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N:\FMS\CCH\2023 Data Input Workbooks\Revised DIW 10 13 2023\"/>
    </mc:Choice>
  </mc:AlternateContent>
  <xr:revisionPtr revIDLastSave="0" documentId="13_ncr:1_{684375D9-09DA-4379-9AA6-8201C80F442E}" xr6:coauthVersionLast="47" xr6:coauthVersionMax="47" xr10:uidLastSave="{00000000-0000-0000-0000-000000000000}"/>
  <bookViews>
    <workbookView xWindow="57480" yWindow="-120" windowWidth="29040" windowHeight="15840" tabRatio="707" xr2:uid="{00000000-000D-0000-FFFF-FFFF00000000}"/>
  </bookViews>
  <sheets>
    <sheet name="Instructions" sheetId="81" r:id="rId1"/>
    <sheet name="Unit Data from Audit Worksheet" sheetId="1" r:id="rId2"/>
    <sheet name="TD Info Completed by Auditor" sheetId="91" r:id="rId3"/>
    <sheet name="Performance  Indicators Print" sheetId="88" r:id="rId4"/>
    <sheet name="Import" sheetId="28" state="hidden" r:id="rId5"/>
    <sheet name="PY1 Data(H)" sheetId="82" state="hidden" r:id="rId6"/>
    <sheet name="Formula for unit data" sheetId="92" state="hidden" r:id="rId7"/>
    <sheet name="Unit Data" sheetId="93" state="hidden" r:id="rId8"/>
    <sheet name="PY2 Data(H)" sheetId="84" state="hidden" r:id="rId9"/>
    <sheet name="Unit Names(H)" sheetId="29" state="hidden" r:id="rId10"/>
  </sheets>
  <externalReferences>
    <externalReference r:id="rId11"/>
  </externalReferences>
  <definedNames>
    <definedName name="Audit_Dtl">[1]Database!$AC$3:$AP$413</definedName>
    <definedName name="errorCount">#REF!</definedName>
    <definedName name="ppp">#REF!</definedName>
    <definedName name="_xlnm.Print_Area" localSheetId="0">Instructions!$B$1:$B$52</definedName>
    <definedName name="_xlnm.Print_Area" localSheetId="3">'Performance  Indicators Print'!$A$1:$H$8</definedName>
    <definedName name="_xlnm.Print_Area" localSheetId="1">'Unit Data from Audit Worksheet'!$A$6:$D$30</definedName>
    <definedName name="Print_Selection_Auditor">#REF!</definedName>
    <definedName name="Print_Selection_Internal" localSheetId="3">#REF!</definedName>
    <definedName name="Print_Selection_Internal">#REF!</definedName>
    <definedName name="_xlnm.Print_Titles" localSheetId="3">'Performance  Indicators Print'!$3:$5</definedName>
    <definedName name="_xlnm.Print_Titles" localSheetId="1">'Unit Data from Audit Worksheet'!$5:$5</definedName>
    <definedName name="showError">#REF!</definedName>
    <definedName name="TD_IMPORT_RANGE" localSheetId="0">#REF!</definedName>
    <definedName name="TD_IMPORT_RANGE" localSheetId="3">#REF!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5" i="91" l="1"/>
  <c r="D22" i="91" l="1"/>
  <c r="D23" i="91"/>
  <c r="D21" i="91"/>
  <c r="D20" i="91"/>
  <c r="E40" i="28"/>
  <c r="D18" i="91"/>
  <c r="D17" i="91"/>
  <c r="D185" i="82" l="1"/>
  <c r="D184" i="82"/>
  <c r="D183" i="82"/>
  <c r="D182" i="82"/>
  <c r="D179" i="82"/>
  <c r="D161" i="82"/>
  <c r="D162" i="82"/>
  <c r="D163" i="82"/>
  <c r="D160" i="82"/>
  <c r="D156" i="82"/>
  <c r="D154" i="82"/>
  <c r="D155" i="82"/>
  <c r="D153" i="82"/>
  <c r="D150" i="82"/>
  <c r="D149" i="82"/>
  <c r="D148" i="82"/>
  <c r="D147" i="82"/>
  <c r="D146" i="82"/>
  <c r="D145" i="82"/>
  <c r="D143" i="82"/>
  <c r="M7" i="88" l="1"/>
  <c r="N7" i="88" s="1"/>
  <c r="G7" i="88" s="1"/>
  <c r="L7" i="88"/>
  <c r="E7" i="88"/>
  <c r="E59" i="28"/>
  <c r="L59" i="28" s="1"/>
  <c r="C59" i="28"/>
  <c r="A59" i="28"/>
  <c r="E38" i="28"/>
  <c r="L38" i="28" s="1"/>
  <c r="E39" i="28"/>
  <c r="L39" i="28" s="1"/>
  <c r="L40" i="28"/>
  <c r="E37" i="28"/>
  <c r="L37" i="28" s="1"/>
  <c r="A38" i="28"/>
  <c r="C38" i="28"/>
  <c r="A39" i="28"/>
  <c r="C39" i="28"/>
  <c r="A40" i="28"/>
  <c r="C40" i="28"/>
  <c r="C37" i="28"/>
  <c r="A37" i="28"/>
  <c r="E28" i="28"/>
  <c r="L28" i="28" s="1"/>
  <c r="E29" i="28"/>
  <c r="L29" i="28" s="1"/>
  <c r="A29" i="28"/>
  <c r="C29" i="28"/>
  <c r="C28" i="28"/>
  <c r="A28" i="28"/>
  <c r="D32" i="91" l="1"/>
  <c r="D31" i="91"/>
  <c r="D30" i="91"/>
  <c r="D29" i="91"/>
  <c r="D12" i="91"/>
  <c r="D11" i="91"/>
  <c r="D14" i="91"/>
  <c r="D13" i="91"/>
  <c r="K28" i="93" l="1"/>
  <c r="S28" i="93"/>
  <c r="L4" i="93"/>
  <c r="L5" i="93"/>
  <c r="L6" i="93"/>
  <c r="L7" i="93"/>
  <c r="L8" i="93"/>
  <c r="L9" i="93"/>
  <c r="L10" i="93"/>
  <c r="L11" i="93"/>
  <c r="L12" i="93"/>
  <c r="L13" i="93"/>
  <c r="L14" i="93"/>
  <c r="L15" i="93"/>
  <c r="L16" i="93"/>
  <c r="L17" i="93"/>
  <c r="L18" i="93"/>
  <c r="L19" i="93"/>
  <c r="L20" i="93"/>
  <c r="L21" i="93"/>
  <c r="L22" i="93"/>
  <c r="L23" i="93"/>
  <c r="L24" i="93"/>
  <c r="L25" i="93"/>
  <c r="L3" i="93"/>
  <c r="D29" i="93"/>
  <c r="H29" i="93" s="1"/>
  <c r="E29" i="1"/>
  <c r="E28" i="1"/>
  <c r="E27" i="1"/>
  <c r="E26" i="1"/>
  <c r="E23" i="1"/>
  <c r="E21" i="1"/>
  <c r="E19" i="1"/>
  <c r="E18" i="1"/>
  <c r="E17" i="1"/>
  <c r="E16" i="1"/>
  <c r="E15" i="1"/>
  <c r="E14" i="1"/>
  <c r="E13" i="1"/>
  <c r="E11" i="1"/>
  <c r="E10" i="1"/>
  <c r="E8" i="1"/>
  <c r="E7" i="1"/>
  <c r="D4" i="92" a="1"/>
  <c r="D4" i="92" s="1"/>
  <c r="D5" i="92" a="1"/>
  <c r="D5" i="92" s="1"/>
  <c r="D6" i="92" a="1"/>
  <c r="D6" i="92" s="1"/>
  <c r="D7" i="92" a="1"/>
  <c r="D7" i="92" s="1"/>
  <c r="D8" i="92" a="1"/>
  <c r="D8" i="92" s="1"/>
  <c r="D9" i="92" a="1"/>
  <c r="D9" i="92" s="1"/>
  <c r="D10" i="92" a="1"/>
  <c r="D10" i="92" s="1"/>
  <c r="D11" i="92" a="1"/>
  <c r="D11" i="92" s="1"/>
  <c r="D12" i="92" a="1"/>
  <c r="D12" i="92" s="1"/>
  <c r="D13" i="92" a="1"/>
  <c r="D13" i="92" s="1"/>
  <c r="D14" i="92" a="1"/>
  <c r="D14" i="92" s="1"/>
  <c r="D15" i="92" a="1"/>
  <c r="D15" i="92" s="1"/>
  <c r="D16" i="92" a="1"/>
  <c r="D16" i="92" s="1"/>
  <c r="D17" i="92" a="1"/>
  <c r="D17" i="92" s="1"/>
  <c r="D18" i="92" a="1"/>
  <c r="D18" i="92" s="1"/>
  <c r="D19" i="92" a="1"/>
  <c r="D19" i="92" s="1"/>
  <c r="D20" i="92" a="1"/>
  <c r="D20" i="92" s="1"/>
  <c r="D21" i="92" a="1"/>
  <c r="D21" i="92" s="1"/>
  <c r="D22" i="92" a="1"/>
  <c r="D22" i="92" s="1"/>
  <c r="D23" i="92" a="1"/>
  <c r="D23" i="92" s="1"/>
  <c r="D24" i="92" a="1"/>
  <c r="D24" i="92" s="1"/>
  <c r="D25" i="92" a="1"/>
  <c r="D25" i="92" s="1"/>
  <c r="D26" i="92" a="1"/>
  <c r="D26" i="92" s="1"/>
  <c r="D27" i="92" a="1"/>
  <c r="D27" i="92" s="1"/>
  <c r="D28" i="92" a="1"/>
  <c r="D28" i="92" s="1"/>
  <c r="D3" i="92" a="1"/>
  <c r="D3" i="92" s="1"/>
  <c r="E55" i="1" l="1"/>
  <c r="D195" i="82" s="1"/>
  <c r="E16" i="28"/>
  <c r="L16" i="28" s="1"/>
  <c r="F16" i="28" s="1"/>
  <c r="C16" i="28"/>
  <c r="B16" i="28"/>
  <c r="A16" i="28" l="1"/>
  <c r="D9" i="91" l="1"/>
  <c r="G16" i="1"/>
  <c r="G15" i="1"/>
  <c r="A46" i="91" l="1"/>
  <c r="B38" i="91"/>
  <c r="B36" i="91"/>
  <c r="B34" i="91"/>
  <c r="L41" i="28" l="1"/>
  <c r="E34" i="28" l="1"/>
  <c r="D27" i="91" l="1"/>
  <c r="D26" i="91"/>
  <c r="D19" i="91"/>
  <c r="D16" i="91"/>
  <c r="D15" i="91"/>
  <c r="D10" i="91"/>
  <c r="E33" i="28" l="1"/>
  <c r="E32" i="28"/>
  <c r="L32" i="28" s="1"/>
  <c r="E18" i="28"/>
  <c r="E58" i="28"/>
  <c r="C58" i="28"/>
  <c r="E27" i="28"/>
  <c r="L27" i="28" s="1"/>
  <c r="E26" i="28"/>
  <c r="L26" i="28" s="1"/>
  <c r="C26" i="28"/>
  <c r="C27" i="28"/>
  <c r="A26" i="28"/>
  <c r="A27" i="28"/>
  <c r="E36" i="28"/>
  <c r="E35" i="28"/>
  <c r="E31" i="28"/>
  <c r="E30" i="28"/>
  <c r="E25" i="28"/>
  <c r="E24" i="28"/>
  <c r="C36" i="28"/>
  <c r="A36" i="28"/>
  <c r="C35" i="28"/>
  <c r="A35" i="28"/>
  <c r="C34" i="28"/>
  <c r="A34" i="28"/>
  <c r="C31" i="28"/>
  <c r="C32" i="28"/>
  <c r="C33" i="28"/>
  <c r="A32" i="28"/>
  <c r="A33" i="28"/>
  <c r="A31" i="28"/>
  <c r="C30" i="28"/>
  <c r="A30" i="28"/>
  <c r="C25" i="28"/>
  <c r="A25" i="28"/>
  <c r="C24" i="28"/>
  <c r="A24" i="28"/>
  <c r="L35" i="28" l="1"/>
  <c r="C4" i="88" l="1"/>
  <c r="E55" i="28" l="1"/>
  <c r="E56" i="28"/>
  <c r="D199" i="82" l="1"/>
  <c r="D198" i="82" s="1"/>
  <c r="D187" i="82" l="1"/>
  <c r="D193" i="82" s="1"/>
  <c r="D197" i="82" l="1"/>
  <c r="A55" i="1"/>
  <c r="F51" i="1" l="1"/>
  <c r="E51" i="1"/>
  <c r="F49" i="1"/>
  <c r="E49" i="1"/>
  <c r="F48" i="1"/>
  <c r="E48" i="1"/>
  <c r="F47" i="1"/>
  <c r="E47" i="1"/>
  <c r="F46" i="1"/>
  <c r="E46" i="1"/>
  <c r="C52" i="28" l="1"/>
  <c r="G28" i="1" l="1"/>
  <c r="E49" i="28" l="1"/>
  <c r="E52" i="28" l="1"/>
  <c r="L58" i="28" l="1"/>
  <c r="L25" i="28" l="1"/>
  <c r="L24" i="28"/>
  <c r="L34" i="28" l="1"/>
  <c r="L36" i="28"/>
  <c r="L30" i="28"/>
  <c r="L31" i="28"/>
  <c r="L33" i="28"/>
  <c r="E8" i="88" s="1"/>
  <c r="G8" i="88" l="1"/>
  <c r="E54" i="28" l="1"/>
  <c r="L55" i="28"/>
  <c r="L56" i="28"/>
  <c r="E57" i="28"/>
  <c r="E53" i="28"/>
  <c r="A54" i="28"/>
  <c r="A55" i="28"/>
  <c r="A56" i="28"/>
  <c r="A57" i="28"/>
  <c r="A53" i="28"/>
  <c r="F52" i="28"/>
  <c r="G35" i="1"/>
  <c r="F49" i="28" s="1"/>
  <c r="G36" i="1"/>
  <c r="F50" i="28" s="1"/>
  <c r="G37" i="1"/>
  <c r="F51" i="28" s="1"/>
  <c r="G34" i="1"/>
  <c r="F48" i="28" s="1"/>
  <c r="L57" i="28" l="1"/>
  <c r="L54" i="28"/>
  <c r="L53" i="28"/>
  <c r="C54" i="28"/>
  <c r="C55" i="28"/>
  <c r="C57" i="28"/>
  <c r="C53" i="28"/>
  <c r="G24" i="1" l="1"/>
  <c r="F57" i="28"/>
  <c r="F56" i="28"/>
  <c r="F55" i="28"/>
  <c r="F54" i="28"/>
  <c r="F53" i="28"/>
  <c r="D3" i="1" l="1"/>
  <c r="C5" i="88" l="1"/>
  <c r="L4" i="28"/>
  <c r="A52" i="28" l="1"/>
  <c r="E51" i="28"/>
  <c r="C51" i="28"/>
  <c r="A51" i="28"/>
  <c r="E50" i="28"/>
  <c r="C50" i="28"/>
  <c r="A50" i="28"/>
  <c r="C49" i="28"/>
  <c r="A49" i="28"/>
  <c r="E48" i="28"/>
  <c r="C48" i="28"/>
  <c r="A48" i="28"/>
  <c r="H23" i="28"/>
  <c r="E23" i="28"/>
  <c r="C23" i="28"/>
  <c r="A23" i="28"/>
  <c r="E22" i="28"/>
  <c r="C22" i="28"/>
  <c r="B22" i="28"/>
  <c r="A22" i="28"/>
  <c r="E21" i="28"/>
  <c r="C21" i="28"/>
  <c r="B21" i="28"/>
  <c r="A21" i="28"/>
  <c r="E20" i="28"/>
  <c r="C20" i="28"/>
  <c r="B20" i="28"/>
  <c r="A20" i="28"/>
  <c r="H19" i="28"/>
  <c r="E19" i="28"/>
  <c r="C19" i="28"/>
  <c r="B19" i="28"/>
  <c r="A19" i="28"/>
  <c r="C18" i="28"/>
  <c r="B18" i="28"/>
  <c r="A18" i="28"/>
  <c r="E17" i="28"/>
  <c r="C17" i="28"/>
  <c r="B17" i="28"/>
  <c r="A17" i="28"/>
  <c r="H15" i="28"/>
  <c r="E15" i="28"/>
  <c r="C15" i="28"/>
  <c r="B15" i="28"/>
  <c r="A15" i="28"/>
  <c r="E14" i="28"/>
  <c r="C14" i="28"/>
  <c r="B14" i="28"/>
  <c r="A14" i="28"/>
  <c r="H13" i="28"/>
  <c r="E13" i="28"/>
  <c r="C13" i="28"/>
  <c r="B13" i="28"/>
  <c r="A13" i="28"/>
  <c r="H12" i="28"/>
  <c r="E12" i="28"/>
  <c r="C12" i="28"/>
  <c r="B12" i="28"/>
  <c r="A12" i="28"/>
  <c r="E11" i="28"/>
  <c r="C11" i="28"/>
  <c r="B11" i="28"/>
  <c r="A11" i="28"/>
  <c r="H10" i="28"/>
  <c r="E10" i="28"/>
  <c r="C10" i="28"/>
  <c r="B10" i="28"/>
  <c r="A10" i="28"/>
  <c r="H9" i="28"/>
  <c r="E9" i="28"/>
  <c r="C9" i="28"/>
  <c r="B9" i="28"/>
  <c r="A9" i="28"/>
  <c r="H8" i="28"/>
  <c r="E8" i="28"/>
  <c r="C8" i="28"/>
  <c r="B8" i="28"/>
  <c r="A8" i="28"/>
  <c r="H7" i="28"/>
  <c r="E7" i="28"/>
  <c r="C7" i="28"/>
  <c r="B7" i="28"/>
  <c r="A7" i="28"/>
  <c r="H6" i="28"/>
  <c r="E6" i="28"/>
  <c r="C6" i="28"/>
  <c r="B6" i="28"/>
  <c r="A6" i="28"/>
  <c r="H5" i="28"/>
  <c r="E5" i="28"/>
  <c r="C5" i="28"/>
  <c r="B5" i="28"/>
  <c r="A5" i="28"/>
  <c r="C2" i="28"/>
  <c r="G32" i="1"/>
  <c r="H29" i="1"/>
  <c r="G29" i="1" s="1"/>
  <c r="H27" i="1"/>
  <c r="G26" i="1"/>
  <c r="G14" i="1"/>
  <c r="G13" i="1"/>
  <c r="G11" i="1"/>
  <c r="G8" i="1"/>
  <c r="G7" i="1"/>
  <c r="L60" i="28"/>
  <c r="L48" i="28" l="1"/>
  <c r="L23" i="28"/>
  <c r="L22" i="28"/>
  <c r="L21" i="28"/>
  <c r="L20" i="28"/>
  <c r="L19" i="28"/>
  <c r="L18" i="28"/>
  <c r="L17" i="28"/>
  <c r="L14" i="28"/>
  <c r="L13" i="28"/>
  <c r="L15" i="28"/>
  <c r="L9" i="28"/>
  <c r="L11" i="28"/>
  <c r="F11" i="28" s="1"/>
  <c r="L12" i="28"/>
  <c r="L10" i="28"/>
  <c r="L8" i="28"/>
  <c r="L7" i="28"/>
  <c r="L6" i="28"/>
  <c r="L5" i="28"/>
  <c r="L50" i="28"/>
  <c r="L51" i="28"/>
  <c r="L49" i="28"/>
  <c r="L52" i="28"/>
  <c r="F15" i="28" l="1"/>
  <c r="F10" i="28"/>
  <c r="F21" i="28"/>
  <c r="F20" i="28"/>
  <c r="F6" i="28"/>
  <c r="F5" i="28"/>
  <c r="F9" i="28"/>
  <c r="F8" i="28"/>
  <c r="H22" i="28"/>
  <c r="F19" i="28"/>
  <c r="F22" i="28" l="1"/>
  <c r="L63" i="28" l="1"/>
  <c r="L65" i="2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<sst xmlns="http://schemas.openxmlformats.org/spreadsheetml/2006/main" count="1010" uniqueCount="632">
  <si>
    <t xml:space="preserve">Unit Number:      </t>
  </si>
  <si>
    <t>Description of Requested Amount from Audited Financial Statements</t>
  </si>
  <si>
    <t>Notes</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</si>
  <si>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</si>
  <si>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</si>
  <si>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Upload Amounts</t>
  </si>
  <si>
    <t xml:space="preserve">Fiscal Year </t>
  </si>
  <si>
    <t>Water Sewer Dashboard</t>
  </si>
  <si>
    <t>NC County and Municipal Financial Information</t>
  </si>
  <si>
    <t>Description</t>
  </si>
  <si>
    <t>Account #</t>
  </si>
  <si>
    <t>Fiscal Year Reviewer Corrections</t>
  </si>
  <si>
    <t>Fiscal Year Unit Input</t>
  </si>
  <si>
    <t xml:space="preserve">                    FINISHED</t>
  </si>
  <si>
    <t>IMPORT</t>
  </si>
  <si>
    <t>Errors</t>
  </si>
  <si>
    <t>Yes</t>
  </si>
  <si>
    <t>No</t>
  </si>
  <si>
    <t>Property Tax Increase for Year Audited</t>
  </si>
  <si>
    <t>Property Tax Increase for budget year after fiscal year being reported</t>
  </si>
  <si>
    <t>Cash &amp; Tax Memo</t>
  </si>
  <si>
    <t>Review Summary</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</si>
  <si>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</si>
  <si>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</si>
  <si>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</si>
  <si>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</si>
  <si>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</si>
  <si>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</si>
  <si>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</si>
  <si>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</si>
  <si>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</si>
  <si>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</si>
  <si>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</si>
  <si>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</si>
  <si>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</si>
  <si>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</si>
  <si>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</si>
  <si>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</si>
  <si>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</si>
  <si>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</si>
  <si>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</si>
  <si>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</si>
  <si>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</si>
  <si>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</si>
  <si>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</si>
  <si>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</si>
  <si>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</si>
  <si>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</si>
  <si>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Statement</t>
  </si>
  <si>
    <t>Government Wide Statements-Net Position-Business Activities Column</t>
  </si>
  <si>
    <t>All restricted Cash and investments</t>
  </si>
  <si>
    <t>Net Position-Business Activities</t>
  </si>
  <si>
    <t>OPEB Note</t>
  </si>
  <si>
    <t>Gov - Restricted Cash &amp; Investments</t>
  </si>
  <si>
    <t>GA-Total Unrestricted Cash &amp; Investments</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</si>
  <si>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</si>
  <si>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</si>
  <si>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</si>
  <si>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</si>
  <si>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</si>
  <si>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</si>
  <si>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</si>
  <si>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</si>
  <si>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</si>
  <si>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</si>
  <si>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</si>
  <si>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</si>
  <si>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</si>
  <si>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</si>
  <si>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</si>
  <si>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</si>
  <si>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</si>
  <si>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</si>
  <si>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</si>
  <si>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</si>
  <si>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</si>
  <si>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Gen Fund - Transfers In</t>
  </si>
  <si>
    <t>Gen Fund - Transfers Out</t>
  </si>
  <si>
    <t>Gen Fund - Other items</t>
  </si>
  <si>
    <t>Gen Fund - Positive debt refund</t>
  </si>
  <si>
    <t>Gen fund - Negative debt refund</t>
  </si>
  <si>
    <t>Gen Fund - Change in Fund Balance</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</si>
  <si>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</si>
  <si>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</si>
  <si>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</si>
  <si>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</si>
  <si>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</si>
  <si>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</si>
  <si>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</si>
  <si>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</si>
  <si>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</si>
  <si>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</si>
  <si>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</si>
  <si>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</si>
  <si>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</si>
  <si>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</si>
  <si>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</si>
  <si>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</si>
  <si>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</si>
  <si>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</si>
  <si>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</si>
  <si>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</si>
  <si>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</si>
  <si>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</si>
  <si>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</si>
  <si>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</si>
  <si>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</si>
  <si>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</si>
  <si>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</si>
  <si>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</si>
  <si>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</si>
  <si>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</si>
  <si>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</si>
  <si>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</si>
  <si>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</si>
  <si>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</si>
  <si>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</si>
  <si>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</si>
  <si>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</si>
  <si>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</si>
  <si>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</si>
  <si>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Transfer from General to Debt Fund</t>
  </si>
  <si>
    <t>Transfer from General Fund to Electric</t>
  </si>
  <si>
    <t>Transfer from Electric to General Fund</t>
  </si>
  <si>
    <t>Gen Fund - Encumbrances</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</si>
  <si>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</si>
  <si>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</si>
  <si>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</si>
  <si>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</si>
  <si>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</si>
  <si>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</si>
  <si>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</si>
  <si>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</si>
  <si>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</si>
  <si>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</si>
  <si>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</si>
  <si>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</si>
  <si>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</si>
  <si>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</si>
  <si>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</si>
  <si>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</si>
  <si>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</si>
  <si>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</si>
  <si>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</si>
  <si>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</si>
  <si>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</si>
  <si>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</si>
  <si>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</si>
  <si>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</si>
  <si>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</si>
  <si>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</si>
  <si>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</si>
  <si>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</si>
  <si>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</si>
  <si>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Combined Totals of all Proprietary Funds - Cash Flow from Operating</t>
  </si>
  <si>
    <t>Combined Totals of all Proprietary Funds - Capital Contributions</t>
  </si>
  <si>
    <t>Select Your Unit's Name from the drop down box in cell D2</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</si>
  <si>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</si>
  <si>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</si>
  <si>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</si>
  <si>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Formula Results</t>
  </si>
  <si>
    <t>GW-positive internal balance</t>
  </si>
  <si>
    <t>GW-negative internal balance</t>
  </si>
  <si>
    <t>Gov Acc Dep - Capital Assets</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</si>
  <si>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</si>
  <si>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</si>
  <si>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</si>
  <si>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</si>
  <si>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</si>
  <si>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Error Amounts</t>
  </si>
  <si>
    <t>Error Count</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</si>
  <si>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</si>
  <si>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</si>
  <si>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</si>
  <si>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</si>
  <si>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</si>
  <si>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</si>
  <si>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</si>
  <si>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</si>
  <si>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</si>
  <si>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</si>
  <si>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</si>
  <si>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</si>
  <si>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Status of Water Sewer</t>
  </si>
  <si>
    <t>https://www.nctreasurer.com/slg/lfm/financial-analysis/Pages/Analysis-by-Population.aspx</t>
  </si>
  <si>
    <t>Interest income from statement of activities</t>
  </si>
  <si>
    <t>Total LEO pension liability under GASB 68 or 73</t>
  </si>
  <si>
    <t>Unit paid to Officers under LEO under 68 or 73</t>
  </si>
  <si>
    <t>LEO Plan fiduciary net position</t>
  </si>
  <si>
    <t>OPEB
 Note or RSI</t>
  </si>
  <si>
    <t>Notes or formulas</t>
  </si>
  <si>
    <t>OPEB
RSI</t>
  </si>
  <si>
    <t>Debt Issued within next 12 months</t>
  </si>
  <si>
    <t/>
  </si>
  <si>
    <t>FS., Pension note or RSI</t>
  </si>
  <si>
    <t>Notes to the Financial Statements - Pension Note</t>
  </si>
  <si>
    <t>Does the County collect real estate property taxes on your behalf? Select "1" for "yes and "2" for "No"</t>
  </si>
  <si>
    <t>Net Pension Liability</t>
  </si>
  <si>
    <t>Determination of Fiscal Health</t>
  </si>
  <si>
    <t>Fund Balance, Unassigned</t>
  </si>
  <si>
    <t>WS - Total Current Liabilities including current portion of long-term debt</t>
  </si>
  <si>
    <t>WS-Current Liabilities - bond anticipation notes</t>
  </si>
  <si>
    <t>WS-Current Liabilities - current compensated absences</t>
  </si>
  <si>
    <t>Acct #</t>
  </si>
  <si>
    <t>Fund balance, Assigned (total of all assigned components)</t>
  </si>
  <si>
    <t>Unit Data From Audit Worksheet</t>
  </si>
  <si>
    <t>MANDATORY</t>
  </si>
  <si>
    <t>All Fields Must Be Completed</t>
  </si>
  <si>
    <t>Title of Official</t>
  </si>
  <si>
    <t>Date                        (Enter as "MM/DD/YYYY")</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</si>
  <si>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</si>
  <si>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</si>
  <si>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</si>
  <si>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</si>
  <si>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</si>
  <si>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</si>
  <si>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</si>
  <si>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</si>
  <si>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</si>
  <si>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</si>
  <si>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</si>
  <si>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Total OPEB benefits - total OPEB liability
If you do not provide benefit, please enter 0</t>
  </si>
  <si>
    <t>Total OPEB benefits- OPEB plan fiduciary net position
If no fiduciary net position, enter 0</t>
  </si>
  <si>
    <t>OPEB-Plan's fiduciary net position as a % of total OPEB liability</t>
  </si>
  <si>
    <t>Do you use prepared food/occupancy tax revenue stream to support debt.  Yes =1 No=2</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</si>
  <si>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</si>
  <si>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</si>
  <si>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</si>
  <si>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</si>
  <si>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</si>
  <si>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</si>
  <si>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</si>
  <si>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</si>
  <si>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</si>
  <si>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</si>
  <si>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</si>
  <si>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Single Audit Only - Type of compliance report(s) issued:  #1- all unmodified; #2- at least one other (qualified, adverse)</t>
  </si>
  <si>
    <t>Single Audit Only - Coronavirus Relief Fund expenditures (21.019)</t>
  </si>
  <si>
    <t>The below information must be completed 
in order to process your audit report.</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</si>
  <si>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</si>
  <si>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</si>
  <si>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</si>
  <si>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</si>
  <si>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</si>
  <si>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</si>
  <si>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</si>
  <si>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</si>
  <si>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</si>
  <si>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Is the Independent Auditor's Report Opinion Unmodified?</t>
  </si>
  <si>
    <t xml:space="preserve">Was a  Management Letter issued? </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</si>
  <si>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</si>
  <si>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</si>
  <si>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</si>
  <si>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</si>
  <si>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</si>
  <si>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</si>
  <si>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</si>
  <si>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Unit Number:</t>
  </si>
  <si>
    <t>Date the Auditor presented or plans to present the Audit to the Governing Board</t>
  </si>
  <si>
    <t>hidden data</t>
  </si>
  <si>
    <t>TD Auditor</t>
  </si>
  <si>
    <t>Does Unit expect to issue debt next fiscal year</t>
  </si>
  <si>
    <t>Number of significant deficiency findings (other than in Questions 15-18 )</t>
  </si>
  <si>
    <t>Number of material weaknesses findings (other than in Questions 15-18)</t>
  </si>
  <si>
    <t>Auditor indicated that there was at least one Performance indicator of Concern on the PI tab</t>
  </si>
  <si>
    <t>Tax rate for year audited</t>
  </si>
  <si>
    <t>Unit Name:</t>
  </si>
  <si>
    <t>D</t>
  </si>
  <si>
    <t>E</t>
  </si>
  <si>
    <t>F</t>
  </si>
  <si>
    <t>G</t>
  </si>
  <si>
    <t>H</t>
  </si>
  <si>
    <t># of other matters that auditor asked the unit to respond to.</t>
  </si>
  <si>
    <t>Cell L224 contains link that has to be relinked to prior year  "YYYY Data(H)" tab</t>
  </si>
  <si>
    <t>must be populated  in L column for database upload</t>
  </si>
  <si>
    <t xml:space="preserve"> formula in E column - use for handling date from TD Info Completed by Auditor tab uploading to database</t>
  </si>
  <si>
    <t>TD</t>
  </si>
  <si>
    <t>Did the Unit have any of the following occur:
1.  Bond covenants were not met
2.  Debt service payments made late?  Deferred payments authorized by LGC or other state
     agencies should not be counted as late for purposes of this question.</t>
  </si>
  <si>
    <t>Mental Health Net Position - Net Investment in Capital Assets</t>
  </si>
  <si>
    <t>Mental Health Net Position - Restricted Net Position</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</si>
  <si>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</si>
  <si>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</si>
  <si>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</si>
  <si>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</si>
  <si>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</si>
  <si>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</si>
  <si>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</si>
  <si>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</si>
  <si>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t>Mental Health Net Position - Unrestricted Net Position</t>
  </si>
  <si>
    <t>Messages</t>
  </si>
  <si>
    <t>Leave blank if data not available</t>
  </si>
  <si>
    <t>Did unit have problems with debt service payments being late, debt restructured or not meeting bond covenants</t>
  </si>
  <si>
    <t>Select Unit Name from Drop Down List</t>
  </si>
  <si>
    <t>Section 1: Data Collection NOTE:  the data submitted below may be used in various published reports</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</si>
  <si>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</si>
  <si>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</si>
  <si>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</si>
  <si>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I</t>
  </si>
  <si>
    <t>Please have the completed audit report available to complete this form.  ALL questions must be answered before submitting to the portal.</t>
  </si>
  <si>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</si>
  <si>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</si>
  <si>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</si>
  <si>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</si>
  <si>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</si>
  <si>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</si>
  <si>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</si>
  <si>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</si>
  <si>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</si>
  <si>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</si>
  <si>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</si>
  <si>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We cannot complete our review process when "protection" is placed on the submitted documents.</t>
  </si>
  <si>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</si>
  <si>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</si>
  <si>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t>Intergovernmental Data Code</t>
  </si>
  <si>
    <t>Comb-Proprietary-Current Assets less restricted assets and deferred outflows</t>
  </si>
  <si>
    <t>C-EF- Current liabilities (Inc. Def Rev, Excl. BANs &amp; Comp Abs)</t>
  </si>
  <si>
    <t>Combined Total of all Proprietary Funds - Change in Net Position</t>
  </si>
  <si>
    <t>Combined Totals of all Proprietary Funds - Depreciation &amp; Amortization Expense</t>
  </si>
  <si>
    <t>Hospital-EF- Unrestricted Cash &amp; Invest</t>
  </si>
  <si>
    <t>Hospital/MH -EF - Patient A/Rec, net</t>
  </si>
  <si>
    <t>Hospital/MH -EF- Total Gross Capital Assets (BS), w/o acc. dep.</t>
  </si>
  <si>
    <t>Hospital-EF- Total LT Debt (non current portion only) (BS)</t>
  </si>
  <si>
    <t>Hospital-EF- Unrestricted Fund Equity/Net Position</t>
  </si>
  <si>
    <t>Hospital-EF- Principal Paid on LTD (SCF)</t>
  </si>
  <si>
    <t>Hospital-EF- Net Patient Revenue (IS)</t>
  </si>
  <si>
    <t>Hospital-EF- Interest expenses (IS)</t>
  </si>
  <si>
    <t>WS - Total Current Assets</t>
  </si>
  <si>
    <t>WS - Select Current Liabilities</t>
  </si>
  <si>
    <t>Electric - Total Current Assets</t>
  </si>
  <si>
    <t>Hospital-EF- Capital Outlays</t>
  </si>
  <si>
    <t>Hospital/MH -EF - Total Operating Revenues</t>
  </si>
  <si>
    <t>Hospital/MH -EF- Total Operating Expenses. May include Interest Exp.</t>
  </si>
  <si>
    <t>Counties Only- Local Current Expense to BOEs</t>
  </si>
  <si>
    <t>Counties Only- Capital Outlay Contribution to BOEs</t>
  </si>
  <si>
    <t>BOE Only-- Local Current Exp. Revenue from County.</t>
  </si>
  <si>
    <t>BOE- Only-- Capital outlay revenue from county (GF, SRF, CPF)</t>
  </si>
  <si>
    <t>Hospital-EF- Capital contributions (only positive)</t>
  </si>
  <si>
    <t>Hospital-EF- Change in Net Position</t>
  </si>
  <si>
    <t>WS Cap Asset - Land &amp; other Non-Construction</t>
  </si>
  <si>
    <t>Gov - Select Current Liabilities</t>
  </si>
  <si>
    <t>GA- Total General revenues (No transfers, special, extraordinary items)(SOA)</t>
  </si>
  <si>
    <t>WS - Total Non-Operating Revenues-exclude capital contrib.</t>
  </si>
  <si>
    <t>Electric - Total Transfers Out (to all funds)</t>
  </si>
  <si>
    <t>Gen Fund - Any Adj. to Beginning Net Position</t>
  </si>
  <si>
    <t>Gen Fund - Total Expenditures</t>
  </si>
  <si>
    <t>Gen Fund - Proceeds from LTD</t>
  </si>
  <si>
    <t>Comb-Proprietary Funds- Inventories &amp; Prepaids in Curr Assets</t>
  </si>
  <si>
    <t>Amount of the Water Sewer Fund Balance appropriated in next year's budget</t>
  </si>
  <si>
    <t>Supplemental School Tax</t>
  </si>
  <si>
    <t>OPEB
1-implicit rate only
2-no benefit
3-benfit
4- state health plan</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</si>
  <si>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</si>
  <si>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</si>
  <si>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</si>
  <si>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</si>
  <si>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Encumbrances</t>
  </si>
  <si>
    <t>MH Enterprise Fund Non GAAP - Liabilities from Restricted Assets</t>
  </si>
  <si>
    <t>MH Enterprise Fund Non GAAP - Total Expenditures</t>
  </si>
  <si>
    <t>MH Enterprise Fund Non GAAP - Negative debt refund</t>
  </si>
  <si>
    <t>MH Enterprise Fund Non GAAP - Positive debt refund</t>
  </si>
  <si>
    <t>MH Enterprise Fund Non GAAP - Transfers Out</t>
  </si>
  <si>
    <t>MH- Proceeds from LTD</t>
  </si>
  <si>
    <t>MH Enterprise Fund P &amp; I Due next year</t>
  </si>
  <si>
    <t>Yes  or "1" indicates unit has defined benefit other than the ones adm. By the state</t>
  </si>
  <si>
    <t>WS-Advance From - Liability</t>
  </si>
  <si>
    <t>WS-Advance To - Asset</t>
  </si>
  <si>
    <t>Electric-Advance From - Liability</t>
  </si>
  <si>
    <t>Electric-Advance To - Asset</t>
  </si>
  <si>
    <t>County only-timber receipts sent to the schools</t>
  </si>
  <si>
    <t>GF - Advance to</t>
  </si>
  <si>
    <t>Local Curr Exp trx to Fund 8</t>
  </si>
  <si>
    <t>Capital Outlay trx to Fund 8</t>
  </si>
  <si>
    <t>County-supplemental school tax reported in Agency fund</t>
  </si>
  <si>
    <t>Business Type - Total Transfers In</t>
  </si>
  <si>
    <t>Business Type - Total Transfers Out</t>
  </si>
  <si>
    <t>Compliance opinion - enter "1" for clean Opinion or "2" for other than clean opinion</t>
  </si>
  <si>
    <t>LEO - plan's fiduary net position as a % of total pension liability</t>
  </si>
  <si>
    <t>Do you expect to issue debt requiring LGC approval within 12 months from the date that the audit is submitted - select "1" for year and "2" for no</t>
  </si>
  <si>
    <t>IMPORT TAB ONLY - OPEB - If a unit is an employer participant in the State's RHBF (Retiree Health Benefit Fund) then only the Net OPEB liability is available and should be put in the reviewer correction field, column D.  It should be the total amount of t</t>
  </si>
  <si>
    <t>Unit's Share of Net Pension Liability ($s)
- unit of government is a participating employer in the State's TSERS (Teachers' and State Employees' Retirement System) or the LGERS (Local Governmental Employees' Retirement System).</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</si>
  <si>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</si>
  <si>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</si>
  <si>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</si>
  <si>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</si>
  <si>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</si>
  <si>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</si>
  <si>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GW-Current Liabilities - closure/Postclosure</t>
  </si>
  <si>
    <t>Please enter any pension liabilities that are classified as current liabilities and included in account 633 above (amounts entered should agree to the current amount included in the changes to long-term debt note)</t>
  </si>
  <si>
    <t>Please enter any current liabilities that are payable from restricted assets and included row 12 above (amounts entered should agree to the current amount included in the changes to long-term debt note)</t>
  </si>
  <si>
    <t>Please enter any OPEB liabilities that are classified as current liabilities and included in account 633 above (amounts entered should agree to the current amount included in the changes to long-term debt note)</t>
  </si>
  <si>
    <t xml:space="preserve">Current liabilities (as reported on the Statement of Fund Net Position)
Include:   Current liabilities including current portion of long-term debt.  Deferred inflows should not be included in Current Liabilities  
</t>
  </si>
  <si>
    <t>Please enter any bond anticipation notes that are classified as current liabilities and included in account 639 above (amounts entered should agree to the current amount included in the changes to long-term debt note)</t>
  </si>
  <si>
    <t>Please enter any compensated absences that are classified as current liabilities and included in account 639 above (amounts entered should agree to the current amount included in the changes to long-term debt note)</t>
  </si>
  <si>
    <t>Please enter any pension liabilities that are classified as current liabilities and included account in 639 above (amounts entered should agree to the current amount included in the changes to long-term debt note)</t>
  </si>
  <si>
    <t>Please enter any current liabilities that are payable from restricted assets and included in account 639 above.</t>
  </si>
  <si>
    <t>Please enter any OPEB liabilities that are classified as current liabilities and included in account 639 above (amounts entered should agree to the current amount included in the changes to long-term debt note)</t>
  </si>
  <si>
    <t>Debt Service Funds Total Fund Balance</t>
  </si>
  <si>
    <t>WS-Any current assets that are restricted (Cash, Accounts Rec., ect.)</t>
  </si>
  <si>
    <t>Electric-Total Current Assets as presented on the Statement of Net Position</t>
  </si>
  <si>
    <t>Electric-Any current assets that are restricted (Cash, Accounts Rec., ect.)</t>
  </si>
  <si>
    <t>OPEB- Total OPEB liability</t>
  </si>
  <si>
    <t>OPEB-OPEB plan fiduciary net position</t>
  </si>
  <si>
    <t>Single Audit Only - Other CARES Act /Coronavirus funding</t>
  </si>
  <si>
    <t>TD-Was a Unmodified Audit Opinion issued?</t>
  </si>
  <si>
    <t>TD-Was there a finding for lack of segregation of duties at this unit?</t>
  </si>
  <si>
    <t>First name of finance officer or interim finance officer (please enter GÇ£vacantGÇ¥ for first or last name if the position is currently vacant)</t>
  </si>
  <si>
    <t>Last name of finance officer or interim finance officer (please enter GÇ£vacantGÇ¥ for first or last name if the position is currently vacant)</t>
  </si>
  <si>
    <t>Is the finance officer serving in a permanent role or an interim role? (permanent/interim/vacant)</t>
  </si>
  <si>
    <t>Has the finance officer been formally appointed by the local government, public authority, or designated official?  (Y/N)</t>
  </si>
  <si>
    <t>TD-Is there a finding for lack of technical skills, knowledge and experience (SKE) at this unit?</t>
  </si>
  <si>
    <t>Date on which the local government, public authority, or designated official appointed the finance officer? (If the date of appointment by the board is difficult to find you may enter January 1 and the year)</t>
  </si>
  <si>
    <t>TD-Is there is a going concern finding noted in the audit report?</t>
  </si>
  <si>
    <t>TD-Number of significant deficiency findings (other than in Questions 10-13 )</t>
  </si>
  <si>
    <t>TD-Number of material weaknesses findings (other than in Questions 10-13)</t>
  </si>
  <si>
    <t>Has the finance officer or interim finance officer submitted (or has ensured the submission of) all required and applicable reports, including but not limited to, the annual audit report (N.C.G.S. 159-34), the semi-annual report on cash and investments (GÇ£</t>
  </si>
  <si>
    <t>TD-Did unit have their debt service payments restructured in this fiscal year? (does not include refinancings designed to take advantage of lower interest rates)</t>
  </si>
  <si>
    <t>Name of Official who signed the Data Input Worksheet</t>
  </si>
  <si>
    <t>Title of Official who signed the Data input Worksheet</t>
  </si>
  <si>
    <t>Date the FO signed the Data Input worksheet</t>
  </si>
  <si>
    <t>TD-Is the Finance Officer bonded for at least $50,000? (GS 159-42(h)</t>
  </si>
  <si>
    <t>Telephone number of the FO who signed the data input worksheet</t>
  </si>
  <si>
    <t>E-mail address of FO who signed the data input worksheet</t>
  </si>
  <si>
    <t>Total of Above Accounts</t>
  </si>
  <si>
    <t>Total Assets less Internal Balances Formula: =385-576</t>
  </si>
  <si>
    <t>Reverse import tab calculation to value reported on DIW unit data from audit worksheet tab for account 385</t>
  </si>
  <si>
    <t>Total Current Liabilites less Internal Balances Formula: =626-576</t>
  </si>
  <si>
    <t>Reverse import tab calculation to value reported on unit DIW data from audit worksheet tab for account 626</t>
  </si>
  <si>
    <t>Total Liabilities and total deferred inflows less internal balances Formula: =338-576</t>
  </si>
  <si>
    <t>Reverse import tab calculation to value reported on DIW unit data from audit worksheet tab for account 338</t>
  </si>
  <si>
    <t>DIW Water and/or Sewer Section Formula: If (996 = 0.01| "LGC Records indicate that your unit has an operational Water and/or Sewer system and needs to complete the Water Sewer Question"||)</t>
  </si>
  <si>
    <t>Message is linked  to DIW unit data from audit worksheet tab as reminder to provide water and sewer financial information if unit has water and sewer operations</t>
  </si>
  <si>
    <t>GF FBA without Powell Bill Formula: 506+536-4-5-6-11+647</t>
  </si>
  <si>
    <t>Numerator in formula for GF FBA% of Exp w/o Powell Bill. New Account 647 for FY 2020 added to formula</t>
  </si>
  <si>
    <t>GF Exp and Tran out Formula: 532+20+509-533-508</t>
  </si>
  <si>
    <t>Denominator in formula for GF FBA% of Exp w/o Powell Bill</t>
  </si>
  <si>
    <t>New Account 647 for FY 2020 added to formula</t>
  </si>
  <si>
    <t>Enterprise Fund Quick Ratio Formula: =(13-534)/14</t>
  </si>
  <si>
    <t>WS Quick Ratio Formula: (654-655-579-510)/(633-634-635-636-637-638-578)</t>
  </si>
  <si>
    <t>New accounts and new formula beginning in FY 2020.  Ratio calculated before FY 2020 will not be accurate</t>
  </si>
  <si>
    <t>WS - total operating revenues less total operating expenditures plus depreciation less debt service principal payments and less debt service interest expense payments Formula: 84-85+49-331-89</t>
  </si>
  <si>
    <t>Statistic reported on DIW FPIC tab</t>
  </si>
  <si>
    <t>WS - unrestricted cash and investments divided by (total operating expenses plus total all non-operating expenses less depreciation plus debt service principal payments and plus debt service interest expense payments) Formula: 80/(85+351-49+331+89)</t>
  </si>
  <si>
    <t>WS Quick Ratio Formula: (44-510)/45</t>
  </si>
  <si>
    <t>Formula used beginning in FY 2012  is currently used for various website and memo reports.  Formula 10 ratio should match this ratio beginning in FY 2020.</t>
  </si>
  <si>
    <t>Elec Quick ratio Formula: (657-658-511-581)/(639-640-641-642-643-644-580)</t>
  </si>
  <si>
    <t>New accounts and new formula beginning in FY 2020. Ratio calculated prior to FY 2020 will not be accurate.</t>
  </si>
  <si>
    <t>Elec - total operating revenues less total operating revenues plus depreciation less debt service principal payments and debt service interest expense payments Formula: 93-94+52-100-98</t>
  </si>
  <si>
    <t>Elec - unrestricted cash and investments divided by (total operating expenses plus total all non-operating expenses less depreciation plus debt service principal payments and plus debt service interest expense payments) Formula: 90/(94+364-52+100+98)</t>
  </si>
  <si>
    <t>Elec Quick Ratio Formula: (47-511)/48</t>
  </si>
  <si>
    <t>Formula used beginning in FY 2012  is currently used for various website and memo reports. Formula 14 ratio should match this ratio beginning in FY 2020.</t>
  </si>
  <si>
    <t>Gov - Select Current Liabilities plus adjustment for account 576 negative internal blances on import tab Formula: 626-627-628-629-630-631-632</t>
  </si>
  <si>
    <t>Gov - Select Current Liabilities - new accounts and new formula beginning in FY 2020 (626-627-628-629-630-631-632). Account 576 negative internal balance is added to account 626 on import tab. Formula 18 and Formulas 19 should have the same value.</t>
  </si>
  <si>
    <t>Gov - Select Current Liabilities Formula: 336</t>
  </si>
  <si>
    <t>Gov - Select Current Liabilities = The sum of accounts (626-627-628-629-630-631-632) plus account 576 negative internal balance is reported in account 336 on import tab. Formulas 18 and Formula 19 should have the same value. The sum of these accounts are used by the Benchmarking Tool on the website.</t>
  </si>
  <si>
    <t>not on unit data from audit -Total</t>
  </si>
  <si>
    <t>Net Total row 311 less row 351</t>
  </si>
  <si>
    <t>Not on Unit Data from Audit Worksheet</t>
  </si>
  <si>
    <t xml:space="preserve">Batch Total </t>
  </si>
  <si>
    <t>Chief Financial Officer</t>
  </si>
  <si>
    <t>Telephone Number and Ext., etc.</t>
  </si>
  <si>
    <t>formula code</t>
  </si>
  <si>
    <t>TD- Choose one of the following related to Internal Control:
1) NO IC Issues
2) Immaterial IC Issues
3) Unit Visit needed, no UL
4) Unit Letter for IC
5) Consider placing/remaining on Unit Assistance List
6) Consider taking off Unit Assistance List
7) Co</t>
  </si>
  <si>
    <t>TD-Does this unit have a Tourism Development Authority as a discretely presented component unit?</t>
  </si>
  <si>
    <t>TD-E-mail address to notify the Primary Government Unit that report has been reviewed</t>
  </si>
  <si>
    <t>TD-Name of Audit Firm</t>
  </si>
  <si>
    <t>TD-Name of Auditor</t>
  </si>
  <si>
    <t>TD-E-mail address to notify the Auditor that the report has been reviewed-TD</t>
  </si>
  <si>
    <t>rebittner@pbmares.com</t>
  </si>
  <si>
    <t>TD-E-mail address to send approved invoices (should be at the audit firm)</t>
  </si>
  <si>
    <t>TD-Date Auditor signed the TD</t>
  </si>
  <si>
    <t>TD-Audit  Review Process Route?</t>
  </si>
  <si>
    <t>System</t>
  </si>
  <si>
    <t>TD-Date Data Received in Portal: (MM/DD/YYY)</t>
  </si>
  <si>
    <t>TD-Date TD Placed Review Process</t>
  </si>
  <si>
    <t>TD-Financial Reviewer Name or Initials</t>
  </si>
  <si>
    <t>Joe Hyde</t>
  </si>
  <si>
    <t>TD-Date Financial Review started: (MM/DD/YYYY)</t>
  </si>
  <si>
    <t>TD-Type of Review:</t>
  </si>
  <si>
    <t>TD-Compliance Review was needed (Y/N)</t>
  </si>
  <si>
    <t>N</t>
  </si>
  <si>
    <t>TD-Final Date Review was completed: (MM/DD/YYYY)</t>
  </si>
  <si>
    <t>TD-WL Issued based on  report  (Y/N)</t>
  </si>
  <si>
    <t>TD-UL Issued based on report  (Y/N)</t>
  </si>
  <si>
    <t>TD-SUL Issued based on report (Y/N)</t>
  </si>
  <si>
    <t>TD-DPI Issued based on  report (Y/N)</t>
  </si>
  <si>
    <t>TD-Unit Visit Needed based on report (Y/N)</t>
  </si>
  <si>
    <t>TD-Financial Reviewer signed off in CCH (Y/N)</t>
  </si>
  <si>
    <t>TD-Mentor Reviewer Name or Initials</t>
  </si>
  <si>
    <t>TD-Date WL sent: (MM/DD/YYYY or N/A)</t>
  </si>
  <si>
    <t>TD-Date WL corrections received: (MM/DD/YYYY or N/A)</t>
  </si>
  <si>
    <t>TD- Date UL or SUL sent: (MM/DD/YYYY or N/A)</t>
  </si>
  <si>
    <t>TD-Compliance Reviewer Name or Initials</t>
  </si>
  <si>
    <t>Not Completed</t>
  </si>
  <si>
    <t>TD-Date Compliance Review Started: (MM/DD/YYYY)</t>
  </si>
  <si>
    <t>TD-Date Compliance review completed (MM/DD/YYYY)</t>
  </si>
  <si>
    <t>TD-Number of major programs</t>
  </si>
  <si>
    <t>TD-Compliance reviewer concludes this audit is :</t>
  </si>
  <si>
    <t>TD-Manager Reviewer Name or Initials</t>
  </si>
  <si>
    <t>TD-Date of Manager Review (MM/DD/YYYY)</t>
  </si>
  <si>
    <t>TD-Manager signed off in CCH  (Y/N)</t>
  </si>
  <si>
    <t>First name of finance officer or interim finance officer (please enter ôvacantö for first or last name if the position is currently vacant)</t>
  </si>
  <si>
    <t>Last name of finance officer or interim finance officer (please enter ôvacantö for first or last name if the position is currently vacant)</t>
  </si>
  <si>
    <t>Has the finance officer or interim finance officer submitted (or has ensured the submission of) all required and applicable reports, including but not limited to, the annual audit report (N.C.G.S. 159-34), the semi-annual report on cash and investments (ô</t>
  </si>
  <si>
    <t>TD-Were debt service payments made late?á Deferred payments authorized by LGC or other state agencies should not be counted as late for purposes of this question.</t>
  </si>
  <si>
    <t>TD-Bond Covenants Met?</t>
  </si>
  <si>
    <t>TD-Type of Audit (Financial Only, Yellow Book, Single Audit)</t>
  </si>
  <si>
    <t>Financial Only</t>
  </si>
  <si>
    <t>TD-Did your CPA firm prepare the Unit's financial statements?</t>
  </si>
  <si>
    <t>TD-Who is the designated person with skills, knowledge and experience (SKE) for the unit?</t>
  </si>
  <si>
    <t>TD-What is the designated SKE's title?</t>
  </si>
  <si>
    <t>TD-Who is the designated SKE's employer?</t>
  </si>
  <si>
    <t xml:space="preserve">PERFORMANCE INDICATORS </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</si>
  <si>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 unit must submit a "Response to the Auditor's Findings, Recommendations, and Fiscal Matters" within 60 days from the auditor's board presentation.  The response must address all performance indicators shaded in red.</t>
  </si>
  <si>
    <t>This column provides the accounts and formula used in the calculation.  If the Unit Results cell is red, please verify that the data is entered correctly in the "Unit Data From Audit Worksheet" or "TD Info Completed by Auditor" as indicated for accounts listed in Column J.</t>
  </si>
  <si>
    <t>1.</t>
  </si>
  <si>
    <t>2.</t>
  </si>
  <si>
    <t>Did your audit disclose as a finding any statutory violations? (not including budget violations) (Yes or No)</t>
  </si>
  <si>
    <t xml:space="preserve">Is there a finding for lack of segregation of duties at this unit? </t>
  </si>
  <si>
    <t>Is there a finding for lack of technical skills, knowledge and experience (SKE) at this unit?</t>
  </si>
  <si>
    <t>Date (MM/DD/YYYY)</t>
  </si>
  <si>
    <t>Trial Balance</t>
  </si>
  <si>
    <t xml:space="preserve">NC DEPARTMENT OF STATE TREASURER- STATE AND LOCAL GOVERNMENT FINANCE DIVISION
TD Info Completed by Auditor
</t>
  </si>
  <si>
    <t>Please see the INSTRUCTIONS worksheet before completing this form</t>
  </si>
  <si>
    <t xml:space="preserve">Explanation of Performance Indicator
</t>
  </si>
  <si>
    <r>
      <t xml:space="preserve">Notes From Auditor
</t>
    </r>
    <r>
      <rPr>
        <sz val="11"/>
        <rFont val="Calibri"/>
        <family val="2"/>
        <scheme val="minor"/>
      </rPr>
      <t xml:space="preserve">The Auditor can use the cells below to provide additional details that are pertinent to the performance indicator. </t>
    </r>
    <r>
      <rPr>
        <b/>
        <sz val="11"/>
        <rFont val="Calibri"/>
        <family val="2"/>
        <scheme val="minor"/>
      </rPr>
      <t>Please be aware even if notes are provided, an official response is still required (if applicable).</t>
    </r>
  </si>
  <si>
    <t>GF FBA% of Exp w/o Powell Bill Formula: (506+536-4-5-6-11+647)/(532+20+509-533-508)</t>
  </si>
  <si>
    <t>Audit Year: 2020</t>
  </si>
  <si>
    <t>Tunis</t>
  </si>
  <si>
    <t>5/1/2008</t>
  </si>
  <si>
    <t>919-760-6000</t>
  </si>
  <si>
    <t>ttunis@electricities.org</t>
  </si>
  <si>
    <t>PBMares LLP</t>
  </si>
  <si>
    <t>Robert E. Bittner III</t>
  </si>
  <si>
    <t>6/24/2021</t>
  </si>
  <si>
    <t>6/30/2021</t>
  </si>
  <si>
    <t>F. Timothy Tunis</t>
  </si>
  <si>
    <t>Enterprise Funds other than WS and Electric</t>
  </si>
  <si>
    <t>Net Position</t>
  </si>
  <si>
    <t>Combined Totals of all Proprietary Funds - Amount of Inventories and Prepaids in current assets</t>
  </si>
  <si>
    <t>Fiscal Review</t>
  </si>
  <si>
    <t>Combined Proprietary Funds - Net Position</t>
  </si>
  <si>
    <t>Comb-Proprietary Funds-Current Assets 
Exclude: any restricted assets
                  deferred outflows</t>
  </si>
  <si>
    <t>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t>
  </si>
  <si>
    <t>Combined Totals of all Proprietary Funds - Revenue, Expenses, Changes in Net Position</t>
  </si>
  <si>
    <t>Combined Totals of all proprietary Funds - Depreciation &amp; Amortization Expense</t>
  </si>
  <si>
    <t>Combined Totals of all Proprietary Funds - Change in net position - (increase in net position is recorded as a positive and a decrease in net position is recorded as a negative)</t>
  </si>
  <si>
    <t>Combined Proprietary Funds - Change in Cash Flow Statement</t>
  </si>
  <si>
    <t>Fiduciary Funds</t>
  </si>
  <si>
    <t>Fiduciary Statements</t>
  </si>
  <si>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</si>
  <si>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t>ElectriCities of North Carolina</t>
  </si>
  <si>
    <t>Timothy</t>
  </si>
  <si>
    <t>Comb-Proprietary Funds-Current Assets 
Exclude: any restricted assets
                  deferred outflows.</t>
  </si>
  <si>
    <t>TD Info Completed by Auditor : CCH acct # 1058, 955 and 957</t>
  </si>
  <si>
    <r>
      <t xml:space="preserve">Telephone number - </t>
    </r>
    <r>
      <rPr>
        <b/>
        <sz val="11"/>
        <color theme="1"/>
        <rFont val="Calibri"/>
        <family val="2"/>
        <scheme val="minor"/>
      </rPr>
      <t>enter only telephone number</t>
    </r>
    <r>
      <rPr>
        <sz val="11"/>
        <color theme="1"/>
        <rFont val="Calibri"/>
        <family val="2"/>
        <scheme val="minor"/>
      </rPr>
      <t xml:space="preserve">  ###-###-####</t>
    </r>
  </si>
  <si>
    <t>DIW Import Batch Total</t>
  </si>
  <si>
    <t>If unit is an employer participant in one of the State Cost Sharing Plans rows 20-22 should be blank.  Unless they have an additional single employer plan.</t>
  </si>
  <si>
    <t>Did your audit disclose as a finding any statutory violations (not including budget violations) (Yes or No)</t>
  </si>
  <si>
    <r>
      <t>Date on which the local government, public authority, or designated official appointed the finance officer?</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Date Format  MM/DD/YYYY</t>
    </r>
  </si>
  <si>
    <t>Enter telephone extension, etc.</t>
  </si>
  <si>
    <r>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r>
    <r>
      <rPr>
        <b/>
        <sz val="11"/>
        <color theme="1"/>
        <rFont val="Calibri"/>
        <family val="2"/>
        <scheme val="minor"/>
      </rPr>
      <t xml:space="preserve">Select "1" for Yes and "2" for No from the drop down list.
</t>
    </r>
  </si>
  <si>
    <r>
      <t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t>
    </r>
    <r>
      <rPr>
        <b/>
        <sz val="11"/>
        <color theme="1"/>
        <rFont val="Calibri"/>
        <family val="2"/>
        <scheme val="minor"/>
      </rPr>
      <t>Select from the drop down list.</t>
    </r>
  </si>
  <si>
    <r>
      <t xml:space="preserve">Do you expect to issue debt requiring LGC approval within 12 months from the date that the audit is submitted - </t>
    </r>
    <r>
      <rPr>
        <b/>
        <sz val="11"/>
        <color theme="1"/>
        <rFont val="Calibri"/>
        <family val="2"/>
        <scheme val="minor"/>
      </rPr>
      <t>select "1" for yes and "2" for no from the drop down list.</t>
    </r>
  </si>
  <si>
    <t>7/12/2022</t>
  </si>
  <si>
    <t>7/22/2022</t>
  </si>
  <si>
    <t>not in the SQL database</t>
  </si>
  <si>
    <t>If the answer to 1059 is "No" then was the unit without a board-appointed interim or permanent finance officer for more than 2 weeks at any time in the fiscal year? (Note:  Please include a noncompliance finding related to GS 159-24, GS 159-25(a)(2) or GS 159-25( c) in the audit and/or include disclosure in  the Stewardship, Compliance, and Accountability section of the financial statement notes)   (Yes or No or N/A)</t>
  </si>
  <si>
    <t>Was the finance officer or interim finance officer bonded pursuant to G.S. 159-29 which requires that the finance officer give a true accounting and faithful performance bond in an amount not less than the greater of (1) $50,000 or (2) an amount equal to 10% of the unit's annually budgeted funds, up to $1,000,000? (Yes or No)</t>
  </si>
  <si>
    <t>Please enter page number if information included in the audit report/other communications</t>
  </si>
  <si>
    <t xml:space="preserve">Is there is a going concern noted in the audit report? </t>
  </si>
  <si>
    <r>
      <t xml:space="preserve">Number of significant deficiency findings (financial statement findings only)
</t>
    </r>
    <r>
      <rPr>
        <sz val="11"/>
        <color rgb="FFFF0000"/>
        <rFont val="Calibri"/>
        <family val="2"/>
        <scheme val="minor"/>
      </rPr>
      <t>Exclude findings reported in questions 907, 951</t>
    </r>
    <r>
      <rPr>
        <sz val="11"/>
        <color theme="1"/>
        <rFont val="Calibri"/>
        <family val="2"/>
        <scheme val="minor"/>
      </rPr>
      <t xml:space="preserve"> </t>
    </r>
  </si>
  <si>
    <r>
      <t xml:space="preserve">Number of material weaknesses findings (financial statements findings only)
</t>
    </r>
    <r>
      <rPr>
        <sz val="11"/>
        <color rgb="FFFF0000"/>
        <rFont val="Calibri"/>
        <family val="2"/>
        <scheme val="minor"/>
      </rPr>
      <t xml:space="preserve">Exclude findings reported in questions 907, 951 </t>
    </r>
  </si>
  <si>
    <t>The above questions account for significant and material findings.  Were there any issues or other matters presented to the Governing Board regarding internal controls (not already listed as a material weakness or significant deficiency? If “Yes”, please indicate the number of other issues presented to the Governing Board.  This question is intended to include issues that would have a substantial negative impact on the unit financially or on internal controls. This includes matters the auditor presented to the board such as excessive employee turnover or loss of a big taxpayer.</t>
  </si>
  <si>
    <t xml:space="preserve">Was an AU-C Section 260 (The Auditor's Communication With Those Charged With Governance) letter issued?     </t>
  </si>
  <si>
    <t>Was an AU-C Section 265 (Communicating Internal Control Related Matters Identified in an Audit) letter issued?</t>
  </si>
  <si>
    <t>Section 2:</t>
  </si>
  <si>
    <t xml:space="preserve">Does the unit have a self-insurance fund? </t>
  </si>
  <si>
    <t>If the unit is self-insured for employee health care, does the unit use a qualified consultant to establish rates and appropriate reserve levels?</t>
  </si>
  <si>
    <r>
      <t xml:space="preserve">Does the Unit have a non-state administered pension plan?
</t>
    </r>
    <r>
      <rPr>
        <sz val="11"/>
        <color theme="5" tint="-0.249977111117893"/>
        <rFont val="Calibri"/>
        <family val="2"/>
        <scheme val="minor"/>
      </rPr>
      <t>(Note - OPEB is not a pension plan.)</t>
    </r>
  </si>
  <si>
    <t>J</t>
  </si>
  <si>
    <t>What date was the audit report submitted to the LGC?  (Note audit reports are due four months after fiscal year end regardless of the contract submission date.)</t>
  </si>
  <si>
    <t>If the fiscal year-end is other than 12/31/2023, please contact us.</t>
  </si>
  <si>
    <t>Did the unit have a board-appointed finance officer or board-appointed interim finance officer the entire fiscal year as required by G.S. 159-24 which provides that "each local government and public authority shall, at all times, have a finance officer appointed by the local government, public authority, or designated official to hold office at the pleasure of the appointing board or official?" (Yes or No)</t>
  </si>
  <si>
    <t>Did your audit disclose as a finding any statutory violations? (not including budget violations) (Yes or No) If the answer  is "Yes", review whether this needs to be disclosed in the Stewardship, Compliance and Accountability Note</t>
  </si>
  <si>
    <r>
      <t xml:space="preserve">Date the auditor presented or plans to present Financial Performance Indicators of Concern (FPIC) to the Governing Board.  </t>
    </r>
    <r>
      <rPr>
        <sz val="11"/>
        <color theme="9" tint="-0.499984740745262"/>
        <rFont val="Calibri"/>
        <family val="2"/>
        <scheme val="minor"/>
      </rPr>
      <t>If there are no FPICs to present to the governing board,  enter "7/1/2023" to indicate that an FPIC response is not required.</t>
    </r>
  </si>
  <si>
    <t>Does the Performance Indicator Print worksheet in this workbook have a red shaded cell?</t>
  </si>
  <si>
    <t xml:space="preserve"> Did the unit have a board-appointed finance officer or interim board-appointed finance officer the entire fiscal year (Yes or No)</t>
  </si>
  <si>
    <t>If the answer to 1059 is "No," then was the unit without a board-appointed interim or permanent finance officer for more than 2 weeks at any time in the fiscal year</t>
  </si>
  <si>
    <t xml:space="preserve">Was the finance officer or interim finance officer bonded pursuant to G.S. 159-29 </t>
  </si>
  <si>
    <t>Is there is a going concern noted in the audit report</t>
  </si>
  <si>
    <t>Does the Performance Indicator Print worksheet in this workbook have a red shaded cell</t>
  </si>
  <si>
    <t>Does the unit have a self-insurance fund</t>
  </si>
  <si>
    <t>If the unit is self-insured for employee health care, does the unit use a qualified consultant to establish rates and appropriate reserve levels</t>
  </si>
  <si>
    <t>Amount of ARPA funds expended in total for fiscal year for non-capital purposes</t>
  </si>
  <si>
    <t>What date was the audit report submitted to the LGC?</t>
  </si>
  <si>
    <t>C25</t>
  </si>
  <si>
    <t>C24</t>
  </si>
  <si>
    <t>TD Info Completed by Auditor tab: CCH acct # 1079</t>
  </si>
  <si>
    <t>Please enter the fiscal year end reported on the unit's audited financial statements if other than 12/31/2023.              Format "MM/DD/YYYY"</t>
  </si>
  <si>
    <t>Number of other matters that auditor asked the unit to respond to.</t>
  </si>
  <si>
    <t>Did the Unit have any of the following occur:
1.  Were any debt service payments deferred or restructured in this fiscal year? (does not include refinancings designed to take advantage of lower interest rates)
2.  Bond covenants were not met
3.  Debt serv</t>
  </si>
  <si>
    <t>The Auditor will submit the Audit Report to the LGC within five months plus one day after the fiscal year end.-á (for units with a June 30th fiscal year-end this would be December 1)-á-á Select Yes or No</t>
  </si>
  <si>
    <t>Mark to Market unrealized losses in the General Fund.</t>
  </si>
  <si>
    <t>Did the unit have a board-appointed finance officer the entire fiscal year? (Yes or No)?</t>
  </si>
  <si>
    <t>Date Audit First Received</t>
  </si>
  <si>
    <t>WS - total operating revenues less total operating expenses plus depreciation less debt service principal payments and less debt service interest expense payments Formula: 84-85+49-331-89</t>
  </si>
  <si>
    <t>WS - unrestricted cash and investments divided by (total operating expenses plus total all non-operating expenses less depreciation plus debt service principal payments) Formula: 80/(85+351-49+331)</t>
  </si>
  <si>
    <t>Elec - total operating revenues less total operating expenses plus depreciation less debt service principal payments and less debt service interest expense payments Formula: 93-94+52-100-98</t>
  </si>
  <si>
    <t>Elec - unrestricted cash and investments divided by (total operating expenses plus total all non-operating expenses less depreciation plus debt service principal payments) Formula: 90/(94+364-52+100)</t>
  </si>
  <si>
    <t>7/27/2023</t>
  </si>
  <si>
    <t>7/28/2023</t>
  </si>
  <si>
    <t>2023-08-03</t>
  </si>
  <si>
    <t xml:space="preserve">The Unit had material weaknesses, significant deficiencies, statutory violations and/or items identified on the TD Info Completed by Auditor tab that should be addressed in the FPIC Response Letter.  </t>
  </si>
  <si>
    <t>This indicator identifies whether the unit has any material weaknesses, significant deficiencies, management letter comments or items identified on the TD Info Completed by Audit tab including 1058, 955 and 957, that require a response.</t>
  </si>
  <si>
    <t>Data documenting the unit's compliance with General Statue 159-25 is captured in account numbers 947, 948, 949, 950, and 952.</t>
  </si>
  <si>
    <t xml:space="preserve">The TD Info Completed by Auditor Worksheet is to be filled out using the completed audit report for the fiscal year 2023. </t>
  </si>
  <si>
    <t>Please remember the original 2023 audit report submission cannot be processed unless we receive the following:</t>
  </si>
  <si>
    <t xml:space="preserve">- PDF file of the Audit Report named “Unit Name 2023 Audit”             </t>
  </si>
  <si>
    <t>- PDF file of all communication letters from the auditor to the unit  named “Unit Name 2023 comm #1”, “Unit Name 2023 comm #2”, etc.</t>
  </si>
  <si>
    <t xml:space="preserve">- Excel file named “Unit Name 2023 Data Input Workbook" </t>
  </si>
  <si>
    <t>If the 2023 Unit Data from Audit worksheet or the Performance Indicators Print spreadsheet is not populated with prior year's financial data for the unit of government, please email the data input workbook at lgcaudit@nctreasurer.com.  We will email you  the updated Data Input Workbook with the prior years' financial data ..</t>
  </si>
  <si>
    <t>Location of Documents for the 2023 Audit Submission Process</t>
  </si>
  <si>
    <t>Instructions for Audits with a Fiscal Year Ending Earlier than June 30, 2023</t>
  </si>
  <si>
    <r>
      <rPr>
        <b/>
        <i/>
        <sz val="12"/>
        <rFont val="Cambria"/>
        <family val="1"/>
      </rPr>
      <t xml:space="preserve"> Data Input Workbook</t>
    </r>
    <r>
      <rPr>
        <i/>
        <sz val="12"/>
        <rFont val="Cambria"/>
        <family val="1"/>
      </rPr>
      <t xml:space="preserve"> - This workbook combines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</si>
  <si>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located </t>
    </r>
    <r>
      <rPr>
        <sz val="12"/>
        <color rgb="FFFF0000"/>
        <rFont val="Cambria"/>
        <family val="1"/>
      </rPr>
      <t>at the end</t>
    </r>
    <r>
      <rPr>
        <sz val="12"/>
        <color theme="1"/>
        <rFont val="Cambria"/>
        <family val="1"/>
      </rPr>
      <t xml:space="preserve"> of the worksheet.  The worksheet must be </t>
    </r>
    <r>
      <rPr>
        <b/>
        <sz val="12"/>
        <color indexed="8"/>
        <rFont val="Cambria"/>
        <family val="1"/>
      </rPr>
      <t>submitted with the unit’s audit report</t>
    </r>
    <r>
      <rPr>
        <sz val="12"/>
        <color indexed="8"/>
        <rFont val="Cambria"/>
        <family val="1"/>
      </rPr>
      <t>.</t>
    </r>
  </si>
  <si>
    <r>
      <t xml:space="preserve">We have added questions to the  2023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</si>
  <si>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r>
      <t xml:space="preserve">If you are performing an audit for a year earlier than June 30, 2023, please email </t>
    </r>
    <r>
      <rPr>
        <b/>
        <sz val="12"/>
        <color theme="1"/>
        <rFont val="Cambria"/>
        <family val="1"/>
      </rPr>
      <t>LGCAudit@nctreasurer.com</t>
    </r>
    <r>
      <rPr>
        <sz val="12"/>
        <color theme="1"/>
        <rFont val="Cambria"/>
        <family val="1"/>
      </rPr>
      <t>, as you will need to use the appropriate transmittal and data input document for that time period.</t>
    </r>
  </si>
  <si>
    <t>Fiscal 2023 -  Data Input Workbook incorporates the
Unit Data from Audit Worksheet, TD Info Completed by Auditor Worksheet, Performance Indicators Print Worksheet</t>
  </si>
  <si>
    <t>Fiscal Year 2023</t>
  </si>
  <si>
    <t>Does the Unit have a non-state administered pension plan</t>
  </si>
  <si>
    <t>Must be linked to unit number on Unit Data from Audit Worksheet tab</t>
  </si>
  <si>
    <t>Version Date 10/13/2023</t>
  </si>
  <si>
    <r>
      <t xml:space="preserve">Please list the amount of ARPA funds expended in total this fiscal year for non-capital purposes.  Enter </t>
    </r>
    <r>
      <rPr>
        <sz val="11"/>
        <rFont val="Calibri"/>
        <family val="2"/>
        <scheme val="minor"/>
      </rPr>
      <t>"</t>
    </r>
    <r>
      <rPr>
        <b/>
        <sz val="11"/>
        <rFont val="Calibri"/>
        <family val="2"/>
        <scheme val="minor"/>
      </rPr>
      <t>0</t>
    </r>
    <r>
      <rPr>
        <sz val="11"/>
        <rFont val="Calibri"/>
        <family val="2"/>
        <scheme val="minor"/>
      </rPr>
      <t>"</t>
    </r>
    <r>
      <rPr>
        <sz val="11"/>
        <color theme="1"/>
        <rFont val="Calibri"/>
        <family val="2"/>
        <scheme val="minor"/>
      </rPr>
      <t xml:space="preserve"> if no ARPA funds expended for this fiscal year for non-capital purposes.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</si>
</sst>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9">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_);\(0.0\)"/>
    <numFmt numFmtId="171" formatCode="_(* #,##0.0000_);_(* \(#,##0.0000\);_(* &quot;-&quot;??_);_(@_)"/>
    <numFmt numFmtId="172" formatCode="#,##0.0_);\(#,##0.0\)"/>
    <numFmt numFmtId="173" formatCode="_(* #,##0.00_);_(* \(#,##0.00\);_(* &quot;-&quot;_);_(@_)"/>
    <numFmt numFmtId="174" formatCode="_(* #,##0.00%_);[Red]_(* \(#,##0.00%\);_(0.00%_);@"/>
    <numFmt numFmtId="175" formatCode="m/d/yy;@"/>
    <numFmt numFmtId="176" formatCode="mm/dd/yyyy"/>
    <numFmt numFmtId="177" formatCode="#,##0.0"/>
    <numFmt numFmtId="178" formatCode="[&lt;=9999999]###\-####;\(###\)\ ###\-####"/>
    <numFmt numFmtId="179" formatCode="###\-###\-####"/>
  </numFmts>
  <fonts count="157"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sz val="11"/>
      <color indexed="8"/>
      <name val="Calibri"/>
      <family val="2"/>
      <scheme val="minor"/>
    </font>
    <font>
      <sz val="28"/>
      <color theme="1"/>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sz val="10"/>
      <color rgb="FF000000"/>
      <name val="Times New Roman"/>
      <family val="1"/>
    </font>
    <font>
      <sz val="10"/>
      <color rgb="FF000000"/>
      <name val="Verdana"/>
      <family val="2"/>
    </font>
    <font>
      <sz val="10"/>
      <name val="Arial"/>
      <family val="2"/>
    </font>
    <font>
      <sz val="8"/>
      <name val="Arial"/>
      <family val="2"/>
    </font>
    <font>
      <sz val="12"/>
      <name val="Garamond"/>
      <family val="1"/>
    </font>
    <font>
      <sz val="10"/>
      <color rgb="FF000000"/>
      <name val="Times New Roman"/>
      <family val="1"/>
    </font>
    <font>
      <i/>
      <sz val="14"/>
      <color theme="1"/>
      <name val="Calibri"/>
      <family val="2"/>
      <scheme val="minor"/>
    </font>
    <font>
      <sz val="8"/>
      <color indexed="8"/>
      <name val="Calibri"/>
      <family val="2"/>
      <scheme val="minor"/>
    </font>
    <font>
      <sz val="11"/>
      <color theme="9" tint="-0.249977111117893"/>
      <name val="Calibri"/>
      <family val="2"/>
      <scheme val="minor"/>
    </font>
    <font>
      <u/>
      <sz val="11"/>
      <color indexed="8"/>
      <name val="Calibri"/>
      <family val="2"/>
      <scheme val="minor"/>
    </font>
    <font>
      <sz val="11"/>
      <color indexed="60"/>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sz val="11"/>
      <color theme="1"/>
      <name val="Century Schoolbook"/>
      <family val="1"/>
    </font>
    <font>
      <i/>
      <sz val="14"/>
      <name val="Calibri"/>
      <family val="2"/>
      <scheme val="minor"/>
    </font>
    <font>
      <sz val="14"/>
      <color theme="0"/>
      <name val="Calibri"/>
      <family val="2"/>
      <scheme val="minor"/>
    </font>
    <font>
      <sz val="10"/>
      <name val="Arial"/>
      <family val="2"/>
    </font>
    <font>
      <b/>
      <sz val="16"/>
      <color theme="0"/>
      <name val="Calibri"/>
      <family val="2"/>
      <scheme val="minor"/>
    </font>
    <font>
      <sz val="11"/>
      <name val="Calibri"/>
      <family val="2"/>
    </font>
    <font>
      <sz val="11"/>
      <name val="Calibri"/>
      <family val="2"/>
    </font>
    <font>
      <b/>
      <i/>
      <sz val="12"/>
      <color rgb="FFFF0000"/>
      <name val="Cambria"/>
      <family val="1"/>
    </font>
    <font>
      <sz val="11"/>
      <color theme="9" tint="-0.499984740745262"/>
      <name val="Calibri"/>
      <family val="2"/>
      <scheme val="minor"/>
    </font>
    <font>
      <sz val="11"/>
      <color theme="5" tint="-0.249977111117893"/>
      <name val="Calibri"/>
      <family val="2"/>
      <scheme val="minor"/>
    </font>
    <font>
      <b/>
      <sz val="12"/>
      <color theme="1"/>
      <name val="Century Schoolbook"/>
      <family val="1"/>
    </font>
    <font>
      <b/>
      <sz val="12"/>
      <color theme="1"/>
      <name val="Cambria"/>
      <family val="1"/>
    </font>
  </fonts>
  <fills count="80">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rgb="FFDCFDD3"/>
        <bgColor indexed="64"/>
      </patternFill>
    </fill>
    <fill>
      <patternFill patternType="solid">
        <fgColor rgb="FF92D050"/>
        <bgColor indexed="64"/>
      </patternFill>
    </fill>
    <fill>
      <patternFill patternType="solid">
        <fgColor theme="8" tint="0.79998168889431442"/>
        <bgColor indexed="64"/>
      </patternFill>
    </fill>
  </fills>
  <borders count="9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theme="0"/>
      </left>
      <right style="thin">
        <color theme="0"/>
      </right>
      <top/>
      <bottom style="thin">
        <color theme="0"/>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top style="thin">
        <color theme="0"/>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theme="0"/>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1735">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1" fillId="0" borderId="0"/>
    <xf numFmtId="0" fontId="62" fillId="0" borderId="0"/>
    <xf numFmtId="0" fontId="62" fillId="0" borderId="0"/>
    <xf numFmtId="0" fontId="61" fillId="0" borderId="0"/>
    <xf numFmtId="0" fontId="62" fillId="0" borderId="0"/>
    <xf numFmtId="0" fontId="62" fillId="0" borderId="0"/>
    <xf numFmtId="0" fontId="63" fillId="0" borderId="0"/>
    <xf numFmtId="0" fontId="62"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2" fillId="0" borderId="0"/>
    <xf numFmtId="0" fontId="6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xf numFmtId="0" fontId="61" fillId="0" borderId="0"/>
    <xf numFmtId="0" fontId="6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2"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6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1" fillId="0" borderId="0"/>
    <xf numFmtId="0" fontId="61" fillId="0" borderId="0"/>
    <xf numFmtId="0" fontId="61" fillId="0" borderId="0"/>
    <xf numFmtId="0" fontId="61" fillId="0" borderId="0"/>
    <xf numFmtId="0" fontId="61" fillId="0" borderId="0"/>
    <xf numFmtId="0" fontId="11" fillId="0" borderId="0"/>
    <xf numFmtId="0" fontId="61" fillId="0" borderId="0"/>
    <xf numFmtId="0" fontId="6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33" fillId="0" borderId="0"/>
    <xf numFmtId="0" fontId="33" fillId="0" borderId="0"/>
    <xf numFmtId="0" fontId="21" fillId="0" borderId="0"/>
    <xf numFmtId="0" fontId="33" fillId="0" borderId="0"/>
    <xf numFmtId="0" fontId="33" fillId="0" borderId="0"/>
    <xf numFmtId="0" fontId="33" fillId="0" borderId="0"/>
    <xf numFmtId="0" fontId="61" fillId="0" borderId="0"/>
    <xf numFmtId="0" fontId="33" fillId="0" borderId="0"/>
    <xf numFmtId="0" fontId="33" fillId="0" borderId="0"/>
    <xf numFmtId="0" fontId="33" fillId="0" borderId="0"/>
    <xf numFmtId="0" fontId="33" fillId="0" borderId="0"/>
    <xf numFmtId="0" fontId="3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3" fillId="0" borderId="0"/>
    <xf numFmtId="0" fontId="33" fillId="0" borderId="0"/>
    <xf numFmtId="0" fontId="33" fillId="0" borderId="0"/>
    <xf numFmtId="0" fontId="33" fillId="0" borderId="0"/>
    <xf numFmtId="0" fontId="33" fillId="0" borderId="0"/>
    <xf numFmtId="0" fontId="11" fillId="0" borderId="0"/>
    <xf numFmtId="0" fontId="63" fillId="0" borderId="0"/>
    <xf numFmtId="0" fontId="63" fillId="0" borderId="0"/>
    <xf numFmtId="0" fontId="63" fillId="0" borderId="0"/>
    <xf numFmtId="0" fontId="63" fillId="0" borderId="0"/>
    <xf numFmtId="0" fontId="6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3" fillId="0" borderId="0"/>
    <xf numFmtId="0" fontId="63" fillId="0" borderId="0"/>
    <xf numFmtId="0" fontId="33" fillId="0" borderId="0"/>
    <xf numFmtId="0" fontId="33" fillId="0" borderId="0"/>
    <xf numFmtId="0" fontId="33" fillId="0" borderId="0"/>
    <xf numFmtId="0" fontId="33" fillId="0" borderId="0"/>
    <xf numFmtId="0" fontId="6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2"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3"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2" fillId="0" borderId="0"/>
    <xf numFmtId="0" fontId="19" fillId="0" borderId="0"/>
    <xf numFmtId="44"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66" fillId="0" borderId="44" applyNumberFormat="0" applyFill="0" applyAlignment="0" applyProtection="0"/>
    <xf numFmtId="0" fontId="67" fillId="0" borderId="45" applyNumberFormat="0" applyFill="0" applyAlignment="0" applyProtection="0"/>
    <xf numFmtId="0" fontId="68" fillId="0" borderId="46" applyNumberFormat="0" applyFill="0" applyAlignment="0" applyProtection="0"/>
    <xf numFmtId="0" fontId="68" fillId="0" borderId="0" applyNumberFormat="0" applyFill="0" applyBorder="0" applyAlignment="0" applyProtection="0"/>
    <xf numFmtId="0" fontId="69" fillId="35" borderId="0" applyNumberFormat="0" applyBorder="0" applyAlignment="0" applyProtection="0"/>
    <xf numFmtId="0" fontId="70" fillId="36" borderId="0" applyNumberFormat="0" applyBorder="0" applyAlignment="0" applyProtection="0"/>
    <xf numFmtId="0" fontId="71" fillId="38" borderId="47" applyNumberFormat="0" applyAlignment="0" applyProtection="0"/>
    <xf numFmtId="0" fontId="72" fillId="39" borderId="48" applyNumberFormat="0" applyAlignment="0" applyProtection="0"/>
    <xf numFmtId="0" fontId="73" fillId="39" borderId="47" applyNumberFormat="0" applyAlignment="0" applyProtection="0"/>
    <xf numFmtId="0" fontId="74" fillId="0" borderId="49" applyNumberFormat="0" applyFill="0" applyAlignment="0" applyProtection="0"/>
    <xf numFmtId="0" fontId="75" fillId="40" borderId="50" applyNumberFormat="0" applyAlignment="0" applyProtection="0"/>
    <xf numFmtId="0" fontId="64" fillId="0" borderId="0" applyNumberFormat="0" applyFill="0" applyBorder="0" applyAlignment="0" applyProtection="0"/>
    <xf numFmtId="0" fontId="39" fillId="0" borderId="52" applyNumberFormat="0" applyFill="0" applyAlignment="0" applyProtection="0"/>
    <xf numFmtId="0" fontId="76" fillId="42" borderId="0" applyNumberFormat="0" applyBorder="0" applyAlignment="0" applyProtection="0"/>
    <xf numFmtId="0" fontId="76" fillId="43" borderId="0" applyNumberFormat="0" applyBorder="0" applyAlignment="0" applyProtection="0"/>
    <xf numFmtId="0" fontId="76" fillId="44" borderId="0" applyNumberFormat="0" applyBorder="0" applyAlignment="0" applyProtection="0"/>
    <xf numFmtId="0" fontId="76" fillId="45" borderId="0" applyNumberFormat="0" applyBorder="0" applyAlignment="0" applyProtection="0"/>
    <xf numFmtId="0" fontId="76" fillId="46" borderId="0" applyNumberFormat="0" applyBorder="0" applyAlignment="0" applyProtection="0"/>
    <xf numFmtId="0" fontId="76" fillId="47"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85" fillId="37" borderId="0" applyNumberFormat="0" applyBorder="0" applyAlignment="0" applyProtection="0"/>
    <xf numFmtId="0" fontId="33" fillId="41" borderId="51" applyNumberFormat="0" applyFont="0" applyAlignment="0" applyProtection="0"/>
    <xf numFmtId="40" fontId="78" fillId="0" borderId="17">
      <alignment horizontal="right"/>
    </xf>
    <xf numFmtId="0" fontId="79" fillId="0" borderId="0">
      <alignment horizontal="left"/>
    </xf>
    <xf numFmtId="49" fontId="11" fillId="0" borderId="0"/>
    <xf numFmtId="0" fontId="79" fillId="0" borderId="0">
      <alignment horizontal="left"/>
    </xf>
    <xf numFmtId="174" fontId="78" fillId="0" borderId="17">
      <alignment horizontal="right"/>
    </xf>
    <xf numFmtId="49" fontId="78"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4" fontId="11" fillId="0" borderId="0">
      <alignment horizontal="right"/>
    </xf>
    <xf numFmtId="49" fontId="11" fillId="0" borderId="0"/>
    <xf numFmtId="49" fontId="77" fillId="48" borderId="0">
      <alignment horizontal="right" vertical="center"/>
    </xf>
    <xf numFmtId="49" fontId="77" fillId="48" borderId="0">
      <alignment horizontal="left" vertical="center"/>
    </xf>
    <xf numFmtId="49" fontId="77" fillId="48" borderId="0">
      <alignment horizontal="center" vertical="center"/>
    </xf>
    <xf numFmtId="49" fontId="77" fillId="48" borderId="0">
      <alignment horizontal="center" vertical="center"/>
    </xf>
    <xf numFmtId="49" fontId="77" fillId="48" borderId="0">
      <alignment horizontal="right" vertical="center"/>
    </xf>
    <xf numFmtId="40" fontId="77" fillId="48" borderId="0">
      <alignment horizontal="right"/>
    </xf>
    <xf numFmtId="49" fontId="77" fillId="48"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4" fontId="11" fillId="0" borderId="0">
      <alignment horizontal="right"/>
    </xf>
    <xf numFmtId="49" fontId="11" fillId="0" borderId="0"/>
    <xf numFmtId="49" fontId="77" fillId="48" borderId="0">
      <alignment horizontal="center" vertical="center"/>
    </xf>
    <xf numFmtId="49" fontId="77" fillId="48" borderId="0">
      <alignment horizontal="center" vertical="center"/>
    </xf>
    <xf numFmtId="174" fontId="77" fillId="48" borderId="0">
      <alignment horizontal="center" vertical="center"/>
    </xf>
    <xf numFmtId="49" fontId="77" fillId="48" borderId="0">
      <alignment horizontal="right"/>
    </xf>
    <xf numFmtId="40" fontId="78" fillId="0" borderId="19">
      <alignment horizontal="right"/>
    </xf>
    <xf numFmtId="0" fontId="79" fillId="0" borderId="0">
      <alignment horizontal="left"/>
    </xf>
    <xf numFmtId="49" fontId="11" fillId="0" borderId="0"/>
    <xf numFmtId="0" fontId="79" fillId="0" borderId="0">
      <alignment horizontal="left"/>
    </xf>
    <xf numFmtId="174" fontId="78" fillId="0" borderId="19">
      <alignment horizontal="right"/>
    </xf>
    <xf numFmtId="49" fontId="78" fillId="0" borderId="0">
      <alignment horizontal="right"/>
    </xf>
    <xf numFmtId="49" fontId="11" fillId="0" borderId="0"/>
    <xf numFmtId="49" fontId="11" fillId="0" borderId="0"/>
    <xf numFmtId="40" fontId="78" fillId="0" borderId="14">
      <alignment horizontal="right"/>
    </xf>
    <xf numFmtId="49" fontId="78" fillId="0" borderId="0">
      <alignment horizontal="left"/>
    </xf>
    <xf numFmtId="49" fontId="11" fillId="0" borderId="0"/>
    <xf numFmtId="49" fontId="78" fillId="0" borderId="0">
      <alignment horizontal="left"/>
    </xf>
    <xf numFmtId="174" fontId="78" fillId="0" borderId="14">
      <alignment horizontal="right"/>
    </xf>
    <xf numFmtId="49" fontId="78" fillId="0" borderId="0">
      <alignment horizontal="right"/>
    </xf>
    <xf numFmtId="49" fontId="77" fillId="48" borderId="0">
      <alignment horizontal="center" vertical="center"/>
    </xf>
    <xf numFmtId="49" fontId="77" fillId="48" borderId="0">
      <alignment horizontal="center" vertical="center"/>
    </xf>
    <xf numFmtId="49" fontId="77" fillId="48" borderId="0">
      <alignment horizontal="center" vertical="center"/>
    </xf>
    <xf numFmtId="49" fontId="77" fillId="48" borderId="0">
      <alignment horizontal="center" vertical="center"/>
    </xf>
    <xf numFmtId="49" fontId="77" fillId="48" borderId="0">
      <alignment horizontal="center" vertical="center"/>
    </xf>
    <xf numFmtId="49" fontId="77" fillId="48" borderId="0">
      <alignment horizontal="center" vertical="center"/>
    </xf>
    <xf numFmtId="49" fontId="77" fillId="48" borderId="0">
      <alignment horizontal="center" vertical="center"/>
    </xf>
    <xf numFmtId="49" fontId="77" fillId="48" borderId="0">
      <alignment horizontal="center" vertical="center"/>
    </xf>
    <xf numFmtId="49" fontId="77" fillId="48"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78" fillId="49" borderId="0">
      <alignment horizontal="center" vertical="center"/>
    </xf>
    <xf numFmtId="49" fontId="11" fillId="49" borderId="0">
      <alignment horizontal="left" vertical="center"/>
    </xf>
    <xf numFmtId="49" fontId="78" fillId="49" borderId="0">
      <alignment horizontal="center" vertical="center"/>
    </xf>
    <xf numFmtId="0" fontId="78" fillId="50" borderId="0">
      <alignment horizontal="left"/>
    </xf>
    <xf numFmtId="49" fontId="11" fillId="0" borderId="0"/>
    <xf numFmtId="0" fontId="78" fillId="50" borderId="0">
      <alignment horizontal="left"/>
    </xf>
    <xf numFmtId="40" fontId="78" fillId="0" borderId="0">
      <alignment horizontal="right"/>
    </xf>
    <xf numFmtId="49" fontId="77" fillId="48" borderId="0"/>
    <xf numFmtId="49" fontId="77" fillId="48" borderId="0"/>
    <xf numFmtId="49" fontId="11" fillId="0" borderId="0"/>
    <xf numFmtId="0" fontId="80" fillId="51" borderId="0" applyFont="0" applyFill="0">
      <alignment horizontal="left" vertical="top" wrapText="1"/>
    </xf>
    <xf numFmtId="40" fontId="80" fillId="0" borderId="0"/>
    <xf numFmtId="40" fontId="80" fillId="0" borderId="0"/>
    <xf numFmtId="0" fontId="80" fillId="0" borderId="0">
      <alignment horizontal="left"/>
    </xf>
    <xf numFmtId="0" fontId="80" fillId="0" borderId="0">
      <alignment horizontal="center"/>
    </xf>
    <xf numFmtId="0" fontId="81" fillId="0" borderId="0">
      <alignment horizontal="center"/>
    </xf>
    <xf numFmtId="0" fontId="82" fillId="48" borderId="0">
      <alignment horizontal="left"/>
    </xf>
    <xf numFmtId="0" fontId="82" fillId="48" borderId="0">
      <alignment horizontal="left"/>
    </xf>
    <xf numFmtId="0" fontId="81" fillId="0" borderId="0">
      <alignment horizontal="center"/>
    </xf>
    <xf numFmtId="40" fontId="83" fillId="0" borderId="18"/>
    <xf numFmtId="40" fontId="83" fillId="0" borderId="18"/>
    <xf numFmtId="0" fontId="83" fillId="0" borderId="0"/>
    <xf numFmtId="0" fontId="83" fillId="0" borderId="0"/>
    <xf numFmtId="0" fontId="81" fillId="0" borderId="0">
      <alignment horizontal="center"/>
    </xf>
    <xf numFmtId="0" fontId="84" fillId="52" borderId="0">
      <alignment horizontal="left"/>
    </xf>
    <xf numFmtId="0" fontId="84" fillId="52" borderId="0">
      <alignment horizontal="left"/>
    </xf>
    <xf numFmtId="40" fontId="78" fillId="0" borderId="0">
      <alignment horizontal="right"/>
    </xf>
    <xf numFmtId="0" fontId="79" fillId="0" borderId="0">
      <alignment horizontal="left"/>
    </xf>
    <xf numFmtId="49" fontId="11" fillId="0" borderId="0"/>
    <xf numFmtId="0" fontId="79" fillId="0" borderId="0">
      <alignment horizontal="left"/>
    </xf>
    <xf numFmtId="174" fontId="78" fillId="0" borderId="0">
      <alignment horizontal="right"/>
    </xf>
    <xf numFmtId="49" fontId="78" fillId="0" borderId="0" applyBorder="0">
      <alignment horizontal="right"/>
    </xf>
    <xf numFmtId="0" fontId="11" fillId="0" borderId="0"/>
    <xf numFmtId="49" fontId="86" fillId="51" borderId="0">
      <alignment horizontal="left"/>
    </xf>
    <xf numFmtId="49" fontId="86" fillId="51" borderId="0">
      <alignment horizontal="left"/>
    </xf>
    <xf numFmtId="0" fontId="87" fillId="51" borderId="0">
      <alignment horizontal="left"/>
    </xf>
    <xf numFmtId="175" fontId="87" fillId="51" borderId="0">
      <alignment horizontal="left"/>
    </xf>
    <xf numFmtId="40" fontId="78" fillId="0" borderId="0">
      <alignment horizontal="right"/>
    </xf>
    <xf numFmtId="49" fontId="88" fillId="51" borderId="0">
      <alignment horizontal="left"/>
    </xf>
    <xf numFmtId="49" fontId="88" fillId="51" borderId="0">
      <alignment horizontal="left"/>
    </xf>
    <xf numFmtId="49" fontId="11" fillId="0" borderId="0"/>
    <xf numFmtId="40" fontId="78" fillId="0" borderId="14">
      <alignment horizontal="right"/>
    </xf>
    <xf numFmtId="49" fontId="78" fillId="0" borderId="0">
      <alignment horizontal="left"/>
    </xf>
    <xf numFmtId="49" fontId="11" fillId="0" borderId="0"/>
    <xf numFmtId="49" fontId="78" fillId="0" borderId="0">
      <alignment horizontal="left"/>
    </xf>
    <xf numFmtId="174" fontId="78" fillId="0" borderId="14">
      <alignment horizontal="right"/>
    </xf>
    <xf numFmtId="49" fontId="78" fillId="0" borderId="0">
      <alignment horizontal="right"/>
    </xf>
    <xf numFmtId="40" fontId="78" fillId="0" borderId="14">
      <alignment horizontal="right"/>
    </xf>
    <xf numFmtId="0" fontId="78" fillId="50" borderId="0">
      <alignment horizontal="left"/>
    </xf>
    <xf numFmtId="49" fontId="11" fillId="0" borderId="0"/>
    <xf numFmtId="0" fontId="78" fillId="50" borderId="0">
      <alignment horizontal="left"/>
    </xf>
    <xf numFmtId="174" fontId="78" fillId="0" borderId="14">
      <alignment horizontal="right"/>
    </xf>
    <xf numFmtId="49" fontId="78" fillId="0" borderId="0">
      <alignment horizontal="right"/>
    </xf>
    <xf numFmtId="0" fontId="83" fillId="0" borderId="0"/>
    <xf numFmtId="40" fontId="80" fillId="0" borderId="18"/>
    <xf numFmtId="40" fontId="80" fillId="0" borderId="18"/>
    <xf numFmtId="0" fontId="80" fillId="0" borderId="0"/>
    <xf numFmtId="0" fontId="80" fillId="0" borderId="0"/>
    <xf numFmtId="40" fontId="80" fillId="0" borderId="0"/>
    <xf numFmtId="176" fontId="80" fillId="0" borderId="0"/>
    <xf numFmtId="40" fontId="80" fillId="0" borderId="0"/>
    <xf numFmtId="0" fontId="80" fillId="0" borderId="0"/>
    <xf numFmtId="0" fontId="80" fillId="0" borderId="0"/>
    <xf numFmtId="40" fontId="78" fillId="0" borderId="18">
      <alignment horizontal="right"/>
    </xf>
    <xf numFmtId="49" fontId="78" fillId="0" borderId="0">
      <alignment horizontal="left"/>
    </xf>
    <xf numFmtId="49" fontId="11" fillId="0" borderId="0"/>
    <xf numFmtId="49" fontId="78" fillId="0" borderId="0">
      <alignment horizontal="left"/>
    </xf>
    <xf numFmtId="174" fontId="78" fillId="0" borderId="18">
      <alignment horizontal="right"/>
    </xf>
    <xf numFmtId="49" fontId="78"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1" borderId="51"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1" borderId="51" applyNumberFormat="0" applyFont="0" applyAlignment="0" applyProtection="0"/>
    <xf numFmtId="0" fontId="89" fillId="0" borderId="0" applyNumberFormat="0" applyFill="0" applyBorder="0" applyAlignment="0" applyProtection="0"/>
    <xf numFmtId="0" fontId="33" fillId="53" borderId="0" applyNumberFormat="0" applyBorder="0" applyAlignment="0" applyProtection="0"/>
    <xf numFmtId="0" fontId="33" fillId="54" borderId="0" applyNumberFormat="0" applyBorder="0" applyAlignment="0" applyProtection="0"/>
    <xf numFmtId="0" fontId="33" fillId="56" borderId="0" applyNumberFormat="0" applyBorder="0" applyAlignment="0" applyProtection="0"/>
    <xf numFmtId="0" fontId="33" fillId="57" borderId="0" applyNumberFormat="0" applyBorder="0" applyAlignment="0" applyProtection="0"/>
    <xf numFmtId="0" fontId="33" fillId="59" borderId="0" applyNumberFormat="0" applyBorder="0" applyAlignment="0" applyProtection="0"/>
    <xf numFmtId="0" fontId="33" fillId="60" borderId="0" applyNumberFormat="0" applyBorder="0" applyAlignment="0" applyProtection="0"/>
    <xf numFmtId="0" fontId="33" fillId="62" borderId="0" applyNumberFormat="0" applyBorder="0" applyAlignment="0" applyProtection="0"/>
    <xf numFmtId="0" fontId="33" fillId="63" borderId="0" applyNumberFormat="0" applyBorder="0" applyAlignment="0" applyProtection="0"/>
    <xf numFmtId="0" fontId="33" fillId="65" borderId="0" applyNumberFormat="0" applyBorder="0" applyAlignment="0" applyProtection="0"/>
    <xf numFmtId="0" fontId="33" fillId="66" borderId="0" applyNumberFormat="0" applyBorder="0" applyAlignment="0" applyProtection="0"/>
    <xf numFmtId="0" fontId="33" fillId="68" borderId="0" applyNumberFormat="0" applyBorder="0" applyAlignment="0" applyProtection="0"/>
    <xf numFmtId="0" fontId="33" fillId="69" borderId="0" applyNumberFormat="0" applyBorder="0" applyAlignment="0" applyProtection="0"/>
    <xf numFmtId="0" fontId="34" fillId="53" borderId="0" applyNumberFormat="0" applyBorder="0" applyAlignment="0" applyProtection="0"/>
    <xf numFmtId="0" fontId="34" fillId="56" borderId="0" applyNumberFormat="0" applyBorder="0" applyAlignment="0" applyProtection="0"/>
    <xf numFmtId="0" fontId="34" fillId="59" borderId="0" applyNumberFormat="0" applyBorder="0" applyAlignment="0" applyProtection="0"/>
    <xf numFmtId="0" fontId="34" fillId="62" borderId="0" applyNumberFormat="0" applyBorder="0" applyAlignment="0" applyProtection="0"/>
    <xf numFmtId="0" fontId="34" fillId="65" borderId="0" applyNumberFormat="0" applyBorder="0" applyAlignment="0" applyProtection="0"/>
    <xf numFmtId="0" fontId="34" fillId="68" borderId="0" applyNumberFormat="0" applyBorder="0" applyAlignment="0" applyProtection="0"/>
    <xf numFmtId="0" fontId="34" fillId="54" borderId="0" applyNumberFormat="0" applyBorder="0" applyAlignment="0" applyProtection="0"/>
    <xf numFmtId="0" fontId="34" fillId="57" borderId="0" applyNumberFormat="0" applyBorder="0" applyAlignment="0" applyProtection="0"/>
    <xf numFmtId="0" fontId="34" fillId="60" borderId="0" applyNumberFormat="0" applyBorder="0" applyAlignment="0" applyProtection="0"/>
    <xf numFmtId="0" fontId="34" fillId="63" borderId="0" applyNumberFormat="0" applyBorder="0" applyAlignment="0" applyProtection="0"/>
    <xf numFmtId="0" fontId="34" fillId="66" borderId="0" applyNumberFormat="0" applyBorder="0" applyAlignment="0" applyProtection="0"/>
    <xf numFmtId="0" fontId="34" fillId="69" borderId="0" applyNumberFormat="0" applyBorder="0" applyAlignment="0" applyProtection="0"/>
    <xf numFmtId="0" fontId="76" fillId="55" borderId="0" applyNumberFormat="0" applyBorder="0" applyAlignment="0" applyProtection="0"/>
    <xf numFmtId="0" fontId="90" fillId="55" borderId="0" applyNumberFormat="0" applyBorder="0" applyAlignment="0" applyProtection="0"/>
    <xf numFmtId="0" fontId="76" fillId="58" borderId="0" applyNumberFormat="0" applyBorder="0" applyAlignment="0" applyProtection="0"/>
    <xf numFmtId="0" fontId="90" fillId="58" borderId="0" applyNumberFormat="0" applyBorder="0" applyAlignment="0" applyProtection="0"/>
    <xf numFmtId="0" fontId="76" fillId="61" borderId="0" applyNumberFormat="0" applyBorder="0" applyAlignment="0" applyProtection="0"/>
    <xf numFmtId="0" fontId="90" fillId="61" borderId="0" applyNumberFormat="0" applyBorder="0" applyAlignment="0" applyProtection="0"/>
    <xf numFmtId="0" fontId="76" fillId="64" borderId="0" applyNumberFormat="0" applyBorder="0" applyAlignment="0" applyProtection="0"/>
    <xf numFmtId="0" fontId="90" fillId="64" borderId="0" applyNumberFormat="0" applyBorder="0" applyAlignment="0" applyProtection="0"/>
    <xf numFmtId="0" fontId="76" fillId="67" borderId="0" applyNumberFormat="0" applyBorder="0" applyAlignment="0" applyProtection="0"/>
    <xf numFmtId="0" fontId="90" fillId="67" borderId="0" applyNumberFormat="0" applyBorder="0" applyAlignment="0" applyProtection="0"/>
    <xf numFmtId="0" fontId="76" fillId="70" borderId="0" applyNumberFormat="0" applyBorder="0" applyAlignment="0" applyProtection="0"/>
    <xf numFmtId="0" fontId="90" fillId="70" borderId="0" applyNumberFormat="0" applyBorder="0" applyAlignment="0" applyProtection="0"/>
    <xf numFmtId="0" fontId="90" fillId="42" borderId="0" applyNumberFormat="0" applyBorder="0" applyAlignment="0" applyProtection="0"/>
    <xf numFmtId="0" fontId="90" fillId="42" borderId="0" applyNumberFormat="0" applyBorder="0" applyAlignment="0" applyProtection="0"/>
    <xf numFmtId="0" fontId="90" fillId="43" borderId="0" applyNumberFormat="0" applyBorder="0" applyAlignment="0" applyProtection="0"/>
    <xf numFmtId="0" fontId="90" fillId="43" borderId="0" applyNumberFormat="0" applyBorder="0" applyAlignment="0" applyProtection="0"/>
    <xf numFmtId="0" fontId="90" fillId="44" borderId="0" applyNumberFormat="0" applyBorder="0" applyAlignment="0" applyProtection="0"/>
    <xf numFmtId="0" fontId="90" fillId="44" borderId="0" applyNumberFormat="0" applyBorder="0" applyAlignment="0" applyProtection="0"/>
    <xf numFmtId="0" fontId="90" fillId="45" borderId="0" applyNumberFormat="0" applyBorder="0" applyAlignment="0" applyProtection="0"/>
    <xf numFmtId="0" fontId="90" fillId="45" borderId="0" applyNumberFormat="0" applyBorder="0" applyAlignment="0" applyProtection="0"/>
    <xf numFmtId="0" fontId="90" fillId="46" borderId="0" applyNumberFormat="0" applyBorder="0" applyAlignment="0" applyProtection="0"/>
    <xf numFmtId="0" fontId="90" fillId="46" borderId="0" applyNumberFormat="0" applyBorder="0" applyAlignment="0" applyProtection="0"/>
    <xf numFmtId="0" fontId="90" fillId="47" borderId="0" applyNumberFormat="0" applyBorder="0" applyAlignment="0" applyProtection="0"/>
    <xf numFmtId="0" fontId="90" fillId="47" borderId="0" applyNumberFormat="0" applyBorder="0" applyAlignment="0" applyProtection="0"/>
    <xf numFmtId="0" fontId="91" fillId="36" borderId="0" applyNumberFormat="0" applyBorder="0" applyAlignment="0" applyProtection="0"/>
    <xf numFmtId="0" fontId="92" fillId="39" borderId="47" applyNumberFormat="0" applyAlignment="0" applyProtection="0"/>
    <xf numFmtId="0" fontId="93" fillId="40" borderId="50"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94" fillId="0" borderId="0" applyNumberFormat="0" applyFill="0" applyBorder="0" applyAlignment="0" applyProtection="0"/>
    <xf numFmtId="0" fontId="95" fillId="35" borderId="0" applyNumberFormat="0" applyBorder="0" applyAlignment="0" applyProtection="0"/>
    <xf numFmtId="0" fontId="96" fillId="0" borderId="44" applyNumberFormat="0" applyFill="0" applyAlignment="0" applyProtection="0"/>
    <xf numFmtId="0" fontId="97" fillId="0" borderId="4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98" fillId="0" borderId="46" applyNumberFormat="0" applyFill="0" applyAlignment="0" applyProtection="0"/>
    <xf numFmtId="0" fontId="98" fillId="0" borderId="0" applyNumberFormat="0" applyFill="0" applyBorder="0" applyAlignment="0" applyProtection="0"/>
    <xf numFmtId="0" fontId="99" fillId="38" borderId="47" applyNumberFormat="0" applyAlignment="0" applyProtection="0"/>
    <xf numFmtId="0" fontId="100" fillId="0" borderId="49" applyNumberFormat="0" applyFill="0" applyAlignment="0" applyProtection="0"/>
    <xf numFmtId="0" fontId="101" fillId="37"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1" borderId="51" applyNumberFormat="0" applyFont="0" applyAlignment="0" applyProtection="0"/>
    <xf numFmtId="0" fontId="102" fillId="39" borderId="48" applyNumberFormat="0" applyAlignment="0" applyProtection="0"/>
    <xf numFmtId="9" fontId="6" fillId="0" borderId="0" applyFont="0" applyFill="0" applyBorder="0" applyAlignment="0" applyProtection="0"/>
    <xf numFmtId="0" fontId="103" fillId="0" borderId="0" applyNumberFormat="0" applyFill="0" applyBorder="0" applyAlignment="0" applyProtection="0"/>
    <xf numFmtId="0" fontId="104" fillId="0" borderId="52" applyNumberFormat="0" applyFill="0" applyAlignment="0" applyProtection="0"/>
    <xf numFmtId="0" fontId="105" fillId="0" borderId="0" applyNumberFormat="0" applyFill="0" applyBorder="0" applyAlignment="0" applyProtection="0"/>
    <xf numFmtId="0" fontId="107" fillId="0" borderId="0"/>
    <xf numFmtId="43" fontId="108" fillId="0" borderId="0" applyFont="0" applyFill="0" applyBorder="0" applyAlignment="0" applyProtection="0"/>
    <xf numFmtId="0" fontId="108"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09" fillId="0" borderId="0" applyNumberFormat="0" applyFill="0" applyBorder="0" applyAlignment="0" applyProtection="0">
      <alignment vertical="top"/>
      <protection locked="0"/>
    </xf>
    <xf numFmtId="0" fontId="110" fillId="0" borderId="0" applyNumberFormat="0" applyFill="0" applyBorder="0" applyAlignment="0" applyProtection="0"/>
    <xf numFmtId="0" fontId="61" fillId="0" borderId="0"/>
    <xf numFmtId="0" fontId="61" fillId="0" borderId="0"/>
    <xf numFmtId="0" fontId="61" fillId="0" borderId="0"/>
    <xf numFmtId="0" fontId="62" fillId="0" borderId="0"/>
    <xf numFmtId="0" fontId="62" fillId="0" borderId="0"/>
    <xf numFmtId="0" fontId="62" fillId="0" borderId="0"/>
    <xf numFmtId="0" fontId="62" fillId="0" borderId="0"/>
    <xf numFmtId="0" fontId="62" fillId="0" borderId="0"/>
    <xf numFmtId="0" fontId="61"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08" fillId="0" borderId="0"/>
    <xf numFmtId="0" fontId="11" fillId="0" borderId="0"/>
    <xf numFmtId="0" fontId="108"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17" fillId="0" borderId="0"/>
    <xf numFmtId="43" fontId="107" fillId="0" borderId="0" applyFont="0" applyFill="0" applyBorder="0" applyAlignment="0" applyProtection="0"/>
    <xf numFmtId="0" fontId="107" fillId="0" borderId="0"/>
    <xf numFmtId="0" fontId="119" fillId="0" borderId="0"/>
    <xf numFmtId="0" fontId="33" fillId="0" borderId="0"/>
    <xf numFmtId="0" fontId="119" fillId="0" borderId="0"/>
    <xf numFmtId="43" fontId="107" fillId="0" borderId="0" applyFont="0" applyFill="0" applyBorder="0" applyAlignment="0" applyProtection="0"/>
    <xf numFmtId="0" fontId="107" fillId="0" borderId="0"/>
    <xf numFmtId="0" fontId="107" fillId="0" borderId="0"/>
    <xf numFmtId="0" fontId="107" fillId="0" borderId="0"/>
    <xf numFmtId="0" fontId="120" fillId="0" borderId="0"/>
    <xf numFmtId="0" fontId="120" fillId="0" borderId="0"/>
    <xf numFmtId="0" fontId="121" fillId="0" borderId="0"/>
    <xf numFmtId="0" fontId="120" fillId="0" borderId="0"/>
    <xf numFmtId="0" fontId="119" fillId="0" borderId="0"/>
    <xf numFmtId="0" fontId="120" fillId="0" borderId="0"/>
    <xf numFmtId="0" fontId="119" fillId="0" borderId="0"/>
    <xf numFmtId="0" fontId="121"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0" fillId="0" borderId="0"/>
    <xf numFmtId="0" fontId="119" fillId="0" borderId="0"/>
    <xf numFmtId="0" fontId="119" fillId="0" borderId="0"/>
    <xf numFmtId="0" fontId="120" fillId="0" borderId="0"/>
    <xf numFmtId="0" fontId="119" fillId="0" borderId="0"/>
    <xf numFmtId="0" fontId="119" fillId="0" borderId="0"/>
    <xf numFmtId="0" fontId="121" fillId="0" borderId="0"/>
    <xf numFmtId="0" fontId="119" fillId="5" borderId="7" applyNumberFormat="0" applyFont="0" applyAlignment="0" applyProtection="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19" fillId="0" borderId="0"/>
    <xf numFmtId="0" fontId="121"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9"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19" fillId="5" borderId="7" applyNumberFormat="0" applyFont="0" applyAlignment="0" applyProtection="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19" fillId="0" borderId="0"/>
    <xf numFmtId="0" fontId="121" fillId="0" borderId="0"/>
    <xf numFmtId="0" fontId="119" fillId="0" borderId="0"/>
    <xf numFmtId="0" fontId="121" fillId="0" borderId="0"/>
    <xf numFmtId="0" fontId="119" fillId="0" borderId="0"/>
    <xf numFmtId="0" fontId="122" fillId="0" borderId="0"/>
    <xf numFmtId="0" fontId="120"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21" fillId="0" borderId="0"/>
    <xf numFmtId="0" fontId="121" fillId="0" borderId="0"/>
    <xf numFmtId="0" fontId="122" fillId="0" borderId="0"/>
    <xf numFmtId="0" fontId="120"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1" fillId="0" borderId="0"/>
    <xf numFmtId="0" fontId="121" fillId="0" borderId="0"/>
    <xf numFmtId="0" fontId="107"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22"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1" borderId="51"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1" borderId="51"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1" borderId="51"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07" fillId="0" borderId="0"/>
    <xf numFmtId="43" fontId="107" fillId="0" borderId="0" applyFont="0" applyFill="0" applyBorder="0" applyAlignment="0" applyProtection="0"/>
    <xf numFmtId="0" fontId="107"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07"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07" fillId="0" borderId="0"/>
    <xf numFmtId="0" fontId="145" fillId="0" borderId="0"/>
    <xf numFmtId="0" fontId="148" fillId="0" borderId="0"/>
    <xf numFmtId="43" fontId="148" fillId="0" borderId="0" applyFont="0" applyFill="0" applyBorder="0" applyAlignment="0" applyProtection="0"/>
    <xf numFmtId="44" fontId="148"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cellStyleXfs>
  <cellXfs count="560">
    <xf numFmtId="0" fontId="0" fillId="0" borderId="0" xfId="0"/>
    <xf numFmtId="0" fontId="43"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40" fillId="21" borderId="0" xfId="0" applyFont="1" applyFill="1" applyBorder="1" applyAlignment="1" applyProtection="1">
      <alignment horizontal="center" wrapText="1"/>
    </xf>
    <xf numFmtId="0" fontId="47"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50" fillId="25" borderId="0" xfId="0" applyFont="1" applyFill="1" applyAlignment="1" applyProtection="1">
      <alignment horizontal="center" wrapText="1"/>
    </xf>
    <xf numFmtId="0" fontId="51" fillId="21" borderId="10" xfId="0" applyFont="1" applyFill="1" applyBorder="1" applyAlignment="1" applyProtection="1">
      <alignment horizontal="center" wrapText="1"/>
    </xf>
    <xf numFmtId="0" fontId="51"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0" fillId="0" borderId="0" xfId="0" applyNumberFormat="1" applyFont="1" applyFill="1" applyAlignment="1" applyProtection="1">
      <alignment vertical="center" wrapText="1"/>
    </xf>
    <xf numFmtId="0" fontId="53"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55" fillId="0" borderId="0" xfId="0" applyNumberFormat="1" applyFont="1" applyFill="1" applyAlignment="1" applyProtection="1">
      <alignment vertical="center" wrapText="1"/>
    </xf>
    <xf numFmtId="0" fontId="0" fillId="22" borderId="0" xfId="0" applyFont="1" applyFill="1" applyBorder="1" applyAlignment="1" applyProtection="1">
      <alignment vertical="center"/>
    </xf>
    <xf numFmtId="0" fontId="49" fillId="24" borderId="20" xfId="0" applyFont="1" applyFill="1" applyBorder="1" applyAlignment="1" applyProtection="1">
      <alignment horizontal="center" vertical="center" wrapText="1"/>
    </xf>
    <xf numFmtId="0" fontId="40" fillId="24" borderId="0" xfId="0" applyFont="1" applyFill="1" applyBorder="1" applyAlignment="1" applyProtection="1">
      <alignment horizontal="center" vertical="center" wrapText="1"/>
    </xf>
    <xf numFmtId="0" fontId="51" fillId="21" borderId="10" xfId="0" applyFont="1" applyFill="1" applyBorder="1" applyAlignment="1" applyProtection="1">
      <alignment horizontal="center" vertical="center" wrapText="1"/>
    </xf>
    <xf numFmtId="0" fontId="50"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56" fillId="0" borderId="0" xfId="0" applyFont="1" applyProtection="1"/>
    <xf numFmtId="49" fontId="0" fillId="0" borderId="32" xfId="0" applyNumberFormat="1" applyFont="1" applyFill="1" applyBorder="1" applyAlignment="1">
      <alignment horizontal="center"/>
    </xf>
    <xf numFmtId="49" fontId="0" fillId="0" borderId="31" xfId="0" applyNumberFormat="1" applyFont="1" applyFill="1" applyBorder="1" applyAlignment="1">
      <alignment horizontal="center"/>
    </xf>
    <xf numFmtId="0" fontId="0" fillId="0" borderId="0" xfId="0" applyFont="1" applyFill="1" applyAlignment="1" applyProtection="1">
      <alignment vertical="center" wrapText="1"/>
      <protection locked="0"/>
    </xf>
    <xf numFmtId="164" fontId="50" fillId="25" borderId="0" xfId="439" applyNumberFormat="1" applyFont="1" applyFill="1" applyAlignment="1" applyProtection="1">
      <alignment horizontal="center"/>
    </xf>
    <xf numFmtId="164" fontId="56" fillId="22" borderId="22" xfId="439" applyNumberFormat="1" applyFont="1" applyFill="1" applyBorder="1" applyAlignment="1" applyProtection="1">
      <alignment horizontal="center" vertical="center" wrapText="1"/>
    </xf>
    <xf numFmtId="164" fontId="49" fillId="24" borderId="10" xfId="439" applyNumberFormat="1" applyFont="1" applyFill="1" applyBorder="1" applyAlignment="1" applyProtection="1">
      <alignment horizont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0" fontId="40" fillId="0" borderId="0" xfId="0" applyFont="1" applyFill="1" applyAlignment="1" applyProtection="1">
      <alignment vertical="center" wrapText="1"/>
    </xf>
    <xf numFmtId="39" fontId="51" fillId="30" borderId="0" xfId="0" applyNumberFormat="1" applyFont="1" applyFill="1" applyBorder="1" applyAlignment="1" applyProtection="1">
      <alignment horizontal="center" wrapText="1"/>
    </xf>
    <xf numFmtId="0" fontId="0" fillId="0" borderId="0" xfId="0" applyFont="1" applyProtection="1">
      <protection locked="0"/>
    </xf>
    <xf numFmtId="0" fontId="52" fillId="0" borderId="24" xfId="0" applyNumberFormat="1" applyFont="1" applyFill="1" applyBorder="1" applyAlignment="1" applyProtection="1">
      <alignment horizontal="left" vertical="center" wrapText="1"/>
    </xf>
    <xf numFmtId="0" fontId="60" fillId="0" borderId="0" xfId="0" applyFont="1" applyFill="1" applyAlignment="1" applyProtection="1">
      <alignment horizontal="center" vertical="center"/>
    </xf>
    <xf numFmtId="0" fontId="49" fillId="0" borderId="0" xfId="0" applyFont="1" applyFill="1" applyAlignment="1" applyProtection="1">
      <alignment horizontal="center" vertical="center" wrapText="1"/>
    </xf>
    <xf numFmtId="165" fontId="56" fillId="29" borderId="22"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6" fillId="22" borderId="24" xfId="0" applyNumberFormat="1" applyFont="1" applyFill="1" applyBorder="1" applyAlignment="1" applyProtection="1">
      <alignment horizontal="left" vertical="center" wrapText="1"/>
    </xf>
    <xf numFmtId="169" fontId="39" fillId="0" borderId="0" xfId="439" applyNumberFormat="1" applyFont="1" applyFill="1" applyAlignment="1" applyProtection="1">
      <alignment horizontal="center" vertical="center"/>
      <protection locked="0"/>
    </xf>
    <xf numFmtId="171" fontId="56" fillId="0" borderId="22" xfId="439" applyNumberFormat="1" applyFont="1" applyFill="1" applyBorder="1" applyAlignment="1" applyProtection="1">
      <alignment horizontal="center" vertical="center" wrapText="1"/>
    </xf>
    <xf numFmtId="0" fontId="39" fillId="0" borderId="23" xfId="0" applyNumberFormat="1" applyFont="1" applyFill="1" applyBorder="1" applyAlignment="1" applyProtection="1">
      <alignment horizontal="center" vertical="center"/>
    </xf>
    <xf numFmtId="0" fontId="53"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164" fontId="56" fillId="29" borderId="42" xfId="439" applyNumberFormat="1" applyFont="1" applyFill="1" applyBorder="1" applyAlignment="1" applyProtection="1">
      <alignment horizontal="center" vertical="center" wrapText="1"/>
      <protection locked="0"/>
    </xf>
    <xf numFmtId="0" fontId="39" fillId="32" borderId="0" xfId="0" applyFont="1" applyFill="1" applyProtection="1"/>
    <xf numFmtId="0" fontId="0" fillId="0" borderId="34" xfId="0" applyNumberFormat="1" applyFont="1" applyFill="1" applyBorder="1" applyAlignment="1" applyProtection="1">
      <alignment horizontal="left" vertical="center" wrapText="1"/>
    </xf>
    <xf numFmtId="0" fontId="56" fillId="0" borderId="24" xfId="0" applyNumberFormat="1" applyFont="1" applyFill="1" applyBorder="1" applyAlignment="1" applyProtection="1">
      <alignment horizontal="left" vertical="center" wrapText="1"/>
    </xf>
    <xf numFmtId="164" fontId="49" fillId="0" borderId="0" xfId="0" applyNumberFormat="1" applyFont="1" applyAlignment="1" applyProtection="1">
      <alignment wrapText="1"/>
    </xf>
    <xf numFmtId="164" fontId="56" fillId="22" borderId="22" xfId="439" applyNumberFormat="1" applyFont="1" applyFill="1" applyBorder="1" applyAlignment="1" applyProtection="1">
      <alignment horizontal="center" vertical="center" wrapText="1"/>
      <protection locked="0"/>
    </xf>
    <xf numFmtId="171" fontId="56" fillId="22" borderId="22" xfId="439" applyNumberFormat="1" applyFont="1" applyFill="1" applyBorder="1" applyAlignment="1" applyProtection="1">
      <alignment horizontal="center" vertical="center" wrapText="1"/>
    </xf>
    <xf numFmtId="39" fontId="56" fillId="22" borderId="27" xfId="439" applyNumberFormat="1" applyFont="1" applyFill="1" applyBorder="1" applyAlignment="1" applyProtection="1">
      <alignment horizontal="center" vertical="center" wrapText="1"/>
    </xf>
    <xf numFmtId="164" fontId="56" fillId="22" borderId="28" xfId="439" applyNumberFormat="1" applyFont="1" applyFill="1" applyBorder="1" applyAlignment="1" applyProtection="1">
      <alignment horizontal="center" vertical="center" wrapText="1"/>
    </xf>
    <xf numFmtId="0" fontId="39" fillId="22" borderId="23" xfId="0" applyNumberFormat="1" applyFont="1" applyFill="1" applyBorder="1" applyAlignment="1" applyProtection="1">
      <alignment horizontal="center" vertical="center"/>
    </xf>
    <xf numFmtId="164" fontId="56" fillId="29" borderId="30" xfId="439" applyNumberFormat="1" applyFont="1" applyFill="1" applyBorder="1" applyAlignment="1" applyProtection="1">
      <alignment horizontal="center" vertical="center" wrapText="1"/>
      <protection locked="0"/>
    </xf>
    <xf numFmtId="0" fontId="48" fillId="0" borderId="0" xfId="0" applyFont="1" applyAlignment="1" applyProtection="1">
      <alignment horizontal="center"/>
    </xf>
    <xf numFmtId="0" fontId="41" fillId="22" borderId="0" xfId="0" applyFont="1" applyFill="1" applyAlignment="1" applyProtection="1">
      <alignment horizontal="left" wrapText="1"/>
    </xf>
    <xf numFmtId="171" fontId="56" fillId="22" borderId="29" xfId="439" applyNumberFormat="1" applyFont="1" applyFill="1" applyBorder="1" applyAlignment="1" applyProtection="1">
      <alignment horizontal="center" vertical="center" wrapText="1"/>
    </xf>
    <xf numFmtId="37" fontId="56" fillId="0" borderId="22"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60" fillId="0" borderId="0" xfId="0" applyFont="1" applyProtection="1"/>
    <xf numFmtId="0" fontId="39" fillId="0" borderId="54" xfId="0" applyFont="1" applyBorder="1"/>
    <xf numFmtId="0" fontId="39" fillId="26" borderId="16" xfId="0" applyFont="1" applyFill="1" applyBorder="1" applyAlignment="1" applyProtection="1">
      <alignment horizontal="left"/>
    </xf>
    <xf numFmtId="0" fontId="39" fillId="0" borderId="17" xfId="0" applyFont="1" applyBorder="1" applyAlignment="1">
      <alignment vertical="center"/>
    </xf>
    <xf numFmtId="0" fontId="39" fillId="0" borderId="0" xfId="0" applyFont="1" applyBorder="1" applyAlignment="1">
      <alignment vertical="center"/>
    </xf>
    <xf numFmtId="0" fontId="39" fillId="0" borderId="15" xfId="0" applyFont="1" applyBorder="1" applyAlignment="1">
      <alignment vertical="center"/>
    </xf>
    <xf numFmtId="0" fontId="0" fillId="0" borderId="0" xfId="0" applyAlignment="1">
      <alignment horizontal="center"/>
    </xf>
    <xf numFmtId="0" fontId="0" fillId="0" borderId="58" xfId="0" applyNumberFormat="1" applyFont="1" applyFill="1" applyBorder="1" applyAlignment="1">
      <alignment horizontal="center"/>
    </xf>
    <xf numFmtId="0" fontId="76" fillId="0" borderId="0" xfId="0" applyFont="1" applyAlignment="1">
      <alignment horizontal="center"/>
    </xf>
    <xf numFmtId="0" fontId="39" fillId="0" borderId="23" xfId="0" applyFont="1" applyBorder="1" applyAlignment="1">
      <alignment horizontal="center" vertical="center"/>
    </xf>
    <xf numFmtId="0" fontId="39" fillId="0" borderId="0" xfId="0" applyFont="1" applyAlignment="1">
      <alignment vertical="center"/>
    </xf>
    <xf numFmtId="170" fontId="56" fillId="73" borderId="28" xfId="439" applyNumberFormat="1" applyFont="1" applyFill="1" applyBorder="1" applyAlignment="1" applyProtection="1">
      <alignment horizontal="center" vertical="center" wrapText="1"/>
    </xf>
    <xf numFmtId="0" fontId="39" fillId="72" borderId="61" xfId="0" applyNumberFormat="1" applyFont="1" applyFill="1" applyBorder="1" applyAlignment="1" applyProtection="1">
      <alignment horizontal="center" vertical="center"/>
    </xf>
    <xf numFmtId="0" fontId="0" fillId="71" borderId="0" xfId="0" applyFill="1"/>
    <xf numFmtId="0" fontId="111" fillId="71" borderId="0" xfId="0" applyFont="1" applyFill="1" applyAlignment="1">
      <alignment vertical="center" wrapText="1"/>
    </xf>
    <xf numFmtId="0" fontId="46" fillId="71" borderId="0" xfId="0" applyFont="1" applyFill="1" applyAlignment="1">
      <alignment horizontal="justify" vertical="center"/>
    </xf>
    <xf numFmtId="0" fontId="116" fillId="75" borderId="0" xfId="0" applyFont="1" applyFill="1" applyAlignment="1">
      <alignment vertical="center"/>
    </xf>
    <xf numFmtId="0" fontId="56" fillId="30" borderId="24" xfId="0" applyNumberFormat="1" applyFont="1" applyFill="1" applyBorder="1" applyAlignment="1" applyProtection="1">
      <alignment horizontal="left" vertical="center" wrapText="1"/>
    </xf>
    <xf numFmtId="0" fontId="41" fillId="30" borderId="63" xfId="0" applyFont="1" applyFill="1" applyBorder="1" applyAlignment="1">
      <alignment wrapText="1"/>
    </xf>
    <xf numFmtId="14" fontId="41" fillId="30" borderId="63" xfId="0" applyNumberFormat="1" applyFont="1" applyFill="1" applyBorder="1" applyAlignment="1">
      <alignment wrapText="1"/>
    </xf>
    <xf numFmtId="0" fontId="39" fillId="30" borderId="61" xfId="0" applyNumberFormat="1" applyFont="1" applyFill="1" applyBorder="1" applyAlignment="1" applyProtection="1">
      <alignment horizontal="center" vertical="center"/>
    </xf>
    <xf numFmtId="49" fontId="56" fillId="0" borderId="22" xfId="439" applyNumberFormat="1" applyFont="1" applyFill="1" applyBorder="1" applyAlignment="1" applyProtection="1">
      <alignment horizontal="center" vertical="center" wrapText="1"/>
    </xf>
    <xf numFmtId="0" fontId="112" fillId="71" borderId="0" xfId="0" applyFont="1" applyFill="1" applyAlignment="1">
      <alignment horizontal="left" vertical="center" wrapText="1"/>
    </xf>
    <xf numFmtId="0" fontId="33" fillId="71" borderId="0" xfId="30096" applyFill="1"/>
    <xf numFmtId="0" fontId="115" fillId="75" borderId="0" xfId="30096" applyFont="1" applyFill="1" applyAlignment="1">
      <alignment horizontal="center" vertical="center" wrapText="1"/>
    </xf>
    <xf numFmtId="0" fontId="111" fillId="71" borderId="0" xfId="30096" applyFont="1" applyFill="1" applyAlignment="1">
      <alignment vertical="center" wrapText="1"/>
    </xf>
    <xf numFmtId="0" fontId="46" fillId="71" borderId="0" xfId="30096" applyFont="1" applyFill="1" applyAlignment="1">
      <alignment vertical="center" wrapText="1"/>
    </xf>
    <xf numFmtId="0" fontId="116" fillId="75" borderId="0" xfId="30096" applyFont="1" applyFill="1" applyAlignment="1">
      <alignment vertical="center"/>
    </xf>
    <xf numFmtId="0" fontId="0" fillId="0" borderId="0" xfId="0"/>
    <xf numFmtId="172" fontId="39" fillId="29" borderId="0" xfId="439" applyNumberFormat="1" applyFont="1" applyFill="1" applyAlignment="1" applyProtection="1">
      <alignment horizontal="center" vertical="center"/>
      <protection locked="0"/>
    </xf>
    <xf numFmtId="0" fontId="39" fillId="0" borderId="41" xfId="0" applyNumberFormat="1" applyFont="1" applyFill="1" applyBorder="1" applyAlignment="1" applyProtection="1">
      <alignment horizontal="center" vertical="center"/>
    </xf>
    <xf numFmtId="3" fontId="39" fillId="29"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0" fontId="0" fillId="0" borderId="0" xfId="0" applyFont="1"/>
    <xf numFmtId="0" fontId="0" fillId="0" borderId="0" xfId="0" applyFont="1" applyFill="1"/>
    <xf numFmtId="0" fontId="0" fillId="0" borderId="43" xfId="0" applyNumberFormat="1" applyFont="1" applyFill="1" applyBorder="1" applyAlignment="1" applyProtection="1">
      <alignment horizontal="center" vertical="center"/>
    </xf>
    <xf numFmtId="0" fontId="0" fillId="0" borderId="43" xfId="0" applyFont="1" applyFill="1" applyBorder="1" applyAlignment="1" applyProtection="1">
      <alignment horizontal="left" vertical="center" wrapText="1"/>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23" xfId="0" applyFont="1" applyFill="1" applyBorder="1" applyAlignment="1">
      <alignment horizontal="center" vertical="center"/>
    </xf>
    <xf numFmtId="0" fontId="39" fillId="0" borderId="41" xfId="0" applyFont="1" applyFill="1" applyBorder="1" applyAlignment="1">
      <alignment horizontal="center" vertical="center"/>
    </xf>
    <xf numFmtId="0" fontId="39" fillId="0" borderId="61" xfId="0" applyFont="1" applyFill="1" applyBorder="1" applyAlignment="1">
      <alignment horizontal="center" vertical="center"/>
    </xf>
    <xf numFmtId="0" fontId="64" fillId="0" borderId="0" xfId="0" applyFont="1" applyFill="1"/>
    <xf numFmtId="0" fontId="56" fillId="32" borderId="24" xfId="0" applyNumberFormat="1" applyFont="1" applyFill="1" applyBorder="1" applyAlignment="1" applyProtection="1">
      <alignment horizontal="left" vertical="center" wrapText="1"/>
    </xf>
    <xf numFmtId="177" fontId="56" fillId="0" borderId="22" xfId="439" applyNumberFormat="1" applyFont="1" applyFill="1" applyBorder="1" applyAlignment="1" applyProtection="1">
      <alignment horizontal="center" vertical="center" wrapText="1"/>
    </xf>
    <xf numFmtId="0" fontId="0" fillId="0" borderId="22" xfId="0" applyNumberFormat="1" applyFont="1" applyFill="1" applyBorder="1" applyAlignment="1" applyProtection="1">
      <alignment horizontal="left" vertical="center" wrapText="1"/>
    </xf>
    <xf numFmtId="0" fontId="0" fillId="0" borderId="24"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4" xfId="0" applyNumberFormat="1" applyFont="1" applyFill="1" applyBorder="1" applyAlignment="1" applyProtection="1">
      <alignment horizontal="center" vertical="center" wrapText="1"/>
    </xf>
    <xf numFmtId="41" fontId="42" fillId="0" borderId="0" xfId="0" applyNumberFormat="1" applyFont="1" applyFill="1" applyAlignment="1" applyProtection="1">
      <alignment wrapText="1"/>
    </xf>
    <xf numFmtId="0" fontId="0" fillId="0" borderId="22" xfId="0" applyFont="1" applyFill="1" applyBorder="1" applyAlignment="1" applyProtection="1">
      <alignment vertical="center" wrapText="1"/>
    </xf>
    <xf numFmtId="0" fontId="39" fillId="0" borderId="24" xfId="0" applyNumberFormat="1" applyFont="1" applyFill="1" applyBorder="1" applyAlignment="1" applyProtection="1">
      <alignment horizontal="center" vertical="center"/>
    </xf>
    <xf numFmtId="164" fontId="56" fillId="0" borderId="28" xfId="439" applyNumberFormat="1" applyFont="1" applyFill="1" applyBorder="1" applyAlignment="1" applyProtection="1">
      <alignment horizontal="center" vertical="center" wrapText="1"/>
    </xf>
    <xf numFmtId="164" fontId="56" fillId="0" borderId="22" xfId="439" applyNumberFormat="1" applyFont="1" applyFill="1" applyBorder="1" applyAlignment="1" applyProtection="1">
      <alignment horizontal="center" vertical="center" wrapText="1"/>
    </xf>
    <xf numFmtId="0" fontId="56" fillId="0" borderId="22" xfId="0" applyNumberFormat="1" applyFont="1" applyFill="1" applyBorder="1" applyAlignment="1" applyProtection="1">
      <alignment horizontal="left" vertical="center" wrapText="1"/>
    </xf>
    <xf numFmtId="39" fontId="56" fillId="0" borderId="27"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164" fontId="56" fillId="29" borderId="22" xfId="439" applyNumberFormat="1" applyFont="1" applyFill="1" applyBorder="1" applyAlignment="1" applyProtection="1">
      <alignment horizontal="center" vertical="center" wrapText="1"/>
      <protection locked="0"/>
    </xf>
    <xf numFmtId="3" fontId="56" fillId="0" borderId="22" xfId="439" applyNumberFormat="1" applyFont="1" applyFill="1" applyBorder="1" applyAlignment="1" applyProtection="1">
      <alignment horizontal="center" vertical="center" wrapText="1"/>
    </xf>
    <xf numFmtId="0" fontId="56" fillId="22" borderId="22" xfId="439" applyNumberFormat="1" applyFont="1" applyFill="1" applyBorder="1" applyAlignment="1" applyProtection="1">
      <alignment horizontal="center" vertical="center" wrapText="1"/>
      <protection locked="0"/>
    </xf>
    <xf numFmtId="14" fontId="0" fillId="0" borderId="0" xfId="0" applyNumberFormat="1" applyFont="1" applyFill="1" applyAlignment="1" applyProtection="1">
      <alignment horizontal="center" vertical="center"/>
    </xf>
    <xf numFmtId="0" fontId="56" fillId="76" borderId="24" xfId="0" applyNumberFormat="1" applyFont="1" applyFill="1" applyBorder="1" applyAlignment="1" applyProtection="1">
      <alignment horizontal="left" vertical="center" wrapText="1"/>
    </xf>
    <xf numFmtId="0" fontId="39" fillId="76" borderId="25" xfId="0" applyNumberFormat="1" applyFont="1" applyFill="1" applyBorder="1" applyAlignment="1" applyProtection="1">
      <alignment horizontal="center" vertical="center"/>
    </xf>
    <xf numFmtId="0" fontId="0" fillId="76" borderId="30" xfId="0" applyFont="1" applyFill="1" applyBorder="1" applyAlignment="1" applyProtection="1">
      <alignment vertical="center" wrapText="1"/>
    </xf>
    <xf numFmtId="0" fontId="64" fillId="0" borderId="0" xfId="0" applyFont="1" applyAlignment="1" applyProtection="1">
      <alignment wrapText="1"/>
      <protection locked="0"/>
    </xf>
    <xf numFmtId="164" fontId="49" fillId="0" borderId="0" xfId="0" applyNumberFormat="1" applyFont="1" applyFill="1" applyAlignment="1" applyProtection="1">
      <alignment wrapText="1"/>
    </xf>
    <xf numFmtId="164" fontId="49" fillId="76" borderId="10" xfId="0" applyNumberFormat="1" applyFont="1" applyFill="1" applyBorder="1" applyAlignment="1" applyProtection="1">
      <alignment horizontal="center" vertical="center" wrapText="1"/>
    </xf>
    <xf numFmtId="0" fontId="41" fillId="76" borderId="0" xfId="0" applyFont="1" applyFill="1" applyBorder="1" applyAlignment="1">
      <alignment wrapText="1"/>
    </xf>
    <xf numFmtId="0" fontId="39" fillId="76" borderId="61" xfId="0" applyNumberFormat="1" applyFont="1" applyFill="1" applyBorder="1" applyAlignment="1" applyProtection="1">
      <alignment horizontal="center" vertical="center"/>
    </xf>
    <xf numFmtId="0" fontId="41" fillId="76" borderId="22" xfId="0" applyNumberFormat="1" applyFont="1" applyFill="1" applyBorder="1" applyAlignment="1" applyProtection="1">
      <alignment horizontal="left" vertical="center" wrapText="1"/>
    </xf>
    <xf numFmtId="43" fontId="0" fillId="0" borderId="0" xfId="439" applyFont="1" applyFill="1"/>
    <xf numFmtId="38" fontId="0" fillId="0" borderId="0" xfId="0" applyNumberFormat="1" applyFont="1" applyFill="1"/>
    <xf numFmtId="40" fontId="0" fillId="0" borderId="0" xfId="0" applyNumberFormat="1" applyFont="1" applyFill="1"/>
    <xf numFmtId="39" fontId="0" fillId="0" borderId="0" xfId="0" applyNumberFormat="1" applyFont="1" applyProtection="1"/>
    <xf numFmtId="0" fontId="0" fillId="22" borderId="0" xfId="0" applyFont="1" applyFill="1" applyBorder="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6"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6" fillId="21" borderId="0" xfId="0" applyFont="1" applyFill="1" applyBorder="1" applyAlignment="1" applyProtection="1">
      <alignment horizontal="center" vertical="center" wrapText="1"/>
    </xf>
    <xf numFmtId="37" fontId="0" fillId="0" borderId="28" xfId="439" applyNumberFormat="1" applyFont="1" applyBorder="1" applyAlignment="1" applyProtection="1">
      <alignment vertical="center"/>
    </xf>
    <xf numFmtId="3" fontId="0" fillId="0" borderId="0" xfId="0" applyNumberFormat="1" applyFont="1" applyFill="1" applyProtection="1"/>
    <xf numFmtId="37" fontId="0" fillId="0" borderId="28" xfId="439" applyNumberFormat="1" applyFont="1" applyFill="1" applyBorder="1" applyAlignment="1" applyProtection="1">
      <alignment vertical="center"/>
    </xf>
    <xf numFmtId="38" fontId="0" fillId="0" borderId="0" xfId="0" applyNumberFormat="1" applyFont="1" applyProtection="1"/>
    <xf numFmtId="37" fontId="0" fillId="0" borderId="26" xfId="439" applyNumberFormat="1" applyFont="1" applyFill="1" applyBorder="1" applyAlignment="1" applyProtection="1">
      <alignment vertical="center"/>
    </xf>
    <xf numFmtId="0" fontId="0" fillId="32" borderId="24" xfId="0" applyNumberFormat="1" applyFont="1" applyFill="1" applyBorder="1" applyAlignment="1" applyProtection="1">
      <alignment horizontal="left" vertical="center" wrapText="1"/>
    </xf>
    <xf numFmtId="0" fontId="0" fillId="0" borderId="0" xfId="0" applyFont="1" applyFill="1" applyBorder="1" applyProtection="1"/>
    <xf numFmtId="0" fontId="0" fillId="0" borderId="0" xfId="0" applyFont="1" applyAlignment="1" applyProtection="1">
      <alignment wrapText="1"/>
    </xf>
    <xf numFmtId="37" fontId="0" fillId="0" borderId="27" xfId="439" applyNumberFormat="1" applyFont="1" applyFill="1" applyBorder="1" applyAlignment="1" applyProtection="1">
      <alignment vertical="center"/>
    </xf>
    <xf numFmtId="0" fontId="0" fillId="0" borderId="33" xfId="0" applyNumberFormat="1" applyFont="1" applyFill="1" applyBorder="1" applyAlignment="1" applyProtection="1">
      <alignment horizontal="left" vertical="center" wrapText="1"/>
    </xf>
    <xf numFmtId="0" fontId="0" fillId="0" borderId="0" xfId="0" applyFont="1" applyBorder="1" applyProtection="1"/>
    <xf numFmtId="0" fontId="0" fillId="33" borderId="0" xfId="0" applyFont="1" applyFill="1" applyAlignment="1" applyProtection="1">
      <alignment horizontal="center" vertical="center"/>
    </xf>
    <xf numFmtId="0" fontId="0" fillId="0" borderId="22" xfId="0" applyFont="1" applyFill="1" applyBorder="1" applyAlignment="1">
      <alignment vertical="center" wrapText="1"/>
    </xf>
    <xf numFmtId="39" fontId="124" fillId="74" borderId="60" xfId="1561" applyNumberFormat="1" applyFont="1" applyFill="1" applyBorder="1" applyAlignment="1">
      <alignment horizontal="center" vertical="center" wrapText="1"/>
    </xf>
    <xf numFmtId="0" fontId="0" fillId="22" borderId="24" xfId="0" applyNumberFormat="1" applyFont="1" applyFill="1" applyBorder="1" applyAlignment="1" applyProtection="1">
      <alignment horizontal="left" vertical="center" wrapText="1"/>
    </xf>
    <xf numFmtId="0" fontId="0" fillId="22" borderId="22" xfId="0" applyNumberFormat="1" applyFont="1" applyFill="1" applyBorder="1" applyAlignment="1" applyProtection="1">
      <alignment horizontal="left" vertical="center" wrapText="1"/>
    </xf>
    <xf numFmtId="37" fontId="0" fillId="76" borderId="27" xfId="439" applyNumberFormat="1" applyFont="1" applyFill="1" applyBorder="1" applyAlignment="1" applyProtection="1">
      <alignment vertical="center"/>
    </xf>
    <xf numFmtId="0" fontId="0" fillId="22" borderId="22" xfId="0" applyFont="1" applyFill="1" applyBorder="1" applyAlignment="1" applyProtection="1">
      <alignment vertical="center"/>
      <protection locked="0"/>
    </xf>
    <xf numFmtId="0" fontId="0" fillId="22" borderId="29" xfId="0" applyFont="1" applyFill="1" applyBorder="1" applyAlignment="1" applyProtection="1">
      <alignment vertical="center"/>
    </xf>
    <xf numFmtId="0" fontId="0" fillId="22" borderId="22" xfId="0" applyFont="1" applyFill="1" applyBorder="1" applyAlignment="1" applyProtection="1">
      <alignment vertical="center"/>
    </xf>
    <xf numFmtId="39" fontId="0" fillId="22" borderId="27" xfId="0" applyNumberFormat="1" applyFont="1" applyFill="1" applyBorder="1" applyAlignment="1" applyProtection="1">
      <alignment vertical="center"/>
    </xf>
    <xf numFmtId="0" fontId="0" fillId="22" borderId="27" xfId="0" applyFont="1" applyFill="1" applyBorder="1" applyAlignment="1" applyProtection="1">
      <alignment vertical="center"/>
    </xf>
    <xf numFmtId="0" fontId="0" fillId="22" borderId="28"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3" xfId="0" applyFont="1" applyFill="1" applyBorder="1" applyAlignment="1">
      <alignment vertical="center" wrapText="1"/>
    </xf>
    <xf numFmtId="0" fontId="0" fillId="22" borderId="0" xfId="0" applyFont="1" applyFill="1" applyAlignment="1" applyProtection="1">
      <alignment vertical="center" wrapText="1"/>
      <protection locked="0"/>
    </xf>
    <xf numFmtId="164" fontId="0" fillId="22" borderId="27" xfId="439" applyNumberFormat="1" applyFont="1" applyFill="1" applyBorder="1" applyAlignment="1" applyProtection="1">
      <alignment vertical="center"/>
    </xf>
    <xf numFmtId="0" fontId="0" fillId="72" borderId="22" xfId="0" applyNumberFormat="1" applyFont="1" applyFill="1" applyBorder="1" applyAlignment="1" applyProtection="1">
      <alignment horizontal="left" vertical="center" wrapText="1"/>
    </xf>
    <xf numFmtId="49" fontId="0" fillId="72" borderId="62"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2" borderId="62" xfId="439" applyNumberFormat="1" applyFont="1" applyFill="1" applyBorder="1" applyAlignment="1" applyProtection="1">
      <alignment horizontal="center" vertical="center"/>
    </xf>
    <xf numFmtId="0" fontId="0" fillId="30" borderId="63" xfId="0" applyFont="1" applyFill="1" applyBorder="1"/>
    <xf numFmtId="49" fontId="0" fillId="30" borderId="0" xfId="0" applyNumberFormat="1" applyFont="1" applyFill="1" applyAlignment="1" applyProtection="1">
      <alignment horizontal="center"/>
    </xf>
    <xf numFmtId="41" fontId="0" fillId="0" borderId="63" xfId="0" applyNumberFormat="1" applyFont="1" applyFill="1" applyBorder="1" applyAlignment="1">
      <alignment horizontal="center" vertical="center" wrapText="1"/>
    </xf>
    <xf numFmtId="0" fontId="0" fillId="30" borderId="22" xfId="0" applyNumberFormat="1" applyFont="1" applyFill="1" applyBorder="1" applyAlignment="1" applyProtection="1">
      <alignment horizontal="left" vertical="center" wrapText="1"/>
    </xf>
    <xf numFmtId="49" fontId="0" fillId="30" borderId="61" xfId="439" applyNumberFormat="1" applyFont="1" applyFill="1" applyBorder="1" applyAlignment="1" applyProtection="1">
      <alignment horizontal="center" vertical="center"/>
    </xf>
    <xf numFmtId="14" fontId="0" fillId="30" borderId="0" xfId="0" applyNumberFormat="1" applyFont="1" applyFill="1" applyAlignment="1" applyProtection="1">
      <alignment horizontal="center"/>
    </xf>
    <xf numFmtId="14" fontId="0" fillId="30" borderId="61" xfId="439" applyNumberFormat="1" applyFont="1" applyFill="1" applyBorder="1" applyAlignment="1" applyProtection="1">
      <alignment horizontal="center" vertical="center"/>
    </xf>
    <xf numFmtId="0" fontId="0" fillId="76" borderId="0" xfId="0" applyFont="1" applyFill="1" applyBorder="1"/>
    <xf numFmtId="41" fontId="0" fillId="76" borderId="0" xfId="0" applyNumberFormat="1" applyFont="1" applyFill="1" applyBorder="1" applyAlignment="1">
      <alignment horizontal="center" vertical="center" wrapText="1"/>
    </xf>
    <xf numFmtId="14" fontId="0" fillId="76" borderId="61" xfId="439" applyNumberFormat="1" applyFont="1" applyFill="1" applyBorder="1" applyAlignment="1" applyProtection="1">
      <alignment horizontal="center" vertical="center"/>
    </xf>
    <xf numFmtId="0" fontId="0" fillId="76"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0" xfId="439" applyNumberFormat="1" applyFont="1" applyAlignment="1" applyProtection="1">
      <alignment vertical="center"/>
    </xf>
    <xf numFmtId="0" fontId="56"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4" fillId="0" borderId="0" xfId="439" applyNumberFormat="1" applyFont="1" applyFill="1" applyAlignment="1" applyProtection="1">
      <alignment horizontal="center" vertical="center" wrapText="1"/>
    </xf>
    <xf numFmtId="0" fontId="0" fillId="0" borderId="0" xfId="0" applyFont="1" applyFill="1" applyAlignment="1" applyProtection="1">
      <alignment horizontal="center" vertical="center" wrapText="1"/>
    </xf>
    <xf numFmtId="0" fontId="39" fillId="0" borderId="56" xfId="0" applyFont="1" applyFill="1" applyBorder="1" applyAlignment="1">
      <alignment vertical="center"/>
    </xf>
    <xf numFmtId="172" fontId="39" fillId="28" borderId="0" xfId="439" applyNumberFormat="1" applyFont="1" applyFill="1" applyAlignment="1" applyProtection="1">
      <alignment horizontal="center" vertical="center"/>
      <protection locked="0"/>
    </xf>
    <xf numFmtId="0" fontId="0" fillId="0" borderId="31" xfId="0" applyFont="1" applyFill="1" applyBorder="1" applyAlignment="1">
      <alignment horizontal="center" wrapText="1"/>
    </xf>
    <xf numFmtId="0" fontId="59" fillId="0" borderId="59" xfId="0" applyFont="1" applyFill="1" applyBorder="1" applyAlignment="1">
      <alignment vertical="center" wrapText="1"/>
    </xf>
    <xf numFmtId="0" fontId="0" fillId="0" borderId="0" xfId="0" applyFont="1" applyProtection="1"/>
    <xf numFmtId="0" fontId="0" fillId="0" borderId="0" xfId="0" applyNumberFormat="1" applyFont="1" applyFill="1" applyAlignment="1" applyProtection="1">
      <alignment horizontal="left" vertical="center" wrapText="1"/>
    </xf>
    <xf numFmtId="0" fontId="0" fillId="0" borderId="0" xfId="0" applyFont="1" applyProtection="1"/>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2" borderId="0" xfId="0" applyFont="1" applyFill="1" applyAlignment="1" applyProtection="1">
      <alignment wrapText="1"/>
    </xf>
    <xf numFmtId="0" fontId="0" fillId="32" borderId="0" xfId="0" applyFont="1" applyFill="1" applyProtection="1"/>
    <xf numFmtId="14" fontId="0" fillId="0" borderId="0" xfId="0" applyNumberFormat="1" applyFont="1" applyFill="1" applyProtection="1"/>
    <xf numFmtId="164" fontId="39"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4"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10" xfId="0" applyFont="1" applyFill="1" applyBorder="1" applyAlignment="1" applyProtection="1">
      <alignment horizontal="center" wrapText="1"/>
    </xf>
    <xf numFmtId="0" fontId="39" fillId="21" borderId="0" xfId="0" applyFont="1" applyFill="1" applyBorder="1" applyAlignment="1" applyProtection="1">
      <alignment horizontal="center"/>
    </xf>
    <xf numFmtId="164" fontId="65" fillId="21" borderId="12" xfId="439" applyNumberFormat="1" applyFont="1" applyFill="1" applyBorder="1" applyAlignment="1" applyProtection="1">
      <alignment horizontal="center" wrapText="1"/>
    </xf>
    <xf numFmtId="0" fontId="39" fillId="21" borderId="21" xfId="0" applyFont="1" applyFill="1" applyBorder="1" applyAlignment="1" applyProtection="1">
      <alignment horizontal="center" wrapText="1"/>
    </xf>
    <xf numFmtId="41" fontId="64" fillId="28" borderId="0" xfId="439" applyNumberFormat="1" applyFont="1" applyFill="1" applyAlignment="1" applyProtection="1">
      <alignment wrapText="1"/>
    </xf>
    <xf numFmtId="41" fontId="65"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0" fontId="39" fillId="0" borderId="0" xfId="0" applyFont="1" applyFill="1" applyAlignment="1" applyProtection="1">
      <alignment horizontal="center" vertical="center" wrapText="1"/>
    </xf>
    <xf numFmtId="164" fontId="0" fillId="0" borderId="0" xfId="0" applyNumberFormat="1" applyFont="1" applyAlignment="1" applyProtection="1">
      <alignment wrapText="1"/>
      <protection locked="0"/>
    </xf>
    <xf numFmtId="41" fontId="65" fillId="0" borderId="0" xfId="0" applyNumberFormat="1" applyFont="1" applyAlignment="1">
      <alignment wrapText="1"/>
    </xf>
    <xf numFmtId="3" fontId="0" fillId="28" borderId="0" xfId="439" applyNumberFormat="1" applyFont="1" applyFill="1" applyAlignment="1" applyProtection="1">
      <alignment horizontal="center" vertical="center"/>
      <protection locked="0"/>
    </xf>
    <xf numFmtId="0" fontId="0" fillId="0" borderId="43" xfId="0" applyNumberFormat="1" applyFont="1" applyFill="1" applyBorder="1" applyAlignment="1" applyProtection="1">
      <alignment vertical="center" wrapText="1"/>
    </xf>
    <xf numFmtId="0" fontId="0" fillId="0" borderId="0" xfId="0" applyFont="1" applyAlignment="1" applyProtection="1">
      <protection locked="0"/>
    </xf>
    <xf numFmtId="164" fontId="0" fillId="28" borderId="0" xfId="439" applyNumberFormat="1" applyFont="1" applyFill="1" applyProtection="1"/>
    <xf numFmtId="0" fontId="0" fillId="31" borderId="0" xfId="0" applyFont="1" applyFill="1" applyProtection="1"/>
    <xf numFmtId="164" fontId="0" fillId="0" borderId="22" xfId="439" applyNumberFormat="1" applyFont="1" applyFill="1" applyBorder="1" applyAlignment="1" applyProtection="1">
      <alignment horizontal="center" vertical="center" wrapText="1"/>
      <protection locked="0"/>
    </xf>
    <xf numFmtId="41" fontId="64" fillId="0" borderId="0" xfId="439" applyNumberFormat="1" applyFont="1" applyFill="1" applyAlignment="1" applyProtection="1">
      <alignment vertical="center" wrapText="1"/>
    </xf>
    <xf numFmtId="39" fontId="64"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14" fontId="0" fillId="0" borderId="0" xfId="0" applyNumberFormat="1" applyFont="1"/>
    <xf numFmtId="0" fontId="0" fillId="0" borderId="21" xfId="0" applyFont="1" applyFill="1" applyBorder="1"/>
    <xf numFmtId="0" fontId="0" fillId="0" borderId="0" xfId="0" applyFont="1" applyBorder="1"/>
    <xf numFmtId="0" fontId="0" fillId="0" borderId="53"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64" fillId="0" borderId="0" xfId="439" applyNumberFormat="1" applyFont="1" applyFill="1" applyAlignment="1" applyProtection="1">
      <alignment vertical="center" wrapText="1"/>
      <protection locked="0"/>
    </xf>
    <xf numFmtId="0" fontId="39" fillId="30" borderId="35" xfId="0" applyFont="1" applyFill="1" applyBorder="1" applyAlignment="1">
      <alignment horizontal="center" vertical="center" wrapText="1"/>
    </xf>
    <xf numFmtId="0" fontId="39" fillId="30" borderId="37" xfId="0" applyFont="1" applyFill="1" applyBorder="1" applyAlignment="1">
      <alignment horizontal="center" vertical="center" wrapText="1"/>
    </xf>
    <xf numFmtId="41" fontId="64" fillId="0" borderId="0" xfId="439" applyNumberFormat="1" applyFont="1" applyAlignment="1">
      <alignment vertical="center" wrapText="1"/>
    </xf>
    <xf numFmtId="49" fontId="0" fillId="30" borderId="13" xfId="0" applyNumberFormat="1" applyFont="1" applyFill="1" applyBorder="1" applyAlignment="1" applyProtection="1">
      <alignment horizontal="center"/>
      <protection locked="0"/>
    </xf>
    <xf numFmtId="14" fontId="0" fillId="30" borderId="13" xfId="0" applyNumberFormat="1" applyFont="1" applyFill="1" applyBorder="1" applyAlignment="1" applyProtection="1">
      <alignment horizontal="center"/>
      <protection locked="0"/>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3"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0" fillId="0" borderId="43" xfId="0" applyFont="1" applyFill="1" applyBorder="1" applyAlignment="1" applyProtection="1">
      <alignment horizontal="center" vertical="center" wrapText="1"/>
    </xf>
    <xf numFmtId="0" fontId="39" fillId="28" borderId="0" xfId="0" applyFont="1" applyFill="1" applyAlignment="1" applyProtection="1">
      <alignment horizontal="left" vertical="center"/>
    </xf>
    <xf numFmtId="0" fontId="0" fillId="28" borderId="0" xfId="0" applyFont="1" applyFill="1" applyAlignment="1" applyProtection="1">
      <alignment horizontal="left" vertical="center"/>
    </xf>
    <xf numFmtId="0" fontId="57" fillId="0" borderId="0" xfId="0" applyFont="1" applyFill="1" applyAlignment="1" applyProtection="1">
      <alignment vertical="center" wrapText="1"/>
    </xf>
    <xf numFmtId="0" fontId="39" fillId="0" borderId="0" xfId="0" applyFont="1" applyFill="1" applyAlignment="1" applyProtection="1">
      <alignment horizontal="center" vertical="center"/>
    </xf>
    <xf numFmtId="0" fontId="39" fillId="72" borderId="0" xfId="0" applyFont="1" applyFill="1" applyAlignment="1" applyProtection="1">
      <alignment vertical="center"/>
    </xf>
    <xf numFmtId="0" fontId="39" fillId="72" borderId="0" xfId="0" applyFont="1" applyFill="1" applyAlignment="1" applyProtection="1"/>
    <xf numFmtId="0" fontId="0" fillId="72" borderId="0" xfId="0" applyFont="1" applyFill="1" applyAlignment="1" applyProtection="1"/>
    <xf numFmtId="0" fontId="0" fillId="72" borderId="0" xfId="0" applyNumberFormat="1" applyFont="1" applyFill="1" applyAlignment="1" applyProtection="1">
      <alignment horizontal="left" vertical="center" wrapText="1"/>
    </xf>
    <xf numFmtId="164" fontId="0" fillId="72" borderId="0" xfId="439" applyNumberFormat="1" applyFont="1" applyFill="1" applyAlignment="1" applyProtection="1">
      <alignment vertical="center"/>
    </xf>
    <xf numFmtId="37" fontId="0" fillId="72" borderId="0" xfId="439" applyNumberFormat="1" applyFont="1" applyFill="1" applyAlignment="1" applyProtection="1">
      <alignment horizontal="center" vertical="center"/>
      <protection locked="0"/>
    </xf>
    <xf numFmtId="41" fontId="64" fillId="72" borderId="0" xfId="439" applyNumberFormat="1" applyFont="1" applyFill="1" applyAlignment="1" applyProtection="1">
      <alignment wrapText="1"/>
    </xf>
    <xf numFmtId="164" fontId="39" fillId="72" borderId="0" xfId="439" applyNumberFormat="1" applyFont="1" applyFill="1" applyAlignment="1" applyProtection="1">
      <alignment horizontal="center" vertical="center"/>
      <protection locked="0"/>
    </xf>
    <xf numFmtId="41" fontId="65" fillId="72" borderId="0" xfId="0" applyNumberFormat="1" applyFont="1" applyFill="1" applyAlignment="1" applyProtection="1">
      <alignment wrapText="1"/>
    </xf>
    <xf numFmtId="0" fontId="39" fillId="72" borderId="0" xfId="0" applyFont="1" applyFill="1" applyAlignment="1" applyProtection="1">
      <alignment horizontal="center" vertical="center"/>
      <protection locked="0"/>
    </xf>
    <xf numFmtId="0" fontId="65" fillId="72" borderId="0" xfId="0" applyFont="1" applyFill="1" applyAlignment="1" applyProtection="1"/>
    <xf numFmtId="0" fontId="39" fillId="72" borderId="0" xfId="0" applyFont="1" applyFill="1" applyAlignment="1" applyProtection="1">
      <alignment horizontal="left" vertical="center"/>
    </xf>
    <xf numFmtId="0" fontId="0" fillId="72" borderId="0" xfId="0" applyFont="1" applyFill="1" applyAlignment="1" applyProtection="1">
      <alignment horizontal="left" vertical="center"/>
    </xf>
    <xf numFmtId="0" fontId="0" fillId="72" borderId="0" xfId="0" applyNumberFormat="1" applyFont="1" applyFill="1" applyAlignment="1" applyProtection="1">
      <alignment vertical="center" wrapText="1"/>
    </xf>
    <xf numFmtId="38" fontId="44" fillId="72" borderId="0" xfId="439" applyNumberFormat="1" applyFont="1" applyFill="1" applyAlignment="1" applyProtection="1">
      <alignment horizontal="center" vertical="center" wrapText="1"/>
    </xf>
    <xf numFmtId="164" fontId="0" fillId="72" borderId="0" xfId="439" applyNumberFormat="1" applyFont="1" applyFill="1" applyAlignment="1" applyProtection="1">
      <alignment horizontal="center" vertical="center"/>
    </xf>
    <xf numFmtId="38" fontId="39" fillId="72" borderId="0" xfId="0" applyNumberFormat="1" applyFont="1" applyFill="1" applyAlignment="1" applyProtection="1">
      <alignment horizontal="left" vertical="center"/>
    </xf>
    <xf numFmtId="0" fontId="65" fillId="72" borderId="0" xfId="0" applyFont="1" applyFill="1" applyAlignment="1" applyProtection="1">
      <alignment horizontal="left" vertical="center"/>
    </xf>
    <xf numFmtId="0" fontId="0" fillId="72" borderId="0" xfId="0" applyFont="1" applyFill="1" applyProtection="1"/>
    <xf numFmtId="0" fontId="0" fillId="72" borderId="0" xfId="0" applyFont="1" applyFill="1" applyAlignment="1" applyProtection="1">
      <alignment horizontal="center" vertical="center" wrapText="1"/>
    </xf>
    <xf numFmtId="0" fontId="39" fillId="72" borderId="0" xfId="0" applyFont="1" applyFill="1" applyAlignment="1" applyProtection="1">
      <alignment horizontal="center" vertical="center" wrapText="1"/>
    </xf>
    <xf numFmtId="41" fontId="0" fillId="72" borderId="0" xfId="439" applyNumberFormat="1" applyFont="1" applyFill="1" applyAlignment="1" applyProtection="1">
      <alignment vertical="center" wrapText="1"/>
      <protection locked="0"/>
    </xf>
    <xf numFmtId="41" fontId="0" fillId="72" borderId="0" xfId="439" applyNumberFormat="1" applyFont="1" applyFill="1" applyAlignment="1" applyProtection="1">
      <alignment vertical="center" wrapText="1"/>
    </xf>
    <xf numFmtId="0" fontId="0" fillId="72" borderId="0" xfId="0" applyFont="1" applyFill="1" applyAlignment="1" applyProtection="1">
      <alignment wrapText="1"/>
      <protection locked="0"/>
    </xf>
    <xf numFmtId="0" fontId="128" fillId="72" borderId="0" xfId="0" applyFont="1" applyFill="1" applyAlignment="1" applyProtection="1">
      <alignment horizontal="left" vertical="center"/>
    </xf>
    <xf numFmtId="0" fontId="76" fillId="72" borderId="0" xfId="0" applyFont="1" applyFill="1" applyAlignment="1" applyProtection="1">
      <alignment vertical="center"/>
    </xf>
    <xf numFmtId="0" fontId="129" fillId="72" borderId="0" xfId="0" applyFont="1" applyFill="1" applyAlignment="1" applyProtection="1">
      <alignment vertical="center"/>
      <protection locked="0"/>
    </xf>
    <xf numFmtId="0" fontId="57" fillId="72" borderId="0" xfId="0" applyFont="1" applyFill="1" applyAlignment="1">
      <alignment vertical="center" wrapText="1"/>
    </xf>
    <xf numFmtId="41" fontId="130" fillId="0" borderId="0" xfId="0" applyNumberFormat="1" applyFont="1" applyFill="1" applyAlignment="1" applyProtection="1">
      <alignment wrapText="1"/>
    </xf>
    <xf numFmtId="0" fontId="57" fillId="72" borderId="0" xfId="0" applyFont="1" applyFill="1" applyAlignment="1" applyProtection="1">
      <alignment vertical="center"/>
    </xf>
    <xf numFmtId="38" fontId="44" fillId="22" borderId="0" xfId="439" applyNumberFormat="1" applyFont="1" applyFill="1" applyAlignment="1" applyProtection="1">
      <alignment horizontal="center" vertical="center" wrapText="1"/>
    </xf>
    <xf numFmtId="166" fontId="0" fillId="21" borderId="16" xfId="0" applyNumberFormat="1" applyFont="1" applyFill="1" applyBorder="1" applyProtection="1"/>
    <xf numFmtId="0" fontId="0" fillId="0" borderId="0" xfId="0" applyAlignment="1">
      <alignment wrapText="1"/>
    </xf>
    <xf numFmtId="0" fontId="0" fillId="0" borderId="72" xfId="0" applyBorder="1"/>
    <xf numFmtId="0" fontId="0" fillId="0" borderId="81" xfId="0" applyBorder="1"/>
    <xf numFmtId="0" fontId="39" fillId="76" borderId="64" xfId="0" applyFont="1" applyFill="1" applyBorder="1" applyAlignment="1">
      <alignment horizontal="center"/>
    </xf>
    <xf numFmtId="0" fontId="39" fillId="76" borderId="54" xfId="0" applyFont="1" applyFill="1" applyBorder="1" applyAlignment="1">
      <alignment horizontal="center"/>
    </xf>
    <xf numFmtId="0" fontId="0" fillId="0" borderId="74" xfId="0" applyBorder="1"/>
    <xf numFmtId="0" fontId="0" fillId="0" borderId="79" xfId="0" applyBorder="1"/>
    <xf numFmtId="0" fontId="37" fillId="76" borderId="54" xfId="0" applyFont="1" applyFill="1" applyBorder="1" applyAlignment="1">
      <alignment vertical="center" wrapText="1"/>
    </xf>
    <xf numFmtId="0" fontId="37" fillId="76" borderId="54" xfId="0" applyFont="1" applyFill="1" applyBorder="1" applyAlignment="1">
      <alignment horizontal="justify" vertical="center"/>
    </xf>
    <xf numFmtId="0" fontId="45" fillId="76" borderId="54" xfId="0" applyFont="1" applyFill="1" applyBorder="1" applyAlignment="1">
      <alignment horizontal="center" vertical="center" wrapText="1"/>
    </xf>
    <xf numFmtId="0" fontId="40" fillId="76" borderId="13" xfId="0" applyFont="1" applyFill="1" applyBorder="1" applyAlignment="1">
      <alignment horizontal="center" vertical="center"/>
    </xf>
    <xf numFmtId="0" fontId="0" fillId="0" borderId="54" xfId="0" applyBorder="1"/>
    <xf numFmtId="164" fontId="0" fillId="0" borderId="0" xfId="439" applyNumberFormat="1" applyFont="1" applyFill="1" applyProtection="1"/>
    <xf numFmtId="164" fontId="44" fillId="22" borderId="0" xfId="439" applyNumberFormat="1" applyFont="1" applyFill="1" applyAlignment="1" applyProtection="1">
      <alignment horizontal="center" vertical="center" wrapText="1"/>
    </xf>
    <xf numFmtId="41" fontId="65" fillId="0" borderId="0" xfId="439" applyNumberFormat="1" applyFont="1" applyFill="1" applyAlignment="1" applyProtection="1">
      <alignment horizontal="center" vertical="center" wrapText="1"/>
      <protection locked="0"/>
    </xf>
    <xf numFmtId="0" fontId="134" fillId="75" borderId="54" xfId="0" applyFont="1" applyFill="1" applyBorder="1" applyAlignment="1">
      <alignment horizontal="center" vertical="center" wrapText="1"/>
    </xf>
    <xf numFmtId="0" fontId="131" fillId="0" borderId="0" xfId="0" applyFont="1"/>
    <xf numFmtId="0" fontId="135" fillId="71" borderId="0" xfId="0" applyFont="1" applyFill="1" applyAlignment="1">
      <alignment horizontal="justify" vertical="center"/>
    </xf>
    <xf numFmtId="0" fontId="135" fillId="71" borderId="0" xfId="0" applyFont="1" applyFill="1" applyAlignment="1">
      <alignment vertical="center"/>
    </xf>
    <xf numFmtId="0" fontId="0" fillId="0" borderId="0" xfId="0" applyAlignment="1">
      <alignment vertical="center"/>
    </xf>
    <xf numFmtId="0" fontId="135" fillId="71" borderId="0" xfId="0" applyFont="1" applyFill="1" applyAlignment="1">
      <alignment vertical="center" wrapText="1"/>
    </xf>
    <xf numFmtId="0" fontId="139" fillId="71" borderId="0" xfId="611" applyFont="1" applyFill="1" applyAlignment="1">
      <alignment vertical="center"/>
    </xf>
    <xf numFmtId="0" fontId="140" fillId="71" borderId="0" xfId="0" applyFont="1" applyFill="1" applyAlignment="1">
      <alignment vertical="center"/>
    </xf>
    <xf numFmtId="0" fontId="141" fillId="71" borderId="0" xfId="611" applyFont="1" applyFill="1" applyAlignment="1" applyProtection="1">
      <alignment vertical="center"/>
      <protection locked="0"/>
    </xf>
    <xf numFmtId="0" fontId="140" fillId="71" borderId="0" xfId="0" applyFont="1" applyFill="1"/>
    <xf numFmtId="0" fontId="141" fillId="71" borderId="0" xfId="611" applyFont="1" applyFill="1" applyProtection="1">
      <protection locked="0"/>
    </xf>
    <xf numFmtId="0" fontId="111" fillId="71" borderId="0" xfId="30096" quotePrefix="1" applyFont="1" applyFill="1" applyAlignment="1">
      <alignment horizontal="left" vertical="center" wrapText="1" indent="1"/>
    </xf>
    <xf numFmtId="0" fontId="144" fillId="71" borderId="0" xfId="30096" applyFont="1" applyFill="1" applyAlignment="1">
      <alignment vertical="center" wrapText="1"/>
    </xf>
    <xf numFmtId="0" fontId="35" fillId="0" borderId="0" xfId="611"/>
    <xf numFmtId="0" fontId="135" fillId="71" borderId="0" xfId="30096" applyFont="1" applyFill="1" applyAlignment="1">
      <alignment vertical="center" wrapText="1"/>
    </xf>
    <xf numFmtId="0" fontId="141" fillId="71" borderId="0" xfId="611" applyFont="1" applyFill="1" applyAlignment="1">
      <alignment vertical="center"/>
    </xf>
    <xf numFmtId="38" fontId="0" fillId="0" borderId="0" xfId="0" applyNumberFormat="1" applyFont="1" applyFill="1" applyProtection="1"/>
    <xf numFmtId="14" fontId="0" fillId="0" borderId="0" xfId="0" applyNumberFormat="1" applyFont="1" applyProtection="1"/>
    <xf numFmtId="164" fontId="49" fillId="32" borderId="0" xfId="0" applyNumberFormat="1" applyFont="1" applyFill="1" applyAlignment="1" applyProtection="1">
      <alignment wrapText="1"/>
    </xf>
    <xf numFmtId="0" fontId="0" fillId="20" borderId="0" xfId="0" applyFill="1"/>
    <xf numFmtId="0" fontId="0" fillId="29" borderId="0" xfId="0" applyFill="1" applyAlignment="1">
      <alignment horizontal="center"/>
    </xf>
    <xf numFmtId="0" fontId="0" fillId="20" borderId="0" xfId="0" applyFill="1" applyAlignment="1">
      <alignment horizontal="center"/>
    </xf>
    <xf numFmtId="0" fontId="0" fillId="31" borderId="0" xfId="0" applyFill="1" applyAlignment="1">
      <alignment horizontal="center"/>
    </xf>
    <xf numFmtId="0" fontId="0" fillId="31" borderId="0" xfId="0" applyFill="1"/>
    <xf numFmtId="0" fontId="0" fillId="0" borderId="0" xfId="0" applyFill="1" applyAlignment="1">
      <alignment horizontal="center"/>
    </xf>
    <xf numFmtId="0" fontId="0" fillId="0" borderId="0" xfId="0" applyFill="1"/>
    <xf numFmtId="0" fontId="0" fillId="77" borderId="0" xfId="0" applyFill="1" applyAlignment="1">
      <alignment horizontal="center"/>
    </xf>
    <xf numFmtId="0" fontId="0" fillId="77" borderId="0" xfId="0" applyFill="1"/>
    <xf numFmtId="0" fontId="0" fillId="26" borderId="0" xfId="0" applyFill="1" applyAlignment="1">
      <alignment horizontal="center"/>
    </xf>
    <xf numFmtId="0" fontId="0" fillId="26" borderId="0" xfId="0" applyFill="1"/>
    <xf numFmtId="0" fontId="0" fillId="77" borderId="0" xfId="0" applyFill="1" applyBorder="1"/>
    <xf numFmtId="0" fontId="0" fillId="34" borderId="0" xfId="0" applyFill="1"/>
    <xf numFmtId="38" fontId="44" fillId="22" borderId="43" xfId="439" applyNumberFormat="1" applyFont="1" applyFill="1" applyBorder="1" applyAlignment="1" applyProtection="1">
      <alignment horizontal="center" vertical="center" wrapText="1"/>
    </xf>
    <xf numFmtId="4" fontId="0" fillId="0" borderId="0" xfId="0" applyNumberFormat="1"/>
    <xf numFmtId="49" fontId="35" fillId="30" borderId="13" xfId="611" applyNumberFormat="1" applyFill="1" applyBorder="1" applyAlignment="1" applyProtection="1">
      <alignment horizontal="center"/>
      <protection locked="0"/>
    </xf>
    <xf numFmtId="178" fontId="41" fillId="30" borderId="63" xfId="0" applyNumberFormat="1" applyFont="1" applyFill="1" applyBorder="1" applyAlignment="1">
      <alignment wrapText="1"/>
    </xf>
    <xf numFmtId="178" fontId="56" fillId="0" borderId="27" xfId="439" applyNumberFormat="1" applyFont="1" applyFill="1" applyBorder="1" applyAlignment="1" applyProtection="1">
      <alignment horizontal="center" vertical="center" wrapText="1"/>
    </xf>
    <xf numFmtId="179" fontId="0" fillId="30" borderId="13" xfId="0" applyNumberFormat="1" applyFont="1" applyFill="1" applyBorder="1" applyAlignment="1" applyProtection="1">
      <alignment horizontal="center"/>
      <protection locked="0"/>
    </xf>
    <xf numFmtId="0" fontId="0" fillId="0" borderId="13" xfId="0" applyBorder="1"/>
    <xf numFmtId="0" fontId="0" fillId="0" borderId="38" xfId="0" applyBorder="1"/>
    <xf numFmtId="0" fontId="0" fillId="0" borderId="64" xfId="0" applyBorder="1"/>
    <xf numFmtId="0" fontId="39" fillId="76" borderId="83" xfId="0" applyFont="1" applyFill="1" applyBorder="1" applyAlignment="1">
      <alignment horizontal="left"/>
    </xf>
    <xf numFmtId="0" fontId="0" fillId="76" borderId="84" xfId="0" applyFill="1" applyBorder="1"/>
    <xf numFmtId="0" fontId="0" fillId="76" borderId="88" xfId="0" applyFill="1" applyBorder="1"/>
    <xf numFmtId="0" fontId="0" fillId="0" borderId="82" xfId="0" applyBorder="1"/>
    <xf numFmtId="0" fontId="133" fillId="0" borderId="65" xfId="0" applyFont="1" applyBorder="1" applyAlignment="1">
      <alignment horizontal="center" vertical="center" wrapText="1"/>
    </xf>
    <xf numFmtId="0" fontId="0" fillId="0" borderId="65" xfId="0" applyBorder="1"/>
    <xf numFmtId="0" fontId="133" fillId="0" borderId="13" xfId="0" applyFont="1" applyBorder="1" applyAlignment="1">
      <alignment horizontal="center" vertical="center" wrapText="1"/>
    </xf>
    <xf numFmtId="0" fontId="39" fillId="0" borderId="54" xfId="0" quotePrefix="1" applyFont="1" applyBorder="1" applyAlignment="1">
      <alignment horizontal="center" vertical="center"/>
    </xf>
    <xf numFmtId="37" fontId="0" fillId="0" borderId="54" xfId="0" applyNumberFormat="1" applyBorder="1" applyAlignment="1">
      <alignment horizontal="center" vertical="center" wrapText="1"/>
    </xf>
    <xf numFmtId="0" fontId="45" fillId="76" borderId="13" xfId="0" applyFont="1" applyFill="1" applyBorder="1" applyAlignment="1">
      <alignment horizontal="center" vertical="center" wrapText="1"/>
    </xf>
    <xf numFmtId="0" fontId="39" fillId="76" borderId="54" xfId="0" applyFont="1" applyFill="1" applyBorder="1" applyAlignment="1">
      <alignment horizontal="center" wrapText="1"/>
    </xf>
    <xf numFmtId="0" fontId="0" fillId="76" borderId="83" xfId="0" applyFill="1" applyBorder="1"/>
    <xf numFmtId="49" fontId="39" fillId="0" borderId="54" xfId="0" quotePrefix="1" applyNumberFormat="1" applyFont="1" applyBorder="1" applyAlignment="1">
      <alignment horizontal="center" vertical="center"/>
    </xf>
    <xf numFmtId="0" fontId="0" fillId="1" borderId="54" xfId="0" applyFill="1" applyBorder="1" applyAlignment="1">
      <alignment horizontal="center" vertical="center" wrapText="1"/>
    </xf>
    <xf numFmtId="0" fontId="39" fillId="0" borderId="79" xfId="0" applyFont="1" applyBorder="1" applyAlignment="1">
      <alignment horizontal="center" vertical="center"/>
    </xf>
    <xf numFmtId="0" fontId="0" fillId="76" borderId="11" xfId="0" applyFill="1" applyBorder="1" applyAlignment="1">
      <alignment horizontal="center"/>
    </xf>
    <xf numFmtId="0" fontId="44" fillId="0" borderId="85" xfId="0" applyFont="1" applyBorder="1"/>
    <xf numFmtId="0" fontId="44" fillId="0" borderId="0" xfId="0" applyFont="1"/>
    <xf numFmtId="0" fontId="44" fillId="0" borderId="71" xfId="0" applyFont="1" applyBorder="1"/>
    <xf numFmtId="0" fontId="44" fillId="0" borderId="72" xfId="0" applyFont="1" applyBorder="1"/>
    <xf numFmtId="0" fontId="146" fillId="0" borderId="0" xfId="0" applyFont="1" applyAlignment="1">
      <alignment vertical="center" wrapText="1"/>
    </xf>
    <xf numFmtId="0" fontId="44" fillId="0" borderId="80" xfId="0" applyFont="1" applyBorder="1" applyAlignment="1">
      <alignment wrapText="1"/>
    </xf>
    <xf numFmtId="1" fontId="44" fillId="0" borderId="0" xfId="0" applyNumberFormat="1" applyFont="1"/>
    <xf numFmtId="0" fontId="44" fillId="0" borderId="78" xfId="0" applyFont="1" applyBorder="1"/>
    <xf numFmtId="0" fontId="44" fillId="0" borderId="0" xfId="0" applyFont="1" applyAlignment="1">
      <alignment horizontal="center"/>
    </xf>
    <xf numFmtId="0" fontId="44" fillId="0" borderId="81" xfId="0" applyFont="1" applyBorder="1"/>
    <xf numFmtId="0" fontId="0" fillId="0" borderId="0" xfId="0" applyFill="1" applyAlignment="1">
      <alignment horizontal="left" vertical="center"/>
    </xf>
    <xf numFmtId="0" fontId="0" fillId="0" borderId="0" xfId="0" applyFill="1" applyAlignment="1">
      <alignment wrapText="1"/>
    </xf>
    <xf numFmtId="0" fontId="147" fillId="0" borderId="0" xfId="0" applyFont="1" applyFill="1" applyAlignment="1">
      <alignment horizontal="left" vertical="center"/>
    </xf>
    <xf numFmtId="0" fontId="39" fillId="0" borderId="13" xfId="0" applyFont="1" applyFill="1" applyBorder="1" applyAlignment="1">
      <alignment horizontal="left" vertical="center"/>
    </xf>
    <xf numFmtId="0" fontId="0" fillId="0" borderId="16" xfId="0" applyFill="1" applyBorder="1"/>
    <xf numFmtId="0" fontId="76" fillId="0" borderId="39" xfId="0" applyFont="1" applyFill="1" applyBorder="1"/>
    <xf numFmtId="0" fontId="0" fillId="32" borderId="10" xfId="0" applyFill="1" applyBorder="1" applyAlignment="1">
      <alignment horizontal="center" vertical="center"/>
    </xf>
    <xf numFmtId="0" fontId="0" fillId="32" borderId="10" xfId="0" applyFill="1" applyBorder="1" applyAlignment="1">
      <alignment vertical="center" wrapText="1"/>
    </xf>
    <xf numFmtId="0" fontId="0" fillId="32" borderId="0" xfId="0" applyFill="1" applyAlignment="1">
      <alignment vertical="center" wrapText="1"/>
    </xf>
    <xf numFmtId="0" fontId="76" fillId="0" borderId="39" xfId="0" applyFont="1" applyFill="1" applyBorder="1" applyAlignment="1">
      <alignment wrapText="1"/>
    </xf>
    <xf numFmtId="0" fontId="0" fillId="0" borderId="16" xfId="0" applyFill="1" applyBorder="1" applyAlignment="1">
      <alignment wrapText="1"/>
    </xf>
    <xf numFmtId="0" fontId="0" fillId="0" borderId="0" xfId="0" applyFill="1" applyBorder="1"/>
    <xf numFmtId="0" fontId="0" fillId="0" borderId="0" xfId="0" applyBorder="1"/>
    <xf numFmtId="0" fontId="0" fillId="0" borderId="0" xfId="0" applyBorder="1" applyAlignment="1">
      <alignment vertical="center"/>
    </xf>
    <xf numFmtId="0" fontId="0" fillId="0" borderId="0" xfId="0" quotePrefix="1" applyFont="1" applyAlignment="1" applyProtection="1">
      <alignment vertical="center" wrapText="1"/>
    </xf>
    <xf numFmtId="0" fontId="0" fillId="34" borderId="0" xfId="0" applyFont="1" applyFill="1" applyAlignment="1" applyProtection="1">
      <alignment horizontal="center" vertical="center"/>
    </xf>
    <xf numFmtId="41" fontId="65" fillId="30" borderId="76" xfId="439" applyNumberFormat="1" applyFont="1" applyFill="1" applyBorder="1" applyAlignment="1">
      <alignment vertical="center" wrapText="1"/>
    </xf>
    <xf numFmtId="41" fontId="65" fillId="30" borderId="0" xfId="439" applyNumberFormat="1" applyFont="1" applyFill="1" applyAlignment="1">
      <alignment vertical="center" wrapText="1"/>
    </xf>
    <xf numFmtId="41" fontId="65" fillId="30" borderId="87" xfId="439" applyNumberFormat="1" applyFont="1" applyFill="1" applyBorder="1" applyAlignment="1">
      <alignment vertical="center" wrapText="1"/>
    </xf>
    <xf numFmtId="41" fontId="65" fillId="30" borderId="77" xfId="439" applyNumberFormat="1" applyFont="1" applyFill="1" applyBorder="1" applyAlignment="1">
      <alignment vertical="center" wrapText="1"/>
    </xf>
    <xf numFmtId="14" fontId="56" fillId="34" borderId="22" xfId="439" applyNumberFormat="1" applyFont="1" applyFill="1" applyBorder="1" applyAlignment="1" applyProtection="1">
      <alignment horizontal="center" vertical="center" wrapText="1"/>
    </xf>
    <xf numFmtId="0" fontId="0" fillId="0" borderId="0" xfId="0" applyNumberFormat="1"/>
    <xf numFmtId="0" fontId="0" fillId="0" borderId="0" xfId="0" applyAlignment="1">
      <alignment horizontal="center" wrapText="1"/>
    </xf>
    <xf numFmtId="0" fontId="0" fillId="0" borderId="10" xfId="0" applyFill="1" applyBorder="1" applyAlignment="1">
      <alignment horizontal="center" vertical="center"/>
    </xf>
    <xf numFmtId="0" fontId="0" fillId="0" borderId="10" xfId="0" applyFill="1" applyBorder="1" applyAlignment="1">
      <alignment vertical="center" wrapText="1"/>
    </xf>
    <xf numFmtId="0" fontId="0" fillId="0" borderId="10" xfId="0" applyFill="1" applyBorder="1" applyAlignment="1">
      <alignment horizontal="center"/>
    </xf>
    <xf numFmtId="0" fontId="0" fillId="0" borderId="10" xfId="0" applyFill="1" applyBorder="1" applyAlignment="1">
      <alignment wrapText="1"/>
    </xf>
    <xf numFmtId="0" fontId="150" fillId="0" borderId="0" xfId="0" applyFont="1" applyAlignment="1">
      <alignment horizontal="center"/>
    </xf>
    <xf numFmtId="0" fontId="150" fillId="0" borderId="0" xfId="0" applyFont="1"/>
    <xf numFmtId="0" fontId="150" fillId="0" borderId="0" xfId="0" applyFont="1" applyAlignment="1">
      <alignment wrapText="1"/>
    </xf>
    <xf numFmtId="1" fontId="0" fillId="0" borderId="0" xfId="0" applyNumberFormat="1" applyAlignment="1">
      <alignment horizontal="center" vertical="center"/>
    </xf>
    <xf numFmtId="0" fontId="44" fillId="0" borderId="43" xfId="0" applyFont="1" applyBorder="1" applyAlignment="1">
      <alignment horizontal="center" vertical="center" wrapText="1"/>
    </xf>
    <xf numFmtId="0" fontId="0" fillId="0" borderId="0" xfId="0" applyAlignment="1">
      <alignment horizontal="left" vertical="center" wrapText="1"/>
    </xf>
    <xf numFmtId="1" fontId="0" fillId="0" borderId="24" xfId="0" applyNumberFormat="1" applyBorder="1" applyAlignment="1">
      <alignment horizontal="center" vertical="center" wrapText="1"/>
    </xf>
    <xf numFmtId="0" fontId="0" fillId="0" borderId="22" xfId="0" applyBorder="1" applyAlignment="1">
      <alignment horizontal="left" vertical="center" wrapText="1"/>
    </xf>
    <xf numFmtId="0" fontId="0" fillId="0" borderId="24" xfId="0" applyBorder="1" applyAlignment="1">
      <alignment horizontal="center" vertical="center" wrapText="1"/>
    </xf>
    <xf numFmtId="0" fontId="39" fillId="72" borderId="0" xfId="0" applyFont="1" applyFill="1" applyAlignment="1">
      <alignment vertical="center"/>
    </xf>
    <xf numFmtId="0" fontId="0" fillId="72" borderId="0" xfId="0" applyFill="1" applyAlignment="1">
      <alignment vertical="center"/>
    </xf>
    <xf numFmtId="3" fontId="39" fillId="72" borderId="0" xfId="439" applyNumberFormat="1" applyFont="1" applyFill="1" applyAlignment="1" applyProtection="1">
      <alignment horizontal="center" vertical="center"/>
      <protection locked="0"/>
    </xf>
    <xf numFmtId="41" fontId="65" fillId="72" borderId="0" xfId="0" applyNumberFormat="1" applyFont="1" applyFill="1" applyAlignment="1">
      <alignment wrapText="1"/>
    </xf>
    <xf numFmtId="0" fontId="0" fillId="0" borderId="0" xfId="0" applyAlignment="1">
      <alignment horizontal="center" vertical="center"/>
    </xf>
    <xf numFmtId="0" fontId="39" fillId="0" borderId="0" xfId="0" applyFont="1" applyAlignment="1">
      <alignment horizontal="center" vertical="center" wrapText="1"/>
    </xf>
    <xf numFmtId="0" fontId="0" fillId="0" borderId="0" xfId="0" applyAlignment="1">
      <alignment vertical="center" wrapText="1"/>
    </xf>
    <xf numFmtId="0" fontId="151" fillId="0" borderId="0" xfId="0" applyFont="1" applyAlignment="1">
      <alignment wrapText="1"/>
    </xf>
    <xf numFmtId="0" fontId="151" fillId="0" borderId="0" xfId="0" applyFont="1"/>
    <xf numFmtId="0" fontId="150" fillId="0" borderId="0" xfId="0" applyFont="1" applyAlignment="1">
      <alignment horizontal="center" vertical="center" wrapText="1"/>
    </xf>
    <xf numFmtId="0" fontId="150" fillId="0" borderId="0" xfId="0" applyFont="1" applyAlignment="1">
      <alignment horizontal="center" vertical="center"/>
    </xf>
    <xf numFmtId="0" fontId="39" fillId="0" borderId="25" xfId="0" applyFont="1" applyBorder="1" applyAlignment="1">
      <alignment horizontal="center" vertical="center"/>
    </xf>
    <xf numFmtId="0" fontId="0" fillId="0" borderId="30" xfId="0" applyBorder="1" applyAlignment="1">
      <alignment vertical="center" wrapText="1"/>
    </xf>
    <xf numFmtId="0" fontId="64" fillId="0" borderId="10" xfId="0" applyFont="1" applyFill="1" applyBorder="1" applyAlignment="1">
      <alignment vertical="center" wrapText="1"/>
    </xf>
    <xf numFmtId="0" fontId="64" fillId="0" borderId="10" xfId="0" applyFont="1" applyFill="1" applyBorder="1" applyAlignment="1">
      <alignment horizontal="left" vertical="center" wrapText="1"/>
    </xf>
    <xf numFmtId="0" fontId="152" fillId="71" borderId="0" xfId="30096" applyFont="1" applyFill="1" applyAlignment="1">
      <alignment vertical="center" wrapText="1"/>
    </xf>
    <xf numFmtId="41" fontId="65" fillId="0" borderId="0" xfId="0" applyNumberFormat="1" applyFont="1" applyAlignment="1">
      <alignment vertical="center" wrapText="1"/>
    </xf>
    <xf numFmtId="14" fontId="118" fillId="29" borderId="10" xfId="31720" applyNumberFormat="1" applyFont="1" applyFill="1" applyBorder="1" applyAlignment="1" applyProtection="1">
      <alignment horizontal="left" vertical="center"/>
      <protection locked="0"/>
    </xf>
    <xf numFmtId="0" fontId="0" fillId="0" borderId="0" xfId="0" applyBorder="1" applyAlignment="1">
      <alignment vertical="center" wrapText="1"/>
    </xf>
    <xf numFmtId="0" fontId="41" fillId="0" borderId="10" xfId="0" applyFont="1" applyBorder="1" applyAlignment="1" applyProtection="1">
      <alignment horizontal="right" wrapText="1"/>
    </xf>
    <xf numFmtId="0" fontId="41" fillId="0" borderId="10" xfId="0" applyFont="1" applyBorder="1" applyAlignment="1" applyProtection="1">
      <alignment horizontal="right" vertical="center" wrapText="1"/>
    </xf>
    <xf numFmtId="37" fontId="57" fillId="29" borderId="0" xfId="439" applyNumberFormat="1" applyFont="1" applyFill="1" applyAlignment="1" applyProtection="1">
      <alignment horizontal="center" vertical="center" wrapText="1"/>
      <protection locked="0"/>
    </xf>
    <xf numFmtId="172" fontId="0" fillId="73" borderId="26" xfId="439" applyNumberFormat="1" applyFont="1" applyFill="1" applyBorder="1" applyAlignment="1" applyProtection="1">
      <alignment vertical="center"/>
    </xf>
    <xf numFmtId="169" fontId="0" fillId="72" borderId="62" xfId="439" applyNumberFormat="1" applyFont="1" applyFill="1" applyBorder="1" applyAlignment="1" applyProtection="1">
      <alignment horizontal="center" vertical="center"/>
    </xf>
    <xf numFmtId="4" fontId="0" fillId="0" borderId="10" xfId="0" applyNumberFormat="1" applyBorder="1"/>
    <xf numFmtId="1" fontId="40" fillId="24" borderId="0" xfId="439" applyNumberFormat="1" applyFont="1" applyFill="1" applyBorder="1" applyAlignment="1" applyProtection="1">
      <alignment horizontal="center" wrapText="1"/>
    </xf>
    <xf numFmtId="14" fontId="0" fillId="34" borderId="0" xfId="0" applyNumberFormat="1" applyFont="1" applyFill="1" applyAlignment="1" applyProtection="1">
      <alignment horizontal="center" vertical="center"/>
    </xf>
    <xf numFmtId="0" fontId="0" fillId="29" borderId="73" xfId="0" applyFill="1" applyBorder="1" applyAlignment="1" applyProtection="1">
      <alignment horizontal="center" vertical="center"/>
      <protection locked="0"/>
    </xf>
    <xf numFmtId="14" fontId="0" fillId="29" borderId="73" xfId="0" applyNumberFormat="1" applyFill="1" applyBorder="1" applyAlignment="1" applyProtection="1">
      <alignment horizontal="center" vertical="center"/>
      <protection locked="0"/>
    </xf>
    <xf numFmtId="0" fontId="0" fillId="29" borderId="10" xfId="0" applyFill="1" applyBorder="1" applyAlignment="1" applyProtection="1">
      <alignment wrapText="1"/>
      <protection locked="0"/>
    </xf>
    <xf numFmtId="0" fontId="0" fillId="0" borderId="66" xfId="0" applyBorder="1" applyAlignment="1">
      <alignment horizontal="center"/>
    </xf>
    <xf numFmtId="0" fontId="0" fillId="0" borderId="67" xfId="0" applyFill="1" applyBorder="1"/>
    <xf numFmtId="168" fontId="0" fillId="0" borderId="67" xfId="0" applyNumberFormat="1" applyFill="1" applyBorder="1" applyAlignment="1">
      <alignment wrapText="1"/>
    </xf>
    <xf numFmtId="0" fontId="0" fillId="0" borderId="68" xfId="0" applyBorder="1" applyAlignment="1">
      <alignment wrapText="1"/>
    </xf>
    <xf numFmtId="0" fontId="0" fillId="0" borderId="69" xfId="0" applyBorder="1" applyAlignment="1">
      <alignment horizontal="center"/>
    </xf>
    <xf numFmtId="0" fontId="0" fillId="0" borderId="17" xfId="0" applyFill="1" applyBorder="1"/>
    <xf numFmtId="14" fontId="0" fillId="0" borderId="17" xfId="0" applyNumberFormat="1" applyFill="1" applyBorder="1" applyAlignment="1">
      <alignment wrapText="1"/>
    </xf>
    <xf numFmtId="0" fontId="0" fillId="0" borderId="70" xfId="0" applyBorder="1" applyAlignment="1">
      <alignment wrapText="1"/>
    </xf>
    <xf numFmtId="0" fontId="39" fillId="0" borderId="35" xfId="0" applyFont="1" applyFill="1" applyBorder="1" applyAlignment="1">
      <alignment horizontal="left" vertical="center"/>
    </xf>
    <xf numFmtId="0" fontId="0" fillId="0" borderId="36" xfId="0" applyFill="1" applyBorder="1"/>
    <xf numFmtId="0" fontId="0" fillId="0" borderId="36" xfId="0" applyFill="1" applyBorder="1" applyAlignment="1">
      <alignment wrapText="1"/>
    </xf>
    <xf numFmtId="3" fontId="0" fillId="0" borderId="0" xfId="0" applyNumberFormat="1"/>
    <xf numFmtId="43" fontId="0" fillId="0" borderId="0" xfId="439" applyFont="1"/>
    <xf numFmtId="43" fontId="0" fillId="0" borderId="0" xfId="0" applyNumberFormat="1"/>
    <xf numFmtId="0" fontId="64" fillId="0" borderId="10" xfId="0" applyFont="1" applyBorder="1" applyAlignment="1">
      <alignment vertical="center" wrapText="1"/>
    </xf>
    <xf numFmtId="0" fontId="65" fillId="32" borderId="64" xfId="0" applyFont="1" applyFill="1" applyBorder="1" applyAlignment="1" applyProtection="1">
      <alignment wrapText="1"/>
      <protection locked="0"/>
    </xf>
    <xf numFmtId="0" fontId="0" fillId="76" borderId="0" xfId="0" applyFill="1" applyAlignment="1">
      <alignment vertical="center" wrapText="1"/>
    </xf>
    <xf numFmtId="0" fontId="0" fillId="76" borderId="10" xfId="0" applyFill="1" applyBorder="1" applyAlignment="1" applyProtection="1">
      <alignment horizontal="center" vertical="center"/>
      <protection locked="0"/>
    </xf>
    <xf numFmtId="0" fontId="64" fillId="76" borderId="10" xfId="0" applyFont="1" applyFill="1" applyBorder="1" applyAlignment="1">
      <alignment vertical="center" wrapText="1"/>
    </xf>
    <xf numFmtId="0" fontId="0" fillId="29" borderId="10" xfId="0" applyFill="1" applyBorder="1" applyAlignment="1" applyProtection="1">
      <alignment horizontal="center" vertical="center"/>
      <protection locked="0"/>
    </xf>
    <xf numFmtId="0" fontId="64" fillId="32" borderId="10" xfId="0" applyFont="1" applyFill="1" applyBorder="1" applyAlignment="1">
      <alignment vertical="center" wrapText="1"/>
    </xf>
    <xf numFmtId="3" fontId="0" fillId="29" borderId="73" xfId="0" applyNumberFormat="1" applyFill="1" applyBorder="1" applyAlignment="1" applyProtection="1">
      <alignment horizontal="center" vertical="center"/>
      <protection locked="0"/>
    </xf>
    <xf numFmtId="0" fontId="0" fillId="0" borderId="10" xfId="0" applyBorder="1" applyAlignment="1">
      <alignment horizontal="center" vertical="center"/>
    </xf>
    <xf numFmtId="0" fontId="0" fillId="79" borderId="10" xfId="0" applyFill="1" applyBorder="1" applyAlignment="1">
      <alignment vertical="center" wrapText="1"/>
    </xf>
    <xf numFmtId="14" fontId="0" fillId="29" borderId="10" xfId="0" applyNumberFormat="1" applyFill="1" applyBorder="1" applyAlignment="1" applyProtection="1">
      <alignment horizontal="center" vertical="center"/>
      <protection locked="0"/>
    </xf>
    <xf numFmtId="0" fontId="65" fillId="79" borderId="73" xfId="0" applyFont="1" applyFill="1" applyBorder="1" applyAlignment="1">
      <alignment vertical="center" wrapText="1"/>
    </xf>
    <xf numFmtId="0" fontId="64" fillId="0" borderId="73" xfId="0" applyFont="1" applyBorder="1" applyAlignment="1">
      <alignment vertical="center" wrapText="1"/>
    </xf>
    <xf numFmtId="0" fontId="39" fillId="32" borderId="41" xfId="0" applyFont="1" applyFill="1" applyBorder="1" applyAlignment="1">
      <alignment horizontal="center" vertical="center"/>
    </xf>
    <xf numFmtId="0" fontId="0" fillId="32" borderId="24" xfId="0" applyFill="1" applyBorder="1" applyAlignment="1">
      <alignment horizontal="left" vertical="center" wrapText="1"/>
    </xf>
    <xf numFmtId="0" fontId="0" fillId="32" borderId="0" xfId="0" applyFill="1" applyAlignment="1" applyProtection="1">
      <alignment vertical="center" wrapText="1"/>
      <protection locked="0"/>
    </xf>
    <xf numFmtId="0" fontId="0" fillId="0" borderId="0" xfId="0" applyFill="1" applyAlignment="1" applyProtection="1">
      <alignment vertical="center" wrapText="1"/>
      <protection locked="0"/>
    </xf>
    <xf numFmtId="14" fontId="0" fillId="76" borderId="0" xfId="0" applyNumberFormat="1" applyFont="1" applyFill="1" applyBorder="1" applyAlignment="1">
      <alignment horizontal="center" vertical="center" wrapText="1"/>
    </xf>
    <xf numFmtId="0" fontId="39" fillId="76" borderId="61" xfId="0" applyFont="1" applyFill="1" applyBorder="1" applyAlignment="1">
      <alignment horizontal="center" vertical="center"/>
    </xf>
    <xf numFmtId="0" fontId="41" fillId="76" borderId="22" xfId="0" applyFont="1" applyFill="1" applyBorder="1" applyAlignment="1">
      <alignment horizontal="left" vertical="center" wrapText="1"/>
    </xf>
    <xf numFmtId="14" fontId="44" fillId="0" borderId="66" xfId="0" applyNumberFormat="1" applyFont="1" applyBorder="1"/>
    <xf numFmtId="14" fontId="44" fillId="32" borderId="67" xfId="0" applyNumberFormat="1" applyFont="1" applyFill="1" applyBorder="1"/>
    <xf numFmtId="14" fontId="44" fillId="32" borderId="68" xfId="0" applyNumberFormat="1" applyFont="1" applyFill="1" applyBorder="1"/>
    <xf numFmtId="0" fontId="44" fillId="0" borderId="21" xfId="0" applyFont="1" applyBorder="1"/>
    <xf numFmtId="0" fontId="44" fillId="0" borderId="53" xfId="0" applyFont="1" applyBorder="1"/>
    <xf numFmtId="14" fontId="44" fillId="0" borderId="0" xfId="0" applyNumberFormat="1" applyFont="1"/>
    <xf numFmtId="14" fontId="44" fillId="0" borderId="53" xfId="0" applyNumberFormat="1" applyFont="1" applyBorder="1"/>
    <xf numFmtId="0" fontId="44" fillId="0" borderId="69" xfId="0" applyFont="1" applyBorder="1"/>
    <xf numFmtId="14" fontId="44" fillId="0" borderId="17" xfId="0" applyNumberFormat="1" applyFont="1" applyBorder="1"/>
    <xf numFmtId="14" fontId="44" fillId="0" borderId="70" xfId="0" applyNumberFormat="1" applyFont="1" applyBorder="1"/>
    <xf numFmtId="14" fontId="0" fillId="0" borderId="54" xfId="0" applyNumberFormat="1" applyBorder="1" applyAlignment="1">
      <alignment horizontal="center" vertical="center" wrapText="1"/>
    </xf>
    <xf numFmtId="3" fontId="0" fillId="0" borderId="24" xfId="0" applyNumberFormat="1" applyFont="1" applyFill="1" applyBorder="1" applyAlignment="1" applyProtection="1">
      <alignment horizontal="center" vertical="center" wrapText="1"/>
    </xf>
    <xf numFmtId="0" fontId="0" fillId="0" borderId="73" xfId="0" applyFill="1" applyBorder="1" applyAlignment="1">
      <alignment vertical="center"/>
    </xf>
    <xf numFmtId="0" fontId="0" fillId="0" borderId="0" xfId="0" applyFill="1" applyAlignment="1">
      <alignment vertical="center"/>
    </xf>
    <xf numFmtId="0" fontId="39" fillId="76" borderId="0" xfId="0" applyFont="1" applyFill="1" applyAlignment="1">
      <alignment horizontal="left" vertical="center"/>
    </xf>
    <xf numFmtId="0" fontId="0" fillId="0" borderId="0" xfId="0" applyFill="1" applyAlignment="1">
      <alignment horizontal="left" vertical="center" wrapText="1"/>
    </xf>
    <xf numFmtId="0" fontId="0" fillId="32" borderId="22" xfId="0" applyNumberFormat="1" applyFont="1" applyFill="1" applyBorder="1" applyAlignment="1" applyProtection="1">
      <alignment horizontal="left" vertical="center" wrapText="1"/>
    </xf>
    <xf numFmtId="0" fontId="0" fillId="0" borderId="54" xfId="0" applyBorder="1" applyAlignment="1" applyProtection="1">
      <alignment horizontal="left" vertical="center"/>
      <protection locked="0"/>
    </xf>
    <xf numFmtId="0" fontId="0" fillId="0" borderId="10" xfId="0" applyBorder="1" applyAlignment="1" applyProtection="1">
      <alignment horizontal="left" vertical="center"/>
      <protection locked="0"/>
    </xf>
    <xf numFmtId="0" fontId="0" fillId="0" borderId="0" xfId="0" applyBorder="1" applyAlignment="1" applyProtection="1">
      <alignment horizontal="left" vertical="center"/>
      <protection locked="0"/>
    </xf>
    <xf numFmtId="0" fontId="0" fillId="0" borderId="0" xfId="0" applyAlignment="1" applyProtection="1">
      <alignment horizontal="left" vertical="center"/>
      <protection locked="0"/>
    </xf>
    <xf numFmtId="37" fontId="33" fillId="29" borderId="0" xfId="439" applyNumberFormat="1" applyFont="1" applyFill="1" applyAlignment="1" applyProtection="1">
      <alignment horizontal="center" vertical="center"/>
      <protection locked="0"/>
    </xf>
    <xf numFmtId="49" fontId="39" fillId="29" borderId="0" xfId="0" applyNumberFormat="1" applyFont="1" applyFill="1" applyAlignment="1" applyProtection="1">
      <alignment horizontal="center" vertical="center"/>
      <protection locked="0"/>
    </xf>
    <xf numFmtId="14" fontId="39" fillId="29" borderId="0" xfId="439" applyNumberFormat="1" applyFont="1" applyFill="1" applyAlignment="1" applyProtection="1">
      <alignment horizontal="center" vertical="center" wrapText="1"/>
      <protection locked="0"/>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39" fillId="0" borderId="13" xfId="0" applyFont="1" applyBorder="1" applyAlignment="1">
      <alignment horizontal="center"/>
    </xf>
    <xf numFmtId="0" fontId="39" fillId="0" borderId="16" xfId="0" applyFont="1" applyBorder="1" applyAlignment="1">
      <alignment horizontal="center"/>
    </xf>
    <xf numFmtId="0" fontId="39" fillId="0" borderId="11" xfId="0" applyFont="1" applyBorder="1" applyAlignment="1">
      <alignment horizontal="center"/>
    </xf>
    <xf numFmtId="0" fontId="57" fillId="72" borderId="75" xfId="0" applyFont="1" applyFill="1" applyBorder="1" applyAlignment="1">
      <alignment horizontal="center" vertical="center" wrapText="1"/>
    </xf>
    <xf numFmtId="0" fontId="0" fillId="0" borderId="36" xfId="0" applyFont="1" applyBorder="1" applyAlignment="1">
      <alignment horizontal="left" wrapText="1"/>
    </xf>
    <xf numFmtId="0" fontId="0" fillId="34" borderId="13" xfId="0" applyFont="1" applyFill="1" applyBorder="1" applyAlignment="1">
      <alignment horizontal="left" wrapText="1"/>
    </xf>
    <xf numFmtId="0" fontId="0" fillId="34" borderId="16" xfId="0" applyFont="1" applyFill="1" applyBorder="1" applyAlignment="1">
      <alignment horizontal="left" wrapText="1"/>
    </xf>
    <xf numFmtId="0" fontId="0" fillId="0" borderId="13" xfId="0" applyFont="1" applyBorder="1" applyAlignment="1">
      <alignment horizontal="left"/>
    </xf>
    <xf numFmtId="0" fontId="0" fillId="0" borderId="16" xfId="0" applyFont="1" applyBorder="1" applyAlignment="1">
      <alignment horizontal="left"/>
    </xf>
    <xf numFmtId="0" fontId="0" fillId="0" borderId="13" xfId="0" applyFont="1" applyBorder="1" applyAlignment="1">
      <alignment horizontal="left" wrapText="1"/>
    </xf>
    <xf numFmtId="0" fontId="0" fillId="0" borderId="16" xfId="0" applyFont="1" applyBorder="1" applyAlignment="1">
      <alignment horizontal="left" wrapText="1"/>
    </xf>
    <xf numFmtId="0" fontId="0" fillId="0" borderId="13" xfId="0" applyFont="1" applyFill="1" applyBorder="1" applyAlignment="1">
      <alignment horizontal="left" wrapText="1"/>
    </xf>
    <xf numFmtId="0" fontId="0" fillId="0" borderId="16" xfId="0" applyFont="1" applyFill="1" applyBorder="1" applyAlignment="1">
      <alignment horizontal="left" wrapText="1"/>
    </xf>
    <xf numFmtId="0" fontId="40" fillId="26" borderId="13" xfId="0" applyFont="1" applyFill="1" applyBorder="1" applyAlignment="1">
      <alignment horizontal="center" vertical="top" wrapText="1"/>
    </xf>
    <xf numFmtId="0" fontId="40" fillId="26" borderId="16" xfId="0" applyFont="1" applyFill="1" applyBorder="1" applyAlignment="1">
      <alignment horizontal="center" vertical="top" wrapText="1"/>
    </xf>
    <xf numFmtId="0" fontId="149" fillId="78" borderId="13" xfId="0" applyFont="1" applyFill="1" applyBorder="1" applyAlignment="1">
      <alignment horizontal="center" vertical="center"/>
    </xf>
    <xf numFmtId="0" fontId="149" fillId="78" borderId="16" xfId="0" applyFont="1" applyFill="1" applyBorder="1" applyAlignment="1">
      <alignment horizontal="center" vertical="center"/>
    </xf>
    <xf numFmtId="0" fontId="39" fillId="26" borderId="13" xfId="0" applyFont="1" applyFill="1" applyBorder="1" applyAlignment="1">
      <alignment horizontal="center" vertical="center"/>
    </xf>
    <xf numFmtId="0" fontId="39" fillId="26" borderId="16" xfId="0" applyFont="1" applyFill="1" applyBorder="1" applyAlignment="1">
      <alignment horizontal="center" vertical="center"/>
    </xf>
    <xf numFmtId="0" fontId="57" fillId="32" borderId="11" xfId="0" applyFont="1" applyFill="1" applyBorder="1" applyAlignment="1">
      <alignment horizontal="justify" vertical="center" wrapText="1"/>
    </xf>
    <xf numFmtId="0" fontId="57" fillId="32" borderId="54" xfId="0" applyFont="1" applyFill="1" applyBorder="1" applyAlignment="1">
      <alignment horizontal="justify" vertical="center" wrapText="1"/>
    </xf>
    <xf numFmtId="0" fontId="57" fillId="76" borderId="16" xfId="0" applyFont="1" applyFill="1" applyBorder="1" applyAlignment="1">
      <alignment horizontal="left" wrapText="1"/>
    </xf>
    <xf numFmtId="0" fontId="57" fillId="76" borderId="16" xfId="0" applyFont="1" applyFill="1" applyBorder="1" applyAlignment="1">
      <alignment horizontal="justify" vertical="center" wrapText="1"/>
    </xf>
    <xf numFmtId="0" fontId="57" fillId="76" borderId="11" xfId="0" applyFont="1" applyFill="1" applyBorder="1" applyAlignment="1">
      <alignment horizontal="justify" vertical="center" wrapText="1"/>
    </xf>
    <xf numFmtId="0" fontId="132" fillId="0" borderId="38" xfId="0" applyFont="1" applyBorder="1" applyAlignment="1">
      <alignment horizontal="center" vertical="center"/>
    </xf>
    <xf numFmtId="0" fontId="132" fillId="0" borderId="39" xfId="0" applyFont="1" applyBorder="1" applyAlignment="1">
      <alignment horizontal="center" vertical="center"/>
    </xf>
    <xf numFmtId="0" fontId="132" fillId="0" borderId="16" xfId="0" applyFont="1" applyBorder="1" applyAlignment="1">
      <alignment horizontal="center" vertical="center"/>
    </xf>
    <xf numFmtId="0" fontId="132" fillId="0" borderId="11" xfId="0" applyFont="1" applyBorder="1" applyAlignment="1">
      <alignment horizontal="center" vertical="center"/>
    </xf>
    <xf numFmtId="0" fontId="57" fillId="32" borderId="13" xfId="0" applyFont="1" applyFill="1" applyBorder="1" applyAlignment="1">
      <alignment horizontal="justify" vertical="center" wrapText="1"/>
    </xf>
    <xf numFmtId="0" fontId="57" fillId="32" borderId="16" xfId="0" applyFont="1" applyFill="1" applyBorder="1" applyAlignment="1">
      <alignment horizontal="justify" vertical="center" wrapText="1"/>
    </xf>
    <xf numFmtId="0" fontId="48" fillId="0" borderId="89" xfId="0" applyFont="1" applyBorder="1" applyAlignment="1">
      <alignment horizontal="center" vertical="center" wrapText="1"/>
    </xf>
    <xf numFmtId="0" fontId="48" fillId="0" borderId="90" xfId="0" applyFont="1" applyBorder="1" applyAlignment="1">
      <alignment horizontal="center" vertical="center" wrapText="1"/>
    </xf>
    <xf numFmtId="0" fontId="48" fillId="0" borderId="86" xfId="0" applyFont="1" applyBorder="1" applyAlignment="1">
      <alignment horizontal="center" vertical="center" wrapText="1"/>
    </xf>
    <xf numFmtId="0" fontId="39" fillId="0" borderId="15" xfId="0" applyFont="1" applyBorder="1" applyAlignment="1">
      <alignment horizontal="center" vertical="center"/>
    </xf>
    <xf numFmtId="0" fontId="39" fillId="0" borderId="57" xfId="0" applyFont="1" applyBorder="1" applyAlignment="1">
      <alignment horizontal="center" vertical="center"/>
    </xf>
    <xf numFmtId="0" fontId="39" fillId="0" borderId="38" xfId="0" applyFont="1" applyBorder="1" applyAlignment="1">
      <alignment horizontal="center" vertical="center"/>
    </xf>
    <xf numFmtId="0" fontId="39" fillId="0" borderId="40" xfId="0" applyFont="1" applyBorder="1" applyAlignment="1">
      <alignment horizontal="center" vertical="center"/>
    </xf>
    <xf numFmtId="0" fontId="39" fillId="0" borderId="82" xfId="0" applyFont="1" applyBorder="1" applyAlignment="1">
      <alignment horizontal="center" wrapText="1"/>
    </xf>
    <xf numFmtId="0" fontId="39" fillId="0" borderId="65" xfId="0" applyFont="1" applyBorder="1" applyAlignment="1">
      <alignment horizontal="center"/>
    </xf>
    <xf numFmtId="0" fontId="48" fillId="0" borderId="91" xfId="0" applyFont="1" applyBorder="1" applyAlignment="1">
      <alignment horizontal="center" vertical="center"/>
    </xf>
    <xf numFmtId="0" fontId="48" fillId="0" borderId="92" xfId="0" applyFont="1" applyBorder="1" applyAlignment="1">
      <alignment horizontal="center" vertical="center"/>
    </xf>
    <xf numFmtId="0" fontId="48" fillId="0" borderId="93" xfId="0" applyFont="1" applyBorder="1" applyAlignment="1">
      <alignment horizontal="center" vertical="center"/>
    </xf>
    <xf numFmtId="0" fontId="123" fillId="71" borderId="64" xfId="0" applyFont="1" applyFill="1" applyBorder="1" applyAlignment="1">
      <alignment horizontal="center" vertical="center" wrapText="1"/>
    </xf>
    <xf numFmtId="0" fontId="123" fillId="71" borderId="82" xfId="0" applyFont="1" applyFill="1" applyBorder="1" applyAlignment="1">
      <alignment horizontal="center" vertical="center" wrapText="1"/>
    </xf>
    <xf numFmtId="0" fontId="57" fillId="76" borderId="64" xfId="0" applyFont="1" applyFill="1" applyBorder="1" applyAlignment="1">
      <alignment horizontal="center" vertical="center" wrapText="1"/>
    </xf>
    <xf numFmtId="0" fontId="57" fillId="76" borderId="82" xfId="0" applyFont="1" applyFill="1" applyBorder="1" applyAlignment="1">
      <alignment horizontal="center" vertical="center" wrapText="1"/>
    </xf>
  </cellXfs>
  <cellStyles count="31735">
    <cellStyle name="20% - Accent1" xfId="29485" builtinId="30" customBuiltin="1"/>
    <cellStyle name="20% - Accent1 2" xfId="29497" xr:uid="{B4D97588-4E6D-4F66-9660-485579464908}"/>
    <cellStyle name="20% - Accent2" xfId="29487" builtinId="34" customBuiltin="1"/>
    <cellStyle name="20% - Accent2 2" xfId="29498" xr:uid="{35B0F212-66A1-472C-9A01-199A3F0DF76E}"/>
    <cellStyle name="20% - Accent3" xfId="29489" builtinId="38" customBuiltin="1"/>
    <cellStyle name="20% - Accent3 2" xfId="29499" xr:uid="{96A9D8D9-2163-4871-AD2A-E6FAD8327E91}"/>
    <cellStyle name="20% - Accent4" xfId="29491" builtinId="42" customBuiltin="1"/>
    <cellStyle name="20% - Accent4 2" xfId="29500" xr:uid="{85AD3608-5EC0-473E-ABF2-FE57FA5CFC47}"/>
    <cellStyle name="20% - Accent5" xfId="29493" builtinId="46" customBuiltin="1"/>
    <cellStyle name="20% - Accent5 2" xfId="29501" xr:uid="{2FAF7B59-7AF2-4277-AFB8-4CED4BCD4AA4}"/>
    <cellStyle name="20% - Accent6" xfId="29495" builtinId="50" customBuiltin="1"/>
    <cellStyle name="20% - Accent6 2" xfId="29502" xr:uid="{FD542BF9-873D-4C28-BB47-353BB6433DA7}"/>
    <cellStyle name="40% - Accent1" xfId="29486" builtinId="31" customBuiltin="1"/>
    <cellStyle name="40% - Accent1 2" xfId="29503" xr:uid="{0AA31246-28F2-4031-B39E-24F57F4DDC66}"/>
    <cellStyle name="40% - Accent2" xfId="29488" builtinId="35" customBuiltin="1"/>
    <cellStyle name="40% - Accent2 2" xfId="29504" xr:uid="{0339A947-B4EF-413F-9CAB-D0CABA162D0E}"/>
    <cellStyle name="40% - Accent3" xfId="29490" builtinId="39" customBuiltin="1"/>
    <cellStyle name="40% - Accent3 2" xfId="29505" xr:uid="{CE323443-EBFB-44AC-8BFD-1096489AD057}"/>
    <cellStyle name="40% - Accent4" xfId="29492" builtinId="43" customBuiltin="1"/>
    <cellStyle name="40% - Accent4 2" xfId="29506" xr:uid="{1DDF968D-ECA9-419B-B4EF-BD60D065FFB9}"/>
    <cellStyle name="40% - Accent5" xfId="29494" builtinId="47" customBuiltin="1"/>
    <cellStyle name="40% - Accent5 2" xfId="29507" xr:uid="{02D52EC3-9136-44C4-ABDC-79A2B992ECE6}"/>
    <cellStyle name="40% - Accent6" xfId="29496" builtinId="51" customBuiltin="1"/>
    <cellStyle name="40% - Accent6 2" xfId="29508" xr:uid="{7AB5FB25-D096-4925-8629-B2984C52A4A8}"/>
    <cellStyle name="60% - Accent1 2" xfId="29510" xr:uid="{7BFD2628-E072-4C2E-A30D-99A65338F113}"/>
    <cellStyle name="60% - Accent1 3" xfId="29509" xr:uid="{BA6653BC-E10F-49F1-922C-B37BD20BEE19}"/>
    <cellStyle name="60% - Accent2 2" xfId="29512" xr:uid="{B882DD0F-CF38-4110-A0B9-6D557E839E6F}"/>
    <cellStyle name="60% - Accent2 3" xfId="29511" xr:uid="{DBBEE3D1-BAA2-420D-AAD0-54977FAFD7AB}"/>
    <cellStyle name="60% - Accent3 2" xfId="29514" xr:uid="{B675D886-1249-408E-9624-ACBD29CE5E3B}"/>
    <cellStyle name="60% - Accent3 3" xfId="29513" xr:uid="{FFB5D201-005A-462D-82FC-535C7CE075BC}"/>
    <cellStyle name="60% - Accent4 2" xfId="29516" xr:uid="{CED353FE-23B8-41C5-8DF6-5B6EF71C5850}"/>
    <cellStyle name="60% - Accent4 3" xfId="29515" xr:uid="{70AF2E1E-CEC4-4808-B667-18848E7B237D}"/>
    <cellStyle name="60% - Accent5 2" xfId="29518" xr:uid="{24EFBFA3-A241-4B03-9CF7-1D6C9FDB8D68}"/>
    <cellStyle name="60% - Accent5 3" xfId="29517" xr:uid="{2FF37EA9-BACD-426F-A9D1-CB53E08211DE}"/>
    <cellStyle name="60% - Accent6 2" xfId="29520" xr:uid="{9E87C1BF-4265-43A7-B9CC-CEB53C8178E0}"/>
    <cellStyle name="60% - Accent6 3" xfId="29519" xr:uid="{ADE31EA4-598F-40AE-8C52-523F301B9003}"/>
    <cellStyle name="Accent1" xfId="4838"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1" xr:uid="{9FFF7FF5-1157-4607-AB6B-BA41FCEAE106}"/>
    <cellStyle name="Accent1 36" xfId="34" xr:uid="{00000000-0005-0000-0000-000021000000}"/>
    <cellStyle name="Accent1 36 2" xfId="29522"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0" xr:uid="{081EF534-E64F-4523-85C5-C52D0496B0C3}"/>
    <cellStyle name="Accent1 7" xfId="70" xr:uid="{00000000-0005-0000-0000-000045000000}"/>
    <cellStyle name="Accent1 70" xfId="22940" xr:uid="{4DC46A14-6FD5-4703-B964-ECA4F0B990BA}"/>
    <cellStyle name="Accent1 71" xfId="23985" xr:uid="{88B3CE1F-60C4-438B-A98E-5663565F73D8}"/>
    <cellStyle name="Accent1 8" xfId="71" xr:uid="{00000000-0005-0000-0000-000046000000}"/>
    <cellStyle name="Accent1 9" xfId="72" xr:uid="{00000000-0005-0000-0000-000047000000}"/>
    <cellStyle name="Accent2" xfId="4839"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3" xr:uid="{FA96348D-F8A4-4421-AC84-88F50463AE41}"/>
    <cellStyle name="Accent2 36" xfId="106" xr:uid="{00000000-0005-0000-0000-000069000000}"/>
    <cellStyle name="Accent2 36 2" xfId="29524"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4" xr:uid="{5182FF0B-24DC-49CB-A283-39402094CB39}"/>
    <cellStyle name="Accent2 7" xfId="142" xr:uid="{00000000-0005-0000-0000-00008D000000}"/>
    <cellStyle name="Accent2 70" xfId="25152" xr:uid="{DB859796-D498-4E56-A125-E2DCDE4C795B}"/>
    <cellStyle name="Accent2 71" xfId="23712" xr:uid="{83A61C3E-87A1-4F6A-8122-B7A001AB4311}"/>
    <cellStyle name="Accent2 8" xfId="143" xr:uid="{00000000-0005-0000-0000-00008E000000}"/>
    <cellStyle name="Accent2 9" xfId="144" xr:uid="{00000000-0005-0000-0000-00008F000000}"/>
    <cellStyle name="Accent3" xfId="4840"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5" xr:uid="{6D42C670-79BA-41D0-B5D2-B979219AF29B}"/>
    <cellStyle name="Accent3 36" xfId="178" xr:uid="{00000000-0005-0000-0000-0000B1000000}"/>
    <cellStyle name="Accent3 36 2" xfId="29526"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4" xr:uid="{0A5F0C95-5616-4611-AF28-AA89E0277EF1}"/>
    <cellStyle name="Accent3 7" xfId="214" xr:uid="{00000000-0005-0000-0000-0000D5000000}"/>
    <cellStyle name="Accent3 70" xfId="25647" xr:uid="{E970874A-57B0-4CBC-9DC1-7D50C0AD51C2}"/>
    <cellStyle name="Accent3 71" xfId="25593" xr:uid="{AF994C2C-841D-49C9-8721-FA9396879B33}"/>
    <cellStyle name="Accent3 8" xfId="215" xr:uid="{00000000-0005-0000-0000-0000D6000000}"/>
    <cellStyle name="Accent3 9" xfId="216" xr:uid="{00000000-0005-0000-0000-0000D7000000}"/>
    <cellStyle name="Accent4" xfId="4841"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7" xr:uid="{10BFA22F-D3BD-4505-8E2E-CD3D2ED897CC}"/>
    <cellStyle name="Accent4 36" xfId="250" xr:uid="{00000000-0005-0000-0000-0000F9000000}"/>
    <cellStyle name="Accent4 36 2" xfId="29528"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2" xr:uid="{AED4E30E-FB92-4A5C-BCC6-8ADCF62D9D7B}"/>
    <cellStyle name="Accent4 7" xfId="286" xr:uid="{00000000-0005-0000-0000-00001D010000}"/>
    <cellStyle name="Accent4 70" xfId="25086" xr:uid="{F41DF068-013E-42BF-8021-6272E34725E0}"/>
    <cellStyle name="Accent4 71" xfId="23846" xr:uid="{5FC22722-3052-4868-94D9-E5570379FEF4}"/>
    <cellStyle name="Accent4 8" xfId="287" xr:uid="{00000000-0005-0000-0000-00001E010000}"/>
    <cellStyle name="Accent4 9" xfId="288" xr:uid="{00000000-0005-0000-0000-00001F010000}"/>
    <cellStyle name="Accent5" xfId="4842"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29" xr:uid="{458CA2AC-D926-4059-8065-048300B70009}"/>
    <cellStyle name="Accent5 36" xfId="322" xr:uid="{00000000-0005-0000-0000-000041010000}"/>
    <cellStyle name="Accent5 36 2" xfId="29530"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5" xr:uid="{26B30322-1C89-49D0-BA3E-F8658C186C8B}"/>
    <cellStyle name="Accent5 7" xfId="358" xr:uid="{00000000-0005-0000-0000-000065010000}"/>
    <cellStyle name="Accent5 70" xfId="25595" xr:uid="{07476C96-5AF1-4461-9D78-20043F9CC41D}"/>
    <cellStyle name="Accent5 71" xfId="23795" xr:uid="{A5A9B84C-234B-4744-B883-15586B3D4CBC}"/>
    <cellStyle name="Accent5 8" xfId="359" xr:uid="{00000000-0005-0000-0000-000066010000}"/>
    <cellStyle name="Accent5 9" xfId="360" xr:uid="{00000000-0005-0000-0000-000067010000}"/>
    <cellStyle name="Accent6" xfId="4843"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1" xr:uid="{DF070521-6078-474F-9C65-EEACD7551C73}"/>
    <cellStyle name="Accent6 36" xfId="394" xr:uid="{00000000-0005-0000-0000-000089010000}"/>
    <cellStyle name="Accent6 36 2" xfId="29532"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1" xr:uid="{893BB9CA-356D-471A-AD5F-9495431F0EFC}"/>
    <cellStyle name="Accent6 7" xfId="430" xr:uid="{00000000-0005-0000-0000-0000AD010000}"/>
    <cellStyle name="Accent6 70" xfId="23390" xr:uid="{600A1D35-8915-4E4F-910E-44B8813D2433}"/>
    <cellStyle name="Accent6 71" xfId="24893" xr:uid="{E9DA2F1C-4737-4689-9B35-D336BD388C4B}"/>
    <cellStyle name="Accent6 8" xfId="431" xr:uid="{00000000-0005-0000-0000-0000AE010000}"/>
    <cellStyle name="Accent6 9" xfId="432" xr:uid="{00000000-0005-0000-0000-0000AF010000}"/>
    <cellStyle name="AccountClassificationTotalRowBalanceCol" xfId="12254" xr:uid="{EC67F07D-7951-469F-8170-F5D0EECEF2B9}"/>
    <cellStyle name="AccountClassificationTotalRowDescCol" xfId="12255" xr:uid="{58C315D6-5F7A-4069-8511-56264FEB55D8}"/>
    <cellStyle name="AccountClassificationTotalRowJERefCol" xfId="12256" xr:uid="{A31CFF99-3CB9-4CA9-96B5-9617F3D74581}"/>
    <cellStyle name="AccountClassificationTotalRowNameCol" xfId="12257" xr:uid="{D8403E05-910B-416C-84D7-F4A4937E4F4E}"/>
    <cellStyle name="AccountClassificationTotalRowVarPectCol" xfId="12258" xr:uid="{0BE0B926-9C35-48BC-B042-7CE47D3A1851}"/>
    <cellStyle name="AccountClassificationTotalRowWPRefCol" xfId="12259" xr:uid="{925C4963-1C84-45C3-8947-534838B1E866}"/>
    <cellStyle name="AccountDetailRowBalanceCol" xfId="12260" xr:uid="{77667C83-8EFE-4812-AE3D-73F088645F26}"/>
    <cellStyle name="AccountDetailRowDescCol" xfId="12261" xr:uid="{F920A0ED-4A8B-4F46-8AB2-76F71763D448}"/>
    <cellStyle name="AccountDetailRowJERefCol" xfId="12262" xr:uid="{9813E5D3-12DB-437B-B303-16516C42BCDD}"/>
    <cellStyle name="AccountDetailRowNameCol" xfId="12263" xr:uid="{426F538C-E9A9-467F-B29B-D74FFDD9B789}"/>
    <cellStyle name="AccountDetailRowVarPectCol" xfId="12264" xr:uid="{07328471-F285-4FE4-A039-12C2FC29E23C}"/>
    <cellStyle name="AccountDetailRowWPRefCol" xfId="12265" xr:uid="{63D4C9A4-BEB1-48C5-9B6B-F97E2C59B285}"/>
    <cellStyle name="AccountNetIncomeLossRowBalanceCol" xfId="12266" xr:uid="{F448CEAA-67FF-4FC0-96A1-6BAFFBD6B911}"/>
    <cellStyle name="AccountNetIncomeLossRowDescCol" xfId="12267" xr:uid="{907304E3-D678-4386-80CB-0AE41803742B}"/>
    <cellStyle name="AccountNetIncomeLossRowJERefCol" xfId="12268" xr:uid="{4AD86227-B1E6-42D5-AC15-93DF6FB098AE}"/>
    <cellStyle name="AccountNetIncomeLossRowNameCol" xfId="12269" xr:uid="{6F1446DA-34A4-4BAF-AE61-E09B1700FDA3}"/>
    <cellStyle name="AccountNetIncomeLossRowWPRefCol" xfId="12270" xr:uid="{FB9B068C-3426-4FEC-9BCE-53BA3852EC52}"/>
    <cellStyle name="AccountTotalBalanceCol" xfId="12271" xr:uid="{62D17BB6-FF13-418C-9803-BAB02AACCA66}"/>
    <cellStyle name="AccountTotalDescCol" xfId="12272" xr:uid="{8B64D827-7F09-462E-AD85-47BFF4D4EC5F}"/>
    <cellStyle name="AccountTotalDetailRowBalanceCol" xfId="12273" xr:uid="{02C688DB-A53F-4634-A6D5-064A9432EEEE}"/>
    <cellStyle name="AccountTotalDetailRowDescCol" xfId="12274" xr:uid="{25B3EB54-7A7F-4CD3-885F-515F18EF8361}"/>
    <cellStyle name="AccountTotalDetailRowJERefCol" xfId="12275" xr:uid="{A63BC09C-87DF-40A4-B111-508D606087AE}"/>
    <cellStyle name="AccountTotalDetailRowNameCol" xfId="12276" xr:uid="{C8A154E5-6A0E-4713-A17B-7221D101338A}"/>
    <cellStyle name="AccountTotalDetailRowVarPectCol" xfId="12277" xr:uid="{84F7299E-C6F5-432C-BFBD-4CB12B0F8443}"/>
    <cellStyle name="AccountTotalDetailRowWPRefCol" xfId="12278" xr:uid="{3D152E01-12CD-4572-9BD1-848122C74E29}"/>
    <cellStyle name="AccountTotalJERefCol" xfId="12279" xr:uid="{D4B3EF14-29B4-479B-8ECA-AB86C6F7F9A7}"/>
    <cellStyle name="AccountTotalNameCol" xfId="12280" xr:uid="{2F9ADDFE-9B68-4482-9348-CA077A3EDE31}"/>
    <cellStyle name="AccountTotalVarPectCol" xfId="12281" xr:uid="{2442709C-27F3-4DDE-9EB7-6134EC287E40}"/>
    <cellStyle name="AccountTotalWPRefCol" xfId="12282" xr:uid="{7BE54512-808B-4A68-AD7A-9125B24E1990}"/>
    <cellStyle name="AccountTypeTotalRowBalanceCol" xfId="12283" xr:uid="{0BE8223E-693B-4C56-8A0A-753CB23F8E77}"/>
    <cellStyle name="AccountTypeTotalRowDescCol" xfId="12284" xr:uid="{E58BB922-D13D-408F-9FA2-B8C0E81CB2A6}"/>
    <cellStyle name="AccountTypeTotalRowJERefCol" xfId="12285" xr:uid="{E085CEA1-A898-4643-8859-2EC469AADDC6}"/>
    <cellStyle name="AccountTypeTotalRowNameCol" xfId="12286" xr:uid="{08BD6057-9984-4D2B-8FE3-BE14D7F0A517}"/>
    <cellStyle name="AccountTypeTotalRowVarPectCol" xfId="12287" xr:uid="{61376634-7F9D-4EE6-9142-386C6055B159}"/>
    <cellStyle name="AccountTypeTotalRowWPRefCol" xfId="12288" xr:uid="{48EB2C52-C95F-433B-AFFA-186036549B8C}"/>
    <cellStyle name="Bad" xfId="4830" builtinId="27" customBuiltin="1"/>
    <cellStyle name="Bad 2" xfId="433" xr:uid="{00000000-0005-0000-0000-0000B0010000}"/>
    <cellStyle name="Bad 3" xfId="434" xr:uid="{00000000-0005-0000-0000-0000B1010000}"/>
    <cellStyle name="Bad 4" xfId="29533" xr:uid="{9B249360-0FC1-414C-A036-E5117C73CAB0}"/>
    <cellStyle name="BlankRow" xfId="12289" xr:uid="{4121281A-F746-4EB3-9299-49886C4F50B5}"/>
    <cellStyle name="BlankRowJERefCol" xfId="12290" xr:uid="{4A2DC9E7-D0E0-4E32-854E-FD699096895D}"/>
    <cellStyle name="Calculation" xfId="4833" builtinId="22" customBuiltin="1"/>
    <cellStyle name="Calculation 2" xfId="435" xr:uid="{00000000-0005-0000-0000-0000B2010000}"/>
    <cellStyle name="Calculation 3" xfId="436" xr:uid="{00000000-0005-0000-0000-0000B3010000}"/>
    <cellStyle name="Calculation 4" xfId="29534" xr:uid="{69B00D0E-0C4F-4265-91AD-F9F8D74D5F25}"/>
    <cellStyle name="Check Cell" xfId="4835" builtinId="23" customBuiltin="1"/>
    <cellStyle name="Check Cell 2" xfId="437" xr:uid="{00000000-0005-0000-0000-0000B4010000}"/>
    <cellStyle name="Check Cell 3" xfId="438" xr:uid="{00000000-0005-0000-0000-0000B5010000}"/>
    <cellStyle name="Check Cell 4" xfId="29535" xr:uid="{6A797CFE-E1DB-4032-9CC3-6FDB2D608719}"/>
    <cellStyle name="ClassifiedGroupTotalRowBalanceCol" xfId="12291" xr:uid="{405D37AD-B4DC-4C92-8C46-7F7CFC07CBA4}"/>
    <cellStyle name="ClassifiedGroupTotalRowDescCol" xfId="12292" xr:uid="{E7D38FB1-798D-4C3C-98C6-838D02791D3A}"/>
    <cellStyle name="ClassifiedGroupTotalRowJERefCol" xfId="12293" xr:uid="{831BE3B0-EE1F-454E-B64E-69F4567A1AA3}"/>
    <cellStyle name="ClassifiedGroupTotalRowNameCol" xfId="12294" xr:uid="{C1AEECDB-0357-45C3-952A-630997EAB411}"/>
    <cellStyle name="ClassifiedGroupTotalRowVarPectCol" xfId="12295" xr:uid="{583C6BED-AEC6-4E68-A275-BAA2A7E3AB58}"/>
    <cellStyle name="ClassifiedGroupTotalRowWPRefCol" xfId="12296" xr:uid="{8A9A7AF6-C911-4BCB-89E3-3FDD97F991BE}"/>
    <cellStyle name="ColumnHeaderRowBalanceCol" xfId="12297" xr:uid="{7C7DE4C8-68BF-44E9-A73B-4EBD6CB0FF08}"/>
    <cellStyle name="ColumnHeaderRowBlankCol" xfId="12298" xr:uid="{2A222394-1C2F-4DA9-8F07-F4AD3EEF3074}"/>
    <cellStyle name="ColumnHeaderRowCreditCol" xfId="12299" xr:uid="{AB01A784-B20C-4530-8AB5-58C870EDC31F}"/>
    <cellStyle name="ColumnHeaderRowDebitCol" xfId="12300" xr:uid="{AA9769CB-8B00-4E2B-BB96-3990F105FE8C}"/>
    <cellStyle name="ColumnHeaderRowDescCol" xfId="12301" xr:uid="{068AC2D8-5FEE-4BA6-B901-D215B616B4D4}"/>
    <cellStyle name="ColumnHeaderRowJERefCol" xfId="12302" xr:uid="{C7181AB7-6507-49C6-928A-F0C56630FBFB}"/>
    <cellStyle name="ColumnHeaderRowNameCol" xfId="12303" xr:uid="{612FAA23-FF0B-4E7C-B59D-3FEBA5E19728}"/>
    <cellStyle name="ColumnHeaderRowVarPectCol" xfId="12304" xr:uid="{DEF1BC8B-0512-4843-AEB1-DB90351FCA08}"/>
    <cellStyle name="ColumnHeaderRowWPRefCol" xfId="12305" xr:uid="{FFAAEFC1-DBE6-4623-B0DF-2317B9F4CA0B}"/>
    <cellStyle name="ColumnMetadataRowBalanceCol" xfId="12306" xr:uid="{04DA5B81-7D03-4BE8-99F1-0766EFD488E2}"/>
    <cellStyle name="ColumnMetadataRowDescCol" xfId="12307" xr:uid="{13DB7B1F-19D8-432A-9D4E-1D5AF44731B8}"/>
    <cellStyle name="ColumnMetadataRowJERefCol" xfId="12308" xr:uid="{DBDAF870-853B-4BCC-BD1D-94D1E72596D5}"/>
    <cellStyle name="ColumnMetadataRowNameCol" xfId="12309" xr:uid="{40E06265-6E66-4B92-B6E2-3B3B201B073D}"/>
    <cellStyle name="ColumnMetadataRowVarPectCol" xfId="12310" xr:uid="{DDEC6B24-578F-4BEC-8F1B-38AD75381ACE}"/>
    <cellStyle name="ColumnMetadataRowWPRefCol" xfId="12311" xr:uid="{D32F0F8B-6E9B-454B-A50A-8D99187F6004}"/>
    <cellStyle name="Comma" xfId="439" builtinId="3"/>
    <cellStyle name="Comma 10" xfId="440" xr:uid="{00000000-0005-0000-0000-0000B7010000}"/>
    <cellStyle name="Comma 10 10" xfId="12488" xr:uid="{29AC07E5-A76C-458E-B700-07D379D9F7B0}"/>
    <cellStyle name="Comma 10 2" xfId="441" xr:uid="{00000000-0005-0000-0000-0000B8010000}"/>
    <cellStyle name="Comma 10 2 2" xfId="442" xr:uid="{00000000-0005-0000-0000-0000B9010000}"/>
    <cellStyle name="Comma 10 2 2 2" xfId="1561" xr:uid="{00000000-0005-0000-0000-0000BA010000}"/>
    <cellStyle name="Comma 10 2 2 2 2" xfId="23256" xr:uid="{D9BB79B8-EC73-46E8-8D77-2E16F508B2FE}"/>
    <cellStyle name="Comma 10 2 2 2 2 2" xfId="29792" xr:uid="{F4742CAB-EE8A-4F65-A5A1-A8EA60CAE710}"/>
    <cellStyle name="Comma 10 2 2 2 3" xfId="24671" xr:uid="{DDF8ACA5-2AFD-4024-B635-F103D987427D}"/>
    <cellStyle name="Comma 10 2 2 2 4" xfId="30046" xr:uid="{3022D834-5AD4-4789-AA9A-422519C0A007}"/>
    <cellStyle name="Comma 10 2 2 3" xfId="4846" xr:uid="{8F94D0E0-B6FC-4A5A-96EA-540CD9CE6C5C}"/>
    <cellStyle name="Comma 10 2 2 3 2" xfId="28024" xr:uid="{9E108CF4-A88E-4CA8-B7DD-2946C5BBAD03}"/>
    <cellStyle name="Comma 10 2 2 3 2 2" xfId="31198" xr:uid="{B8614D68-E4D5-449A-AC4B-CDF4ED1EE035}"/>
    <cellStyle name="Comma 10 2 2 3 2 3" xfId="30639" xr:uid="{DFF08651-449D-4396-9E32-8C7D875A6813}"/>
    <cellStyle name="Comma 10 2 2 3 3" xfId="27610" xr:uid="{6FAB1EFE-AC33-4147-AFD2-28C5CB62D791}"/>
    <cellStyle name="Comma 10 2 2 3 4" xfId="14134" xr:uid="{F3B714C7-5286-4F66-BD1E-FB5924FE93A4}"/>
    <cellStyle name="Comma 10 2 2 4" xfId="6587" xr:uid="{9056E6DA-5EE2-4826-8E91-19EEF6F31924}"/>
    <cellStyle name="Comma 10 2 2 4 2" xfId="16967" xr:uid="{DDBF2E34-1085-47E9-99D9-AA0D68F84FEB}"/>
    <cellStyle name="Comma 10 2 2 5" xfId="9420" xr:uid="{2BD3351E-5285-4068-A1CD-BDB9D3138106}"/>
    <cellStyle name="Comma 10 2 2 5 2" xfId="19800" xr:uid="{61E9841B-2269-452F-80E0-AFED4E54080A}"/>
    <cellStyle name="Comma 10 2 2 6" xfId="24956" xr:uid="{A4F3E5C3-5BA0-421D-8D09-1134D3D9172B}"/>
    <cellStyle name="Comma 10 2 2 7" xfId="13509" xr:uid="{CB1A8726-DCC6-4716-969A-F4081216B883}"/>
    <cellStyle name="Comma 10 2 3" xfId="1562" xr:uid="{00000000-0005-0000-0000-0000BB010000}"/>
    <cellStyle name="Comma 10 2 3 2" xfId="2662" xr:uid="{00000000-0005-0000-0000-000078010000}"/>
    <cellStyle name="Comma 10 2 3 2 2" xfId="7785" xr:uid="{5F8EE468-F6B4-4573-B120-25BA1906DD12}"/>
    <cellStyle name="Comma 10 2 3 2 2 2" xfId="18165" xr:uid="{176782E4-13ED-4672-B2E4-6297AD0C978B}"/>
    <cellStyle name="Comma 10 2 3 2 3" xfId="10618" xr:uid="{6A628ADD-E2E1-48FC-8D32-29571B3F0AC6}"/>
    <cellStyle name="Comma 10 2 3 2 3 2" xfId="20998" xr:uid="{DBA562FE-9BE1-4D99-B41E-9E56D35F26A8}"/>
    <cellStyle name="Comma 10 2 3 2 4" xfId="28608" xr:uid="{35C489F4-22D2-407C-B5BF-F853F4F9D7A3}"/>
    <cellStyle name="Comma 10 2 3 2 5" xfId="27158" xr:uid="{74CEBE64-5A54-4301-858A-2278E6D1CEE1}"/>
    <cellStyle name="Comma 10 2 3 2 6" xfId="15332" xr:uid="{59487802-4CB8-4A0C-A2FD-39623F13DE8E}"/>
    <cellStyle name="Comma 10 2 3 3" xfId="3640" xr:uid="{00000000-0005-0000-0000-0000BB010000}"/>
    <cellStyle name="Comma 10 2 3 4" xfId="5533" xr:uid="{2DF98002-6EFF-4F85-A30A-8AA3CBFF876D}"/>
    <cellStyle name="Comma 10 2 3 4 2" xfId="29747" xr:uid="{CF5D2640-E526-43E0-BA56-AD4FA4FBFC5A}"/>
    <cellStyle name="Comma 10 2 3 5" xfId="23965" xr:uid="{872D2A5E-2248-4DBD-A4C8-F9817C8FE0C9}"/>
    <cellStyle name="Comma 10 2 3 5 2" xfId="29838" xr:uid="{53EBA3A0-8A8E-41BA-BEEA-5C5EFEDBB1D3}"/>
    <cellStyle name="Comma 10 2 3 6" xfId="25640" xr:uid="{37760901-87CF-4549-AF24-A8609D3586EE}"/>
    <cellStyle name="Comma 10 2 3 7" xfId="13062" xr:uid="{11E1BAD5-65BA-4AE4-965F-56AA1D657AA5}"/>
    <cellStyle name="Comma 10 2 4" xfId="1560" xr:uid="{00000000-0005-0000-0000-0000BC010000}"/>
    <cellStyle name="Comma 10 2 4 2" xfId="4674" xr:uid="{76A30654-04E8-43F3-9BD2-5D61777624B5}"/>
    <cellStyle name="Comma 10 2 4 3" xfId="24994" xr:uid="{BCC21D0C-6164-4C0C-BE9D-19D73485CCD6}"/>
    <cellStyle name="Comma 10 2 4 3 2" xfId="29889" xr:uid="{3C345DA9-232A-4A53-AA10-55EDA166162A}"/>
    <cellStyle name="Comma 10 2 4 4" xfId="24679" xr:uid="{6007113F-9924-4D05-9E4A-D2077AEB8462}"/>
    <cellStyle name="Comma 10 2 4 5" xfId="26741" xr:uid="{77397AB9-4755-44AE-AC6E-A2E289AE7EE8}"/>
    <cellStyle name="Comma 10 2 5" xfId="3810" xr:uid="{A83598A2-AE72-45A7-B601-A55EF01150CB}"/>
    <cellStyle name="Comma 10 2 5 2" xfId="25192" xr:uid="{207B08F6-F371-4D90-A4E2-3906049E9723}"/>
    <cellStyle name="Comma 10 2 5 2 2" xfId="29673" xr:uid="{910931E2-DB10-4C31-A77B-FB04EFA1DED8}"/>
    <cellStyle name="Comma 10 2 5 2 2 2" xfId="31155" xr:uid="{21B53B7A-B52F-4990-BABE-5580191787F7}"/>
    <cellStyle name="Comma 10 2 5 2 3" xfId="30638" xr:uid="{7EC80DBB-6F40-40B4-9324-B9E60C405E46}"/>
    <cellStyle name="Comma 10 2 5 3" xfId="25742" xr:uid="{0CB8BCFE-C336-455F-AB49-F3C7B1BC9CDD}"/>
    <cellStyle name="Comma 10 2 5 4" xfId="26724" xr:uid="{E10D12CB-9FC4-43DF-9506-CC26BADEEDA0}"/>
    <cellStyle name="Comma 10 2 6" xfId="22922" xr:uid="{6875A78D-7D82-435D-82A6-AE342806D5C5}"/>
    <cellStyle name="Comma 10 2 6 2" xfId="29715" xr:uid="{75234A64-AAA0-42BA-A9EA-3C0DB2735BB4}"/>
    <cellStyle name="Comma 10 2 7" xfId="28536" xr:uid="{DC7A2659-338F-45FE-B0DB-9DBBE3311BDD}"/>
    <cellStyle name="Comma 10 2 7 2" xfId="29670" xr:uid="{C346A8C2-3DB3-42DB-A377-6D31684099AA}"/>
    <cellStyle name="Comma 10 2 7 2 2" xfId="31207" xr:uid="{3241FD88-2E3A-4A7F-91A8-62B6F4940F71}"/>
    <cellStyle name="Comma 10 2 8" xfId="29836" xr:uid="{40B22064-AAF7-4863-8F25-65D531C30E59}"/>
    <cellStyle name="Comma 10 2 9" xfId="29981" xr:uid="{E9094487-74F6-4A84-A11B-7F3935258FB1}"/>
    <cellStyle name="Comma 10 3" xfId="443" xr:uid="{00000000-0005-0000-0000-0000BD010000}"/>
    <cellStyle name="Comma 10 3 2" xfId="1563" xr:uid="{00000000-0005-0000-0000-0000BE010000}"/>
    <cellStyle name="Comma 10 3 2 2" xfId="2661" xr:uid="{00000000-0005-0000-0000-000079010000}"/>
    <cellStyle name="Comma 10 3 2 2 2" xfId="26598" xr:uid="{8D6FBC3B-4AE4-4914-9366-0DFD7FECC23F}"/>
    <cellStyle name="Comma 10 3 2 2 3" xfId="26094" xr:uid="{327F2421-D34A-4BF2-8FAF-3BEE61ADE475}"/>
    <cellStyle name="Comma 10 3 2 3" xfId="2055" xr:uid="{00000000-0005-0000-0000-0000BE010000}"/>
    <cellStyle name="Comma 10 3 2 4" xfId="23887" xr:uid="{AAA2E3EE-1A35-4B5E-8F80-42D80BD38AF3}"/>
    <cellStyle name="Comma 10 3 3" xfId="3709" xr:uid="{00000000-0005-0000-0000-0000BD010000}"/>
    <cellStyle name="Comma 10 3 3 2" xfId="8611" xr:uid="{2A78C46A-E05F-438C-BA51-FBD76F44447E}"/>
    <cellStyle name="Comma 10 3 3 2 2" xfId="18991" xr:uid="{010FD0E0-CF72-419E-8CF2-96500DC79564}"/>
    <cellStyle name="Comma 10 3 3 3" xfId="11444" xr:uid="{63F0ACF9-6F3B-49A6-8C71-695A93F58B79}"/>
    <cellStyle name="Comma 10 3 3 3 2" xfId="21824" xr:uid="{784215F6-1FD0-4B50-B45F-E127D94D8A4B}"/>
    <cellStyle name="Comma 10 3 3 4" xfId="28010" xr:uid="{2DC75837-1CB4-452D-A541-699F806A60CA}"/>
    <cellStyle name="Comma 10 3 3 5" xfId="26709" xr:uid="{7ED3D6DD-A23C-49A8-BB74-986A9754EE9B}"/>
    <cellStyle name="Comma 10 3 3 6" xfId="16158" xr:uid="{36F2651F-7F03-4479-9E44-CF2351D6B5C7}"/>
    <cellStyle name="Comma 10 3 4" xfId="3806" xr:uid="{EAE0A1BB-398B-4B0E-97CB-A6B937EE0D30}"/>
    <cellStyle name="Comma 10 3 4 2" xfId="8641" xr:uid="{B77E9739-E0B6-4CB6-A8E3-908742B6A29E}"/>
    <cellStyle name="Comma 10 3 4 2 2" xfId="19021" xr:uid="{EA9B0E7B-2A96-4591-9E19-673D8E0FF155}"/>
    <cellStyle name="Comma 10 3 4 2 3" xfId="31000" xr:uid="{E590BC16-15EE-4924-8848-778D3E4A89CE}"/>
    <cellStyle name="Comma 10 3 4 2 4" xfId="30640" xr:uid="{4DFC3DE0-3B6C-4F74-9DAC-4286A1C1DC94}"/>
    <cellStyle name="Comma 10 3 4 3" xfId="11474" xr:uid="{DD48EF75-8BB0-47E0-81A4-D35EC994FA2A}"/>
    <cellStyle name="Comma 10 3 4 3 2" xfId="21854" xr:uid="{B57C2FB3-340F-48A5-A7EF-B586DF7D40CF}"/>
    <cellStyle name="Comma 10 3 4 4" xfId="27988" xr:uid="{7D85175A-C573-446F-ACB0-0B75D0B2CB77}"/>
    <cellStyle name="Comma 10 3 4 5" xfId="26387" xr:uid="{A7958FA7-1C14-404A-B491-C01E167E4EDE}"/>
    <cellStyle name="Comma 10 3 4 6" xfId="16188" xr:uid="{A48C4FDC-3452-4999-A7E2-7585CD56C584}"/>
    <cellStyle name="Comma 10 3 5" xfId="4847" xr:uid="{A822458D-70D9-4B97-A615-B507EC140565}"/>
    <cellStyle name="Comma 10 3 5 2" xfId="14135" xr:uid="{73B791F9-DE67-4FFD-8BCD-ED93836E3ECA}"/>
    <cellStyle name="Comma 10 3 6" xfId="6588" xr:uid="{71392CA9-A50D-40B1-8EC0-5A00FF867C5C}"/>
    <cellStyle name="Comma 10 3 6 2" xfId="16968" xr:uid="{A3E61896-2352-411B-81DF-5E56AC748DE4}"/>
    <cellStyle name="Comma 10 3 7" xfId="9421" xr:uid="{9C025ABB-A3AD-49D7-B597-25A86D774F06}"/>
    <cellStyle name="Comma 10 3 7 2" xfId="19801" xr:uid="{45E9E58C-247D-4648-BCB9-2A448034C4E9}"/>
    <cellStyle name="Comma 10 3 8" xfId="26870" xr:uid="{DF5E808F-39A0-46CE-975A-3BD5A16775B2}"/>
    <cellStyle name="Comma 10 4" xfId="1564" xr:uid="{00000000-0005-0000-0000-0000BF010000}"/>
    <cellStyle name="Comma 10 4 2" xfId="3008" xr:uid="{00000000-0005-0000-0000-00007A010000}"/>
    <cellStyle name="Comma 10 4 2 2" xfId="8087" xr:uid="{6B599C17-3F10-44EB-ACDF-6655006877DD}"/>
    <cellStyle name="Comma 10 4 2 2 2" xfId="28774" xr:uid="{18929A66-F6E2-4BC7-8032-BFA3FDC7C4E0}"/>
    <cellStyle name="Comma 10 4 2 2 2 2" xfId="31212" xr:uid="{C5898CD3-95E5-4E55-97B3-E7DFF2EDE9B8}"/>
    <cellStyle name="Comma 10 4 2 2 2 3" xfId="30642" xr:uid="{15F7C382-4917-4D01-9DFB-DA9009983639}"/>
    <cellStyle name="Comma 10 4 2 2 3" xfId="27976" xr:uid="{EFE62449-1A0E-4B62-8359-06E7D869BAD5}"/>
    <cellStyle name="Comma 10 4 2 2 4" xfId="18467" xr:uid="{25D77FA2-7C98-4FC0-A588-80542FA22A9C}"/>
    <cellStyle name="Comma 10 4 2 3" xfId="10920" xr:uid="{3FF7D1D0-68C6-450B-8AEA-D136634A982B}"/>
    <cellStyle name="Comma 10 4 2 3 2" xfId="21300" xr:uid="{74F8CD23-12B9-4D52-9DD7-0188402C3A27}"/>
    <cellStyle name="Comma 10 4 2 4" xfId="23347" xr:uid="{0701B39B-16D4-4865-88AD-B061959F9C6E}"/>
    <cellStyle name="Comma 10 4 2 5" xfId="15634" xr:uid="{E41A848A-7876-4931-BCCB-1E3B4ADCEA7E}"/>
    <cellStyle name="Comma 10 4 3" xfId="3561" xr:uid="{00000000-0005-0000-0000-0000BF010000}"/>
    <cellStyle name="Comma 10 4 4" xfId="4390" xr:uid="{7996377A-9016-4AC6-B865-6A69B11B069A}"/>
    <cellStyle name="Comma 10 4 4 2" xfId="9161" xr:uid="{6CB582D5-41FF-4944-A280-0C4FE6078316}"/>
    <cellStyle name="Comma 10 4 4 2 2" xfId="19541" xr:uid="{27CC5494-322D-423C-BB28-E0A60C6110ED}"/>
    <cellStyle name="Comma 10 4 4 2 3" xfId="31055" xr:uid="{5579DD09-2BFB-4FE1-912C-2BC187101C35}"/>
    <cellStyle name="Comma 10 4 4 2 4" xfId="30641" xr:uid="{18A4DFC5-33A3-47FD-833B-2AE056D5805F}"/>
    <cellStyle name="Comma 10 4 4 3" xfId="11994" xr:uid="{09335994-8589-48E4-BFD4-26A50FF5AEA9}"/>
    <cellStyle name="Comma 10 4 4 3 2" xfId="22374" xr:uid="{4E488CB3-397C-426B-8403-440D39849D2B}"/>
    <cellStyle name="Comma 10 4 4 4" xfId="16708" xr:uid="{EA03CA2C-0671-499D-9482-3DE8228D1A5C}"/>
    <cellStyle name="Comma 10 4 5" xfId="5534" xr:uid="{1D2D61F4-F238-4E1D-88C6-0799050F2FDF}"/>
    <cellStyle name="Comma 10 4 5 2" xfId="29928" xr:uid="{2A9D8251-9F42-44B6-AE30-1987BF1D4A0C}"/>
    <cellStyle name="Comma 10 4 5 2 2" xfId="30953" xr:uid="{E9011422-05E3-4560-AAC8-5B0377BA6E5B}"/>
    <cellStyle name="Comma 10 4 6" xfId="23438" xr:uid="{1F415D9E-3343-4E70-B374-BF0C57340358}"/>
    <cellStyle name="Comma 10 4 7" xfId="13510" xr:uid="{93743F2C-543A-4E49-962E-7031F9E8B708}"/>
    <cellStyle name="Comma 10 5" xfId="1559" xr:uid="{00000000-0005-0000-0000-0000C0010000}"/>
    <cellStyle name="Comma 10 5 2" xfId="2652" xr:uid="{00000000-0005-0000-0000-00007B010000}"/>
    <cellStyle name="Comma 10 5 2 2" xfId="7776" xr:uid="{3DDBC7BE-A901-4188-A6BB-7D69CE764B7E}"/>
    <cellStyle name="Comma 10 5 2 2 2" xfId="18156" xr:uid="{3ED9956B-D763-45F4-8810-5149FC019E26}"/>
    <cellStyle name="Comma 10 5 2 3" xfId="10609" xr:uid="{26CDDB55-8FA7-4025-BB81-275208F0AB70}"/>
    <cellStyle name="Comma 10 5 2 3 2" xfId="20989" xr:uid="{1E7F1251-82E9-4624-8768-E0561EC9A6DC}"/>
    <cellStyle name="Comma 10 5 2 4" xfId="26072" xr:uid="{6532C758-C682-48C3-80A1-115C9B6CE70D}"/>
    <cellStyle name="Comma 10 5 2 5" xfId="26034" xr:uid="{851D1FE5-262F-47BB-AD32-6D95B7DB359F}"/>
    <cellStyle name="Comma 10 5 2 6" xfId="15323" xr:uid="{FCD4C034-6120-4AD9-ACB0-C0939607C6F5}"/>
    <cellStyle name="Comma 10 5 3" xfId="3590" xr:uid="{00000000-0005-0000-0000-0000C0010000}"/>
    <cellStyle name="Comma 10 5 4" xfId="5532" xr:uid="{3F9AD292-BB2B-40F9-81C9-C3017D3D9A9A}"/>
    <cellStyle name="Comma 10 5 4 2" xfId="29886" xr:uid="{6D06C6E3-D0AD-422D-A9DE-E301F61D463B}"/>
    <cellStyle name="Comma 10 5 5" xfId="23508" xr:uid="{F5391CC6-5F30-4E97-9853-0F67AF53CB19}"/>
    <cellStyle name="Comma 10 5 6" xfId="13053" xr:uid="{1711E3F4-ACE1-48FA-B5A8-3DBD139B8694}"/>
    <cellStyle name="Comma 10 6" xfId="2257" xr:uid="{00000000-0005-0000-0000-000075010000}"/>
    <cellStyle name="Comma 10 6 2" xfId="7383" xr:uid="{15130742-8A67-4621-8C40-0F3D4163C394}"/>
    <cellStyle name="Comma 10 6 2 2" xfId="26685" xr:uid="{79E726A4-9DA0-4DB0-B8E9-51BBC7EE02CC}"/>
    <cellStyle name="Comma 10 6 2 3" xfId="27823" xr:uid="{6FB07B07-2819-4851-9DF7-BD0DC7F568D1}"/>
    <cellStyle name="Comma 10 6 2 4" xfId="17763" xr:uid="{BB4334E2-C445-431B-8CDB-15B1B429D13F}"/>
    <cellStyle name="Comma 10 6 3" xfId="10216" xr:uid="{409859B8-66F3-45FA-80D9-F842B6ED1FC4}"/>
    <cellStyle name="Comma 10 6 3 2" xfId="20596" xr:uid="{CA42B181-1791-4D7F-BF63-367EF25451CB}"/>
    <cellStyle name="Comma 10 6 4" xfId="24017" xr:uid="{0581061B-923C-4723-8DC5-744752E54B59}"/>
    <cellStyle name="Comma 10 6 5" xfId="14930" xr:uid="{21E70192-B4A2-4CBD-B626-EC891C8A1715}"/>
    <cellStyle name="Comma 10 6 6" xfId="31265" xr:uid="{A4D5031B-2004-4538-BF8C-B4A048DF0DB4}"/>
    <cellStyle name="Comma 10 7" xfId="24293" xr:uid="{344DCAF3-DA96-45E3-9F88-C607554C61E4}"/>
    <cellStyle name="Comma 10 7 2" xfId="27812" xr:uid="{1067AA7F-8FEA-4C90-923A-936739E57666}"/>
    <cellStyle name="Comma 10 7 3" xfId="31150" xr:uid="{C5496218-A9DD-47F3-8C2E-81E3ADC8FD5D}"/>
    <cellStyle name="Comma 10 8" xfId="28003" xr:uid="{E7712595-FDE1-4527-8110-F08C9BD2B4D5}"/>
    <cellStyle name="Comma 10 9" xfId="26455" xr:uid="{34BF2C5E-A5C7-4A84-AB73-BFB00FFDC39F}"/>
    <cellStyle name="Comma 10 9 2" xfId="30396" xr:uid="{36D04115-A232-4017-8499-A0543DF30744}"/>
    <cellStyle name="Comma 11" xfId="444" xr:uid="{00000000-0005-0000-0000-0000C1010000}"/>
    <cellStyle name="Comma 11 10" xfId="13061" xr:uid="{8E0C7017-8DEA-40FD-985D-56991F403A78}"/>
    <cellStyle name="Comma 11 2" xfId="1566" xr:uid="{00000000-0005-0000-0000-0000C2010000}"/>
    <cellStyle name="Comma 11 2 2" xfId="3009" xr:uid="{00000000-0005-0000-0000-00007D010000}"/>
    <cellStyle name="Comma 11 2 2 2" xfId="8088" xr:uid="{5E38C6F0-92BC-4BB2-8A3E-EF11FEAFB91D}"/>
    <cellStyle name="Comma 11 2 2 2 2" xfId="18468" xr:uid="{FE827749-6B5E-41A8-9133-64CB55FDF8C5}"/>
    <cellStyle name="Comma 11 2 2 3" xfId="10921" xr:uid="{9525CB18-BD40-411F-A372-A378C8366764}"/>
    <cellStyle name="Comma 11 2 2 3 2" xfId="21301" xr:uid="{F204682C-033C-4E07-8752-E0A3AEBC9438}"/>
    <cellStyle name="Comma 11 2 2 4" xfId="23811" xr:uid="{6A8EB896-DA9B-42D5-92D6-733F06FBEA09}"/>
    <cellStyle name="Comma 11 2 2 4 2" xfId="30077" xr:uid="{1277A8FD-6083-436E-99F1-F49C951033A8}"/>
    <cellStyle name="Comma 11 2 2 5" xfId="27883" xr:uid="{B1387E97-B750-4462-BB42-E88FFD7D461E}"/>
    <cellStyle name="Comma 11 2 2 6" xfId="15635" xr:uid="{E2FD8341-04B0-40C5-A8B9-54B1723D69C1}"/>
    <cellStyle name="Comma 11 2 3" xfId="3633" xr:uid="{00000000-0005-0000-0000-0000C2010000}"/>
    <cellStyle name="Comma 11 2 3 2" xfId="27535" xr:uid="{9BF0D002-54D6-4672-940C-F391892866FB}"/>
    <cellStyle name="Comma 11 2 3 3" xfId="26787" xr:uid="{A21B1388-6E7D-4F54-BDEC-8951FFA22EF9}"/>
    <cellStyle name="Comma 11 2 4" xfId="5535" xr:uid="{85BC976A-D6DF-449B-8068-72E3AB781163}"/>
    <cellStyle name="Comma 11 2 4 2" xfId="29771" xr:uid="{687E3D0F-93F6-41FC-A263-BC359B09D7DC}"/>
    <cellStyle name="Comma 11 2 5" xfId="22656" xr:uid="{DF261529-5CBF-48FF-B11A-E4B73E8CE065}"/>
    <cellStyle name="Comma 11 2 5 2" xfId="27549" xr:uid="{19A3B2B9-8360-426E-920F-84472F4A25EE}"/>
    <cellStyle name="Comma 11 2 6" xfId="26589" xr:uid="{3DB6BBCB-30C4-456B-A531-F9B69381489D}"/>
    <cellStyle name="Comma 11 2 7" xfId="13511" xr:uid="{DFAE0D5A-3432-47A7-A8E2-7C9EDC2E8E11}"/>
    <cellStyle name="Comma 11 3" xfId="1567" xr:uid="{00000000-0005-0000-0000-0000C3010000}"/>
    <cellStyle name="Comma 11 3 2" xfId="2660" xr:uid="{00000000-0005-0000-0000-00007C010000}"/>
    <cellStyle name="Comma 11 3 2 2" xfId="7784" xr:uid="{B14EA288-52E0-47EB-9BA0-0823C2B83AE7}"/>
    <cellStyle name="Comma 11 3 2 2 2" xfId="18164" xr:uid="{0560D247-EB78-4545-81F1-4CAC6A923728}"/>
    <cellStyle name="Comma 11 3 2 3" xfId="10617" xr:uid="{8C430740-2DF2-47C0-ACE1-E0BCCC781C97}"/>
    <cellStyle name="Comma 11 3 2 3 2" xfId="20997" xr:uid="{391174CF-9412-4F8D-83DA-B4AE726E63DD}"/>
    <cellStyle name="Comma 11 3 2 4" xfId="15331" xr:uid="{C7E7A183-9066-4D98-BC1A-4F0C03C272B4}"/>
    <cellStyle name="Comma 11 3 2 5" xfId="30420" xr:uid="{9C10034A-DB87-4E31-9765-1BF6E5A23CE8}"/>
    <cellStyle name="Comma 11 3 3" xfId="3624" xr:uid="{00000000-0005-0000-0000-0000C3010000}"/>
    <cellStyle name="Comma 11 3 4" xfId="24015" xr:uid="{14E1B29C-AAA1-44F5-AD07-8E4FC697E6A9}"/>
    <cellStyle name="Comma 11 3 4 2" xfId="29746" xr:uid="{0055F465-A603-4D53-9DBD-2C902049CB61}"/>
    <cellStyle name="Comma 11 3 5" xfId="29888" xr:uid="{CCF74651-5B1C-4DDE-B115-CAD74F391071}"/>
    <cellStyle name="Comma 11 3 6" xfId="30006" xr:uid="{30856FF1-EAAD-4839-AAFB-735735686948}"/>
    <cellStyle name="Comma 11 4" xfId="1565" xr:uid="{00000000-0005-0000-0000-0000C4010000}"/>
    <cellStyle name="Comma 11 4 2" xfId="25793" xr:uid="{0F4819E6-8400-47DB-97BA-E4B83CC33474}"/>
    <cellStyle name="Comma 11 4 3" xfId="25824" xr:uid="{DEC04C91-C7FF-4AB4-AC6A-E34F8FE67955}"/>
    <cellStyle name="Comma 11 5" xfId="3856" xr:uid="{7F0E7226-DA02-4733-8EBF-63018CAE8A3E}"/>
    <cellStyle name="Comma 11 5 2" xfId="8687" xr:uid="{5F3D2954-FB8A-439F-9177-4FD20B4F2B0A}"/>
    <cellStyle name="Comma 11 5 2 2" xfId="28960" xr:uid="{4C38B510-AA8A-403A-83C8-5A36A526E45D}"/>
    <cellStyle name="Comma 11 5 2 3" xfId="26831" xr:uid="{3CC9D476-57D4-4B26-AE9D-90E08D6CEE9E}"/>
    <cellStyle name="Comma 11 5 2 4" xfId="19067" xr:uid="{0AAF2DCD-0D2C-4985-8C76-77EFB4A5B856}"/>
    <cellStyle name="Comma 11 5 2 5" xfId="31002" xr:uid="{E7EFB901-FFE8-4FD5-A500-07B63BEEACD2}"/>
    <cellStyle name="Comma 11 5 3" xfId="11520" xr:uid="{47F4E3D0-6E38-41CF-9E68-F0F1D2FCCC94}"/>
    <cellStyle name="Comma 11 5 3 2" xfId="21900" xr:uid="{2979FF1F-472C-4BE4-BBDB-9AE771FC2A2C}"/>
    <cellStyle name="Comma 11 5 4" xfId="25592" xr:uid="{8D907E07-DE0C-4EDB-A0C7-6D9DE2F35032}"/>
    <cellStyle name="Comma 11 5 5" xfId="16234" xr:uid="{58573940-3348-4AB4-BBD9-129E6CEA779B}"/>
    <cellStyle name="Comma 11 6" xfId="4848" xr:uid="{30A0D8D8-AAC0-467E-9791-B3C455F4C1A4}"/>
    <cellStyle name="Comma 11 6 2" xfId="28271" xr:uid="{6562DD5C-4E16-4F3E-BC7C-66B493874D9A}"/>
    <cellStyle name="Comma 11 6 3" xfId="26927" xr:uid="{D855C903-C8BC-4A7D-9D46-3B23F79B168B}"/>
    <cellStyle name="Comma 11 6 4" xfId="14136" xr:uid="{5A976A06-FC93-43F2-8D4C-DDDEFB6F70A4}"/>
    <cellStyle name="Comma 11 7" xfId="6589" xr:uid="{08C67E51-6066-46B6-8950-5C0747CE3E4F}"/>
    <cellStyle name="Comma 11 7 2" xfId="28653" xr:uid="{307FD33C-7482-47CA-958F-8E6E6255834A}"/>
    <cellStyle name="Comma 11 7 3" xfId="26368" xr:uid="{22241822-40B9-4C5F-BAA0-B4CEAA37248D}"/>
    <cellStyle name="Comma 11 7 4" xfId="16969" xr:uid="{6B3ADD83-2086-461E-A828-27C6E15B426B}"/>
    <cellStyle name="Comma 11 8" xfId="9422" xr:uid="{5BB44A02-409B-4D3D-9AF2-34F5E446AAE9}"/>
    <cellStyle name="Comma 11 8 2" xfId="19802" xr:uid="{8B3A9F9A-552F-4463-A641-D012EF865F7E}"/>
    <cellStyle name="Comma 11 9" xfId="23914" xr:uid="{E9B33E42-C20B-4F5B-97F7-8246E8E5F0E7}"/>
    <cellStyle name="Comma 12" xfId="1568" xr:uid="{00000000-0005-0000-0000-0000C5010000}"/>
    <cellStyle name="Comma 12 2" xfId="2427" xr:uid="{00000000-0005-0000-0000-00007E010000}"/>
    <cellStyle name="Comma 12 2 2" xfId="28669" xr:uid="{A187235A-CD3F-4FC3-B4B6-59B86A837F9C}"/>
    <cellStyle name="Comma 12 2 2 2" xfId="29785" xr:uid="{62F9D09B-9FF7-422B-A32D-3D37D1704DEF}"/>
    <cellStyle name="Comma 12 2 2 2 2" xfId="30644" xr:uid="{BACC46BC-C29D-4BF8-8F5B-BCC14C871348}"/>
    <cellStyle name="Comma 12 2 3" xfId="29654" xr:uid="{B47812A9-F555-454A-8F3F-946EFB179A34}"/>
    <cellStyle name="Comma 12 2 4" xfId="30094" xr:uid="{F83BC86D-1566-4D14-ACFD-F33C31141344}"/>
    <cellStyle name="Comma 12 3" xfId="3625" xr:uid="{00000000-0005-0000-0000-0000C5010000}"/>
    <cellStyle name="Comma 12 3 2" xfId="29786" xr:uid="{33AA548C-D797-4568-9126-E3D501F4FDC8}"/>
    <cellStyle name="Comma 12 3 3" xfId="29656" xr:uid="{11D32195-315E-49FB-ABE2-A5A93DFF4A4E}"/>
    <cellStyle name="Comma 12 4" xfId="5536" xr:uid="{A85C391B-D1F2-4216-9318-8F0D3F6AE60C}"/>
    <cellStyle name="Comma 12 4 2" xfId="29740" xr:uid="{8C58184A-BAEB-4E53-8424-41182C888A46}"/>
    <cellStyle name="Comma 12 4 2 2" xfId="30643" xr:uid="{EDF49783-1110-4297-BDA9-D7B8F2510818}"/>
    <cellStyle name="Comma 12 4 3" xfId="30559" xr:uid="{BD86C246-5046-425B-9AA5-444941F4BC54}"/>
    <cellStyle name="Comma 12 5" xfId="23515" xr:uid="{07A7475F-DD9D-4311-BCE3-CDFB929ABEC3}"/>
    <cellStyle name="Comma 12 5 2" xfId="24226" xr:uid="{737B9A1D-50A5-487A-9FD7-3644CCD4DE49}"/>
    <cellStyle name="Comma 12 6" xfId="29837" xr:uid="{6E14ACA3-AD72-4CFF-AC57-1A7106AAB474}"/>
    <cellStyle name="Comma 12 7" xfId="29982" xr:uid="{7B26457B-B100-45C9-AEF8-717D44DFD419}"/>
    <cellStyle name="Comma 12 8" xfId="29655" xr:uid="{018DB76F-8040-473C-9051-83E285BBCC78}"/>
    <cellStyle name="Comma 13" xfId="4845" xr:uid="{98FB8AE3-8A74-4A04-B00D-D9411690E8F8}"/>
    <cellStyle name="Comma 13 2" xfId="23767" xr:uid="{8137F544-9DC0-4A1D-A743-03E39E4E26C7}"/>
    <cellStyle name="Comma 13 3" xfId="27977" xr:uid="{280881A1-6BC3-460B-B930-F17C044447D4}"/>
    <cellStyle name="Comma 13 3 2" xfId="29985" xr:uid="{450A7152-C174-465E-A145-7A65D7CDF750}"/>
    <cellStyle name="Comma 13 4" xfId="14133" xr:uid="{B486616B-8B26-4DA6-8C53-0516518C48A3}"/>
    <cellStyle name="Comma 13 5" xfId="29613" xr:uid="{5F5E5C0E-EC18-477B-9B73-CD31B3561E61}"/>
    <cellStyle name="Comma 13 6" xfId="29588" xr:uid="{FB89F83E-E37C-4FFC-BA48-F04575448186}"/>
    <cellStyle name="Comma 13 6 2" xfId="30103" xr:uid="{74667268-208E-4EAB-8D25-919982D3AA46}"/>
    <cellStyle name="Comma 13 7" xfId="31692" xr:uid="{2B7125CE-691E-46A9-A75B-A95548906904}"/>
    <cellStyle name="Comma 14" xfId="6586" xr:uid="{086E4094-57BE-4FBE-A027-7BD0633E7C70}"/>
    <cellStyle name="Comma 14 2" xfId="16966" xr:uid="{1C47D78A-B6CF-4848-A816-4A799DD1F553}"/>
    <cellStyle name="Comma 15" xfId="9419" xr:uid="{A0D8A4E9-D361-4A4A-8D75-1F990BAA461F}"/>
    <cellStyle name="Comma 15 2" xfId="19799" xr:uid="{FFB068F8-D4CF-4B27-B252-D1FE2AC55C26}"/>
    <cellStyle name="Comma 16" xfId="12383" xr:uid="{2F36D744-A70D-4E96-A859-6F4569883850}"/>
    <cellStyle name="Comma 17" xfId="30098" xr:uid="{30B0F030-09BF-4437-91FA-9ED25A3FEA9F}"/>
    <cellStyle name="Comma 18" xfId="31723" xr:uid="{5A735BE1-EE31-4062-BA14-CEB426306F19}"/>
    <cellStyle name="Comma 2" xfId="445" xr:uid="{00000000-0005-0000-0000-0000C6010000}"/>
    <cellStyle name="Comma 2 2" xfId="446" xr:uid="{00000000-0005-0000-0000-0000C7010000}"/>
    <cellStyle name="Comma 2 2 2" xfId="31728" xr:uid="{C33B1854-5409-47E0-9622-295106621573}"/>
    <cellStyle name="Comma 2 3" xfId="29537" xr:uid="{FF87FE22-8FF9-4CB2-B9A9-1CAE3BE8240A}"/>
    <cellStyle name="Comma 2 3 2" xfId="29625" xr:uid="{2FF2A936-0949-457A-B26A-E82D4DE91561}"/>
    <cellStyle name="Comma 2 3 3" xfId="29591" xr:uid="{9BDAE080-E5CC-418E-BF83-F4564BF71D85}"/>
    <cellStyle name="Comma 2 4" xfId="29538" xr:uid="{0E168A37-ECE3-4667-8B8B-59B3E1739C89}"/>
    <cellStyle name="Comma 2 5" xfId="29536" xr:uid="{9ACEBE5C-D959-4C0C-A362-D59AF18CF135}"/>
    <cellStyle name="Comma 2 6" xfId="31727" xr:uid="{B55E41AA-D6D3-4F04-B263-B9443017BE0A}"/>
    <cellStyle name="Comma 3" xfId="447" xr:uid="{00000000-0005-0000-0000-0000C8010000}"/>
    <cellStyle name="Comma 3 2" xfId="448" xr:uid="{00000000-0005-0000-0000-0000C9010000}"/>
    <cellStyle name="Comma 3 2 2" xfId="29541" xr:uid="{84078DAF-EDCF-43CD-A64E-B780C7ADCCE3}"/>
    <cellStyle name="Comma 3 2 3" xfId="29540" xr:uid="{DDC3946A-F2B9-4B36-9F41-40F85EB2CBF2}"/>
    <cellStyle name="Comma 3 3" xfId="29542" xr:uid="{726CE31D-47C0-45A4-96F4-B60799298749}"/>
    <cellStyle name="Comma 3 3 2" xfId="29543" xr:uid="{C47C2F46-260D-4FDA-B2BD-10D1DFFEADB2}"/>
    <cellStyle name="Comma 3 3 3" xfId="29626" xr:uid="{CD3D052F-7127-4DEA-B161-3FEA76DFD702}"/>
    <cellStyle name="Comma 3 3 4" xfId="29592" xr:uid="{FABAFEB5-8032-4CAD-A462-DBE7A0863887}"/>
    <cellStyle name="Comma 3 4" xfId="29544" xr:uid="{EDEB217D-7C84-460A-8AD2-0CDC04253245}"/>
    <cellStyle name="Comma 3 5" xfId="29539" xr:uid="{B6A315B6-6A4C-4F1E-B295-BC34428F9581}"/>
    <cellStyle name="Comma 3 6" xfId="31726" xr:uid="{631850A2-9161-4E7E-9629-4BE710A0A149}"/>
    <cellStyle name="Comma 4" xfId="449" xr:uid="{00000000-0005-0000-0000-0000CA010000}"/>
    <cellStyle name="Comma 4 2" xfId="450" xr:uid="{00000000-0005-0000-0000-0000CB010000}"/>
    <cellStyle name="Comma 4 2 2" xfId="1570" xr:uid="{00000000-0005-0000-0000-0000CC010000}"/>
    <cellStyle name="Comma 4 2 2 2" xfId="25798" xr:uid="{6C936276-319B-4783-84AB-EFE78A676F45}"/>
    <cellStyle name="Comma 4 2 2 2 2" xfId="29825" xr:uid="{DE635B18-0487-4AE6-BFE3-D3C44E388539}"/>
    <cellStyle name="Comma 4 2 2 3" xfId="23120" xr:uid="{ECBCBC83-1276-4F3B-90ED-6EB6B5E3BEE4}"/>
    <cellStyle name="Comma 4 2 3" xfId="1571" xr:uid="{00000000-0005-0000-0000-0000CD010000}"/>
    <cellStyle name="Comma 4 2 3 2" xfId="31304" xr:uid="{49A9EC71-F7ED-4673-8683-2A4474D511C9}"/>
    <cellStyle name="Comma 4 2 3 3" xfId="31257" xr:uid="{23FD20D2-6052-4A6D-AD0A-35FA86F58AFB}"/>
    <cellStyle name="Comma 4 2 4" xfId="1569" xr:uid="{00000000-0005-0000-0000-0000CE010000}"/>
    <cellStyle name="Comma 4 2 5" xfId="30398" xr:uid="{5DA86F6A-D3C0-4A5F-9842-2E156ABF6968}"/>
    <cellStyle name="Comma 4 2 5 2" xfId="30421" xr:uid="{9B6E160E-E0CE-4CCE-BEB0-650117FAFF0C}"/>
    <cellStyle name="Comma 4 3" xfId="451" xr:uid="{00000000-0005-0000-0000-0000CF010000}"/>
    <cellStyle name="Comma 4 4" xfId="452" xr:uid="{00000000-0005-0000-0000-0000D0010000}"/>
    <cellStyle name="Comma 4 4 10" xfId="28447" xr:uid="{A9DC37B0-8CFA-4310-AAFD-BCD159EA3EDD}"/>
    <cellStyle name="Comma 4 4 11" xfId="14137" xr:uid="{8250F2EE-509B-49F5-8FBF-2BD44CC06118}"/>
    <cellStyle name="Comma 4 4 2" xfId="453" xr:uid="{00000000-0005-0000-0000-0000D1010000}"/>
    <cellStyle name="Comma 4 4 2 2" xfId="1574" xr:uid="{00000000-0005-0000-0000-0000D2010000}"/>
    <cellStyle name="Comma 4 4 2 3" xfId="1575" xr:uid="{00000000-0005-0000-0000-0000D3010000}"/>
    <cellStyle name="Comma 4 4 2 4" xfId="1573" xr:uid="{00000000-0005-0000-0000-0000D4010000}"/>
    <cellStyle name="Comma 4 4 2 5" xfId="6591" xr:uid="{610E9AB1-2307-4BBC-B77C-E877CA94AFC9}"/>
    <cellStyle name="Comma 4 4 2 5 2" xfId="16971" xr:uid="{0E82BE4F-B5B2-4C44-AEA4-E1860FE489C9}"/>
    <cellStyle name="Comma 4 4 2 6" xfId="9424" xr:uid="{C6BC21DB-B339-438F-A7ED-DD39A84D8F20}"/>
    <cellStyle name="Comma 4 4 2 6 2" xfId="19804" xr:uid="{860E20B2-5597-4943-816C-C02653EE99BB}"/>
    <cellStyle name="Comma 4 4 2 7" xfId="23636" xr:uid="{F00C2900-4C79-4650-9AB3-12D69A75DB55}"/>
    <cellStyle name="Comma 4 4 2 8" xfId="14138" xr:uid="{B456A1BF-4F23-4795-94B8-D827D09E4DA1}"/>
    <cellStyle name="Comma 4 4 3" xfId="1576" xr:uid="{00000000-0005-0000-0000-0000D5010000}"/>
    <cellStyle name="Comma 4 4 3 2" xfId="31305" xr:uid="{562EDFC7-98B1-48F5-955F-063537062A1F}"/>
    <cellStyle name="Comma 4 4 3 3" xfId="31268" xr:uid="{16BF9C11-0CAE-4CE6-9869-9C95A116E155}"/>
    <cellStyle name="Comma 4 4 4" xfId="1577" xr:uid="{00000000-0005-0000-0000-0000D6010000}"/>
    <cellStyle name="Comma 4 4 5" xfId="1572" xr:uid="{00000000-0005-0000-0000-0000D7010000}"/>
    <cellStyle name="Comma 4 4 6" xfId="6590" xr:uid="{0A8D3A67-A64F-4F53-AF0B-B594D2086FBC}"/>
    <cellStyle name="Comma 4 4 6 2" xfId="16970" xr:uid="{7B67508C-5F76-4FE1-BF6B-9F15A2B0DB00}"/>
    <cellStyle name="Comma 4 4 6 3" xfId="29820" xr:uid="{74EDB160-7CBA-4494-B188-F170C704F614}"/>
    <cellStyle name="Comma 4 4 7" xfId="9423" xr:uid="{566C6727-3490-4DCA-972B-8B31A47A8CF6}"/>
    <cellStyle name="Comma 4 4 7 2" xfId="19803" xr:uid="{6359102D-085E-4127-BB07-F596F983F298}"/>
    <cellStyle name="Comma 4 4 8" xfId="25493" xr:uid="{6D6D912C-EA9B-4831-9BCB-63F7FB0B1EA0}"/>
    <cellStyle name="Comma 4 4 9" xfId="23345" xr:uid="{088E0EFF-890F-451E-B14F-29F2F5D0498C}"/>
    <cellStyle name="Comma 4 5" xfId="454" xr:uid="{00000000-0005-0000-0000-0000D8010000}"/>
    <cellStyle name="Comma 4 5 2" xfId="1579" xr:uid="{00000000-0005-0000-0000-0000D9010000}"/>
    <cellStyle name="Comma 4 5 3" xfId="1580" xr:uid="{00000000-0005-0000-0000-0000DA010000}"/>
    <cellStyle name="Comma 4 5 4" xfId="1578" xr:uid="{00000000-0005-0000-0000-0000DB010000}"/>
    <cellStyle name="Comma 4 5 5" xfId="6592" xr:uid="{8A35B263-6F7A-49AC-8E7A-20930DCA1217}"/>
    <cellStyle name="Comma 4 5 5 2" xfId="16972" xr:uid="{9E7A9994-646C-4A7E-83E3-D82D76F3A78D}"/>
    <cellStyle name="Comma 4 5 6" xfId="9425" xr:uid="{1531D1A5-9674-41AD-95ED-44F3749628F4}"/>
    <cellStyle name="Comma 4 5 6 2" xfId="19805" xr:uid="{249AEF1A-76CC-48B8-9873-7EEABD898AE0}"/>
    <cellStyle name="Comma 4 5 7" xfId="25513" xr:uid="{0DEAA704-F95C-4E87-9110-9FD463A997C0}"/>
    <cellStyle name="Comma 4 5 8" xfId="14139" xr:uid="{A3A65910-F8AA-4619-B243-F249B19835F3}"/>
    <cellStyle name="Comma 4 6" xfId="1581" xr:uid="{00000000-0005-0000-0000-0000DC010000}"/>
    <cellStyle name="Comma 4 6 2" xfId="31306" xr:uid="{3EE936EE-7448-454D-8369-0075FED3742F}"/>
    <cellStyle name="Comma 4 6 3" xfId="31256" xr:uid="{AFF60B54-71D9-4F5E-95FC-6C8E9DA513F1}"/>
    <cellStyle name="Comma 4 7" xfId="29545" xr:uid="{B78349B5-AC35-4642-873C-F8F50234A6AC}"/>
    <cellStyle name="Comma 4 7 2" xfId="30397" xr:uid="{D7B37039-F76C-4235-9170-2C1DDBE8BEAC}"/>
    <cellStyle name="Comma 5" xfId="455" xr:uid="{00000000-0005-0000-0000-0000DD010000}"/>
    <cellStyle name="Comma 5 10" xfId="456" xr:uid="{00000000-0005-0000-0000-0000DE010000}"/>
    <cellStyle name="Comma 5 10 10" xfId="12501" xr:uid="{A85F005E-B09D-4C3C-B6DC-D559A6ED639C}"/>
    <cellStyle name="Comma 5 10 2" xfId="1583" xr:uid="{00000000-0005-0000-0000-0000DF010000}"/>
    <cellStyle name="Comma 5 10 2 2" xfId="3010" xr:uid="{00000000-0005-0000-0000-000088010000}"/>
    <cellStyle name="Comma 5 10 2 2 2" xfId="8089" xr:uid="{F1C70A20-B2B4-48DD-B456-14BC0DB6DEE9}"/>
    <cellStyle name="Comma 5 10 2 2 2 2" xfId="18469" xr:uid="{D65F5C81-3178-4486-8000-FCF3BEE00980}"/>
    <cellStyle name="Comma 5 10 2 2 2 2 2" xfId="31139" xr:uid="{BC4DE43E-54B6-47AE-8D8D-5E090F90402D}"/>
    <cellStyle name="Comma 5 10 2 2 2 2 3" xfId="30646" xr:uid="{780AA264-0FC4-467A-BD71-C14BFA2B4099}"/>
    <cellStyle name="Comma 5 10 2 2 3" xfId="10922" xr:uid="{B5528361-C365-4949-B220-3DC910C95B2B}"/>
    <cellStyle name="Comma 5 10 2 2 3 2" xfId="21302" xr:uid="{03F24B28-9B30-484A-95F2-76CD18C333A5}"/>
    <cellStyle name="Comma 5 10 2 2 4" xfId="23025" xr:uid="{6ED6C659-6C8B-4E98-AD16-21CAEAAA3990}"/>
    <cellStyle name="Comma 5 10 2 2 4 2" xfId="30076" xr:uid="{5D480D1D-8388-4F62-9CF4-9DBF9FA54D95}"/>
    <cellStyle name="Comma 5 10 2 2 5" xfId="28260" xr:uid="{0E89BC2C-AAC0-4BAF-90DA-612E91064FF9}"/>
    <cellStyle name="Comma 5 10 2 2 6" xfId="15636" xr:uid="{3D955D92-2834-48F1-81DE-3F0910DB23C3}"/>
    <cellStyle name="Comma 5 10 2 3" xfId="3682" xr:uid="{00000000-0005-0000-0000-0000DF010000}"/>
    <cellStyle name="Comma 5 10 2 3 2" xfId="27094" xr:uid="{A08B0E6B-8819-4B03-BF4E-42DDA3B90808}"/>
    <cellStyle name="Comma 5 10 2 3 3" xfId="26276" xr:uid="{D8061839-6EED-4DBC-8891-D026AE25DEC1}"/>
    <cellStyle name="Comma 5 10 2 4" xfId="5537" xr:uid="{6282514B-C4EC-426C-83CA-45A820F60EA8}"/>
    <cellStyle name="Comma 5 10 2 4 2" xfId="29772" xr:uid="{1FDA87F3-3FD6-448E-9F67-39316B95EE76}"/>
    <cellStyle name="Comma 5 10 2 4 2 2" xfId="31491" xr:uid="{1199F9C1-2C32-4C48-9889-51EEF7A981C2}"/>
    <cellStyle name="Comma 5 10 2 5" xfId="23290" xr:uid="{0EAE3213-47AE-4FC6-89F7-5549C8EC9759}"/>
    <cellStyle name="Comma 5 10 2 5 2" xfId="25830" xr:uid="{C3EB4B5C-4375-4089-99BE-C914117611CD}"/>
    <cellStyle name="Comma 5 10 2 6" xfId="26812" xr:uid="{5CB19104-F3F2-4DE7-808E-E41D689C1F77}"/>
    <cellStyle name="Comma 5 10 2 7" xfId="13512" xr:uid="{4AFFE940-20D3-42F6-9C7D-82F9186E7D63}"/>
    <cellStyle name="Comma 5 10 3" xfId="1584" xr:uid="{00000000-0005-0000-0000-0000E0010000}"/>
    <cellStyle name="Comma 5 10 3 2" xfId="2663" xr:uid="{00000000-0005-0000-0000-000089010000}"/>
    <cellStyle name="Comma 5 10 3 2 2" xfId="7786" xr:uid="{D863A7D1-FDB3-4B9D-BAAD-9D7D509DDC5B}"/>
    <cellStyle name="Comma 5 10 3 2 2 2" xfId="18166" xr:uid="{2A823F66-1FDA-4DB6-90BA-52A796C69F02}"/>
    <cellStyle name="Comma 5 10 3 2 2 2 2" xfId="31132" xr:uid="{D66B271E-31C5-428C-ACF2-9245CA7B6F3D}"/>
    <cellStyle name="Comma 5 10 3 2 2 2 3" xfId="30647" xr:uid="{5209E49B-98EE-4AAE-8B20-56D727995719}"/>
    <cellStyle name="Comma 5 10 3 2 3" xfId="10619" xr:uid="{B59C76FD-A4E9-4866-9F1E-6518BC0C5396}"/>
    <cellStyle name="Comma 5 10 3 2 3 2" xfId="20999" xr:uid="{47E7FFC6-63B5-4650-B36B-84C80C2755B8}"/>
    <cellStyle name="Comma 5 10 3 2 4" xfId="15333" xr:uid="{62DDD7AA-A1D8-420F-846E-73F0CBC3D630}"/>
    <cellStyle name="Comma 5 10 3 2 5" xfId="30422" xr:uid="{0D3BEB3D-D227-4EB9-9B37-EBD8C7DD146B}"/>
    <cellStyle name="Comma 5 10 3 3" xfId="3622" xr:uid="{00000000-0005-0000-0000-0000E0010000}"/>
    <cellStyle name="Comma 5 10 3 4" xfId="5538" xr:uid="{2F4176BB-1147-4705-9BF5-3478E814BF1F}"/>
    <cellStyle name="Comma 5 10 3 4 2" xfId="29748" xr:uid="{C0AE8EE6-7BBE-424E-806D-886FC26B0A0A}"/>
    <cellStyle name="Comma 5 10 3 5" xfId="24423" xr:uid="{440A3D29-60C1-4AFD-B777-DEDEC2F90CDC}"/>
    <cellStyle name="Comma 5 10 3 6" xfId="13063" xr:uid="{4A179273-1E94-4440-A91B-D0CE1562A50D}"/>
    <cellStyle name="Comma 5 10 4" xfId="1582" xr:uid="{00000000-0005-0000-0000-0000E1010000}"/>
    <cellStyle name="Comma 5 10 4 2" xfId="2270" xr:uid="{00000000-0005-0000-0000-000087010000}"/>
    <cellStyle name="Comma 5 10 4 2 2" xfId="7396" xr:uid="{2C0DCA8C-6BD6-4848-A250-23AB56676728}"/>
    <cellStyle name="Comma 5 10 4 2 2 2" xfId="17776" xr:uid="{B21D7D75-3244-4F26-B490-5EC2650D1448}"/>
    <cellStyle name="Comma 5 10 4 2 3" xfId="10229" xr:uid="{6B2CC225-FDF3-4BE5-9315-88A728D24FD6}"/>
    <cellStyle name="Comma 5 10 4 2 3 2" xfId="20609" xr:uid="{6E6A4E4B-61FB-458D-A4B9-C9CB4689F4FD}"/>
    <cellStyle name="Comma 5 10 4 2 4" xfId="28322" xr:uid="{7695E883-6177-431C-8532-EA8870BB0990}"/>
    <cellStyle name="Comma 5 10 4 2 5" xfId="28327" xr:uid="{FC723014-751A-4A40-BE67-D3567892532F}"/>
    <cellStyle name="Comma 5 10 4 2 6" xfId="14943" xr:uid="{352031EF-2D57-4537-BD5B-0BDF6743C8E4}"/>
    <cellStyle name="Comma 5 10 4 3" xfId="3576" xr:uid="{00000000-0005-0000-0000-0000E1010000}"/>
    <cellStyle name="Comma 5 10 4 4" xfId="23910" xr:uid="{A0E22693-D6AA-4593-989F-35C45B43184B}"/>
    <cellStyle name="Comma 5 10 5" xfId="3858" xr:uid="{F8C8D734-DCC5-4C88-B842-664E1299CBF0}"/>
    <cellStyle name="Comma 5 10 5 2" xfId="8689" xr:uid="{5E5913C1-036C-42F6-8350-C4BD4BAE9EF4}"/>
    <cellStyle name="Comma 5 10 5 2 2" xfId="28961" xr:uid="{7ED6E5D1-F2F9-47D7-B3B9-B23DAC9DEA56}"/>
    <cellStyle name="Comma 5 10 5 2 2 2" xfId="31239" xr:uid="{A60BA2E9-5E09-4F2A-9DB6-B3FEE45D40DC}"/>
    <cellStyle name="Comma 5 10 5 2 2 3" xfId="30645" xr:uid="{10006A27-5DF4-43B7-AE9F-0CE667495F20}"/>
    <cellStyle name="Comma 5 10 5 2 3" xfId="26068" xr:uid="{0A54DC91-F591-42A2-BA5E-7276541616CC}"/>
    <cellStyle name="Comma 5 10 5 2 4" xfId="19069" xr:uid="{273ED19A-6305-4A08-8B50-05B302DCC7A3}"/>
    <cellStyle name="Comma 5 10 5 3" xfId="11522" xr:uid="{0C78AAE6-034A-4A1B-8A3F-C1AD74B711C7}"/>
    <cellStyle name="Comma 5 10 5 3 2" xfId="21902" xr:uid="{3ACF1F89-59B6-459B-A2BF-64F748857E3F}"/>
    <cellStyle name="Comma 5 10 5 4" xfId="25301" xr:uid="{C0390E66-4C52-4772-BEDB-6D55E1EA2350}"/>
    <cellStyle name="Comma 5 10 5 5" xfId="16236" xr:uid="{7AC3AC5A-1212-49EF-A828-8E7C20DAFED6}"/>
    <cellStyle name="Comma 5 10 6" xfId="4850" xr:uid="{B5AA8CEF-C25B-4DA3-B914-31CD98DD93BF}"/>
    <cellStyle name="Comma 5 10 6 2" xfId="28044" xr:uid="{FD1B2980-5F21-4760-88F9-92CC3E105641}"/>
    <cellStyle name="Comma 5 10 6 3" xfId="26551" xr:uid="{EF223D4E-E1BC-4881-ABF4-3BBB515CECFC}"/>
    <cellStyle name="Comma 5 10 6 4" xfId="14141" xr:uid="{140302DF-BE3B-4369-92CC-B67CEE834879}"/>
    <cellStyle name="Comma 5 10 7" xfId="6594" xr:uid="{C3AD3989-BC4A-4AAA-AEC2-B08705FCE9B0}"/>
    <cellStyle name="Comma 5 10 7 2" xfId="28027" xr:uid="{B837468C-BEBF-4CEC-ADE2-12B1FCAED4F9}"/>
    <cellStyle name="Comma 5 10 7 3" xfId="27369" xr:uid="{8EED9F44-3498-430B-BC6B-CC256C591A9F}"/>
    <cellStyle name="Comma 5 10 7 4" xfId="16974" xr:uid="{75EEF300-26D6-4B14-B5AF-ECB65CBCCB05}"/>
    <cellStyle name="Comma 5 10 8" xfId="9427" xr:uid="{5484C410-9246-4841-A9A7-890E6C7CA77F}"/>
    <cellStyle name="Comma 5 10 8 2" xfId="19807" xr:uid="{FC6C34CB-2ADD-4980-9E17-6E4E388A755C}"/>
    <cellStyle name="Comma 5 10 9" xfId="23857" xr:uid="{2F610054-85E4-42A4-90E0-D52A865C355A}"/>
    <cellStyle name="Comma 5 11" xfId="457" xr:uid="{00000000-0005-0000-0000-0000E2010000}"/>
    <cellStyle name="Comma 5 11 10" xfId="12659" xr:uid="{1966AA8B-6911-4191-8EF9-D4B44BA16B12}"/>
    <cellStyle name="Comma 5 11 2" xfId="1586" xr:uid="{00000000-0005-0000-0000-0000E3010000}"/>
    <cellStyle name="Comma 5 11 2 2" xfId="3011" xr:uid="{00000000-0005-0000-0000-00008B010000}"/>
    <cellStyle name="Comma 5 11 2 2 2" xfId="8090" xr:uid="{A686F410-99C8-4E53-A4B9-F200FED0F5FE}"/>
    <cellStyle name="Comma 5 11 2 2 2 2" xfId="18470" xr:uid="{5B5E9A11-8327-49C7-852B-1B0EC750B7F4}"/>
    <cellStyle name="Comma 5 11 2 2 2 2 2" xfId="31140" xr:uid="{BEACBA90-14BE-4F92-B5E7-3C26563FBC82}"/>
    <cellStyle name="Comma 5 11 2 2 2 2 3" xfId="30648" xr:uid="{EE401E08-5210-4185-B9F9-C2D3DC80A78B}"/>
    <cellStyle name="Comma 5 11 2 2 2 3" xfId="30079" xr:uid="{E6661E45-819E-42CB-8A7D-43A8E81FC579}"/>
    <cellStyle name="Comma 5 11 2 2 3" xfId="10923" xr:uid="{8C6A2058-F80A-4732-A1AD-C675F255A21E}"/>
    <cellStyle name="Comma 5 11 2 2 3 2" xfId="21303" xr:uid="{9A7CB507-8DF3-4257-9E46-9E278E1B8C79}"/>
    <cellStyle name="Comma 5 11 2 2 4" xfId="26963" xr:uid="{CDD14B4E-3B05-4D91-99DD-069BE67AF33A}"/>
    <cellStyle name="Comma 5 11 2 2 5" xfId="27151" xr:uid="{DB84D4BF-7756-42ED-91FF-484D48E26118}"/>
    <cellStyle name="Comma 5 11 2 2 6" xfId="15637" xr:uid="{246F413A-E2AF-4FA9-B3F2-1839EB858537}"/>
    <cellStyle name="Comma 5 11 2 3" xfId="3666" xr:uid="{00000000-0005-0000-0000-0000E3010000}"/>
    <cellStyle name="Comma 5 11 2 4" xfId="5539" xr:uid="{4A98B1E2-1852-47FD-B8E3-2DAC983AEE30}"/>
    <cellStyle name="Comma 5 11 2 4 2" xfId="29773" xr:uid="{5B89B83B-E1C6-40C5-AF29-1ADC272529C9}"/>
    <cellStyle name="Comma 5 11 2 5" xfId="22726" xr:uid="{8D9ECDAE-292F-46A0-BFD2-DA9957370FAD}"/>
    <cellStyle name="Comma 5 11 2 6" xfId="13513" xr:uid="{39ABB685-FAC4-4C1E-B36A-85BFF7734362}"/>
    <cellStyle name="Comma 5 11 2 7" xfId="29986" xr:uid="{A3343EC1-8F20-4E29-86BB-E29B03AAC49D}"/>
    <cellStyle name="Comma 5 11 3" xfId="1587" xr:uid="{00000000-0005-0000-0000-0000E4010000}"/>
    <cellStyle name="Comma 5 11 3 2" xfId="23722" xr:uid="{DE4AAC3D-5400-4129-ACD2-D8964E8AE622}"/>
    <cellStyle name="Comma 5 11 3 2 2" xfId="29676" xr:uid="{9474F383-D5BD-41F9-8619-741081722E0E}"/>
    <cellStyle name="Comma 5 11 3 2 2 2" xfId="30649" xr:uid="{14E09C75-6A48-4605-B0CF-75A08A9D1184}"/>
    <cellStyle name="Comma 5 11 3 3" xfId="25076" xr:uid="{C5B7A41E-9D71-47D2-9EF7-127D9DBA2D47}"/>
    <cellStyle name="Comma 5 11 3 3 2" xfId="30087" xr:uid="{234EB7E4-AF97-4EA4-B207-EBADEEC79F40}"/>
    <cellStyle name="Comma 5 11 3 3 3" xfId="29788" xr:uid="{93461E03-FAE1-47C5-BE60-8136A914F2E8}"/>
    <cellStyle name="Comma 5 11 3 4" xfId="29929" xr:uid="{ED92591A-7C8B-4C2B-9824-630241CBB16F}"/>
    <cellStyle name="Comma 5 11 3 5" xfId="30047" xr:uid="{A605A163-DF82-49C7-BA28-2842EBC3D630}"/>
    <cellStyle name="Comma 5 11 3 6" xfId="29657" xr:uid="{88614ECA-9FAA-44D9-8706-EB4957BA3CF1}"/>
    <cellStyle name="Comma 5 11 4" xfId="1585" xr:uid="{00000000-0005-0000-0000-0000E5010000}"/>
    <cellStyle name="Comma 5 11 4 2" xfId="25779" xr:uid="{DBEBD298-D49E-492E-82DD-D45AE9C70099}"/>
    <cellStyle name="Comma 5 11 4 2 2" xfId="29789" xr:uid="{6E3F2F72-313F-4976-A168-08F65B495545}"/>
    <cellStyle name="Comma 5 11 4 2 2 2" xfId="30650" xr:uid="{DD9EEB0E-77BF-4E10-96B5-564B49FC67E2}"/>
    <cellStyle name="Comma 5 11 4 3" xfId="25810" xr:uid="{3DDE5F0F-E80C-49A7-A2F9-760F7B731187}"/>
    <cellStyle name="Comma 5 11 5" xfId="4117" xr:uid="{326795D2-3CE4-4B44-9613-7463CD743D12}"/>
    <cellStyle name="Comma 5 11 5 2" xfId="8888" xr:uid="{ECCB6D7E-C429-4896-A166-281E63951623}"/>
    <cellStyle name="Comma 5 11 5 2 2" xfId="19268" xr:uid="{C44CDE0A-5662-497E-A88C-E6558F00915E}"/>
    <cellStyle name="Comma 5 11 5 3" xfId="11721" xr:uid="{9AAE4BD8-E8D5-4F67-964B-77E7561EB31F}"/>
    <cellStyle name="Comma 5 11 5 3 2" xfId="22101" xr:uid="{C0BEB642-CEF7-49CD-A5E0-AF132CFA3016}"/>
    <cellStyle name="Comma 5 11 5 4" xfId="26945" xr:uid="{8FCFEBD1-9C61-417C-9361-BA6BACD9EE18}"/>
    <cellStyle name="Comma 5 11 5 5" xfId="26066" xr:uid="{A550E6A6-0D23-4FF4-817E-3EF3384416BB}"/>
    <cellStyle name="Comma 5 11 5 6" xfId="16435" xr:uid="{C1A61E72-5B41-4C1D-93D9-C0FF857E260F}"/>
    <cellStyle name="Comma 5 11 6" xfId="4851" xr:uid="{7F35F456-CEA9-47F3-ACCB-BB64D045948A}"/>
    <cellStyle name="Comma 5 11 6 2" xfId="27440" xr:uid="{1ACF7B3B-8BF9-4617-AFD7-425DDFC57C66}"/>
    <cellStyle name="Comma 5 11 6 3" xfId="27437" xr:uid="{FDE17731-3386-4AC0-A1F8-63BB2D8DAC43}"/>
    <cellStyle name="Comma 5 11 6 4" xfId="14142" xr:uid="{4AD93818-DB36-44F7-BA3F-4C514E4885F1}"/>
    <cellStyle name="Comma 5 11 7" xfId="6595" xr:uid="{E603367D-691C-488F-8700-9B7F21B923E4}"/>
    <cellStyle name="Comma 5 11 7 2" xfId="16975" xr:uid="{F038355B-C278-4949-A2DC-F6D04B005AFA}"/>
    <cellStyle name="Comma 5 11 8" xfId="9428" xr:uid="{43960141-1975-43C7-BB87-1966EFE5FC2B}"/>
    <cellStyle name="Comma 5 11 8 2" xfId="19808" xr:uid="{0AFB9F97-FB29-46DD-B839-C554FF6E03EE}"/>
    <cellStyle name="Comma 5 11 9" xfId="25323" xr:uid="{D9CE3968-1E51-41A1-A7DC-42C9DD7789D6}"/>
    <cellStyle name="Comma 5 12" xfId="458" xr:uid="{00000000-0005-0000-0000-0000E6010000}"/>
    <cellStyle name="Comma 5 12 2" xfId="1589" xr:uid="{00000000-0005-0000-0000-0000E7010000}"/>
    <cellStyle name="Comma 5 12 2 2" xfId="23642" xr:uid="{EF680471-4A71-491B-8847-27ACE345D225}"/>
    <cellStyle name="Comma 5 12 2 2 2" xfId="29801" xr:uid="{28069167-96F1-4760-B171-26C9359F893A}"/>
    <cellStyle name="Comma 5 12 2 2 2 2" xfId="30652" xr:uid="{1C15ADE8-9C6B-4E22-ABDB-1CDE3C1EAEF3}"/>
    <cellStyle name="Comma 5 12 2 3" xfId="25390" xr:uid="{743C3469-6FF5-41E6-ABC2-03AE1A3F0028}"/>
    <cellStyle name="Comma 5 12 2 3 2" xfId="30093" xr:uid="{8FDA08CE-536E-4BFE-98F8-7C70F6A1D15C}"/>
    <cellStyle name="Comma 5 12 2 3 3" xfId="29787" xr:uid="{4BBFA82A-C001-427F-A921-B1CB7AFDA3A9}"/>
    <cellStyle name="Comma 5 12 2 4" xfId="29918" xr:uid="{004245DF-BDE0-4333-8AC4-755018D8E4AD}"/>
    <cellStyle name="Comma 5 12 2 5" xfId="30032" xr:uid="{0ACE1595-6482-489E-B630-577F27B231A3}"/>
    <cellStyle name="Comma 5 12 2 6" xfId="29652" xr:uid="{2C57DB15-B736-4E88-AEC9-323F5ACFBD95}"/>
    <cellStyle name="Comma 5 12 3" xfId="1590" xr:uid="{00000000-0005-0000-0000-0000E8010000}"/>
    <cellStyle name="Comma 5 12 3 2" xfId="23254" xr:uid="{6D57B10A-6741-4069-93BF-29EFDF4F6C0B}"/>
    <cellStyle name="Comma 5 12 3 3" xfId="24382" xr:uid="{F61EDBCB-4E7F-4373-BBB6-91316B7F1263}"/>
    <cellStyle name="Comma 5 12 4" xfId="1588" xr:uid="{00000000-0005-0000-0000-0000E9010000}"/>
    <cellStyle name="Comma 5 12 5" xfId="4852" xr:uid="{F159FDFA-5E1D-4A42-9FB3-8400939452AE}"/>
    <cellStyle name="Comma 5 12 5 2" xfId="14143" xr:uid="{6CAB6457-CDF0-43E9-8573-01A4850CBF99}"/>
    <cellStyle name="Comma 5 12 5 2 2" xfId="31111" xr:uid="{C0AE9176-2E0B-4399-B7EF-13AFE3E0D51C}"/>
    <cellStyle name="Comma 5 12 5 2 3" xfId="30651" xr:uid="{540D4B2D-5839-41C4-BB67-C634993101F7}"/>
    <cellStyle name="Comma 5 12 6" xfId="6596" xr:uid="{3A255307-572F-4096-BE3B-A84D759EBA98}"/>
    <cellStyle name="Comma 5 12 6 2" xfId="16976" xr:uid="{C2E33B45-1448-434C-98E9-36181F6C14F8}"/>
    <cellStyle name="Comma 5 12 7" xfId="9429" xr:uid="{DE176410-6284-42C9-B0CF-A8C658E03F46}"/>
    <cellStyle name="Comma 5 12 7 2" xfId="19809" xr:uid="{DB459E27-E6F7-4C87-A63E-D5F7A6CC076E}"/>
    <cellStyle name="Comma 5 12 8" xfId="24807" xr:uid="{90958A69-207E-4B87-B4BE-8D883B54759B}"/>
    <cellStyle name="Comma 5 12 9" xfId="13357" xr:uid="{19A90194-FA7E-440E-AF4A-92CD549DEC9F}"/>
    <cellStyle name="Comma 5 13" xfId="1591" xr:uid="{00000000-0005-0000-0000-0000EA010000}"/>
    <cellStyle name="Comma 5 13 2" xfId="2428" xr:uid="{00000000-0005-0000-0000-00008D010000}"/>
    <cellStyle name="Comma 5 13 2 2" xfId="7552" xr:uid="{B91CD4AA-AFD9-47AC-B12D-1B567D59EEF3}"/>
    <cellStyle name="Comma 5 13 2 2 2" xfId="17932" xr:uid="{E8437ED8-2295-4E8E-BDF0-609A90FEDE0F}"/>
    <cellStyle name="Comma 5 13 2 2 2 2" xfId="31129" xr:uid="{449A2E8F-2AC7-47DC-B478-E5E05118B3AB}"/>
    <cellStyle name="Comma 5 13 2 2 2 3" xfId="30653" xr:uid="{9E013BF8-2A6D-4407-97E0-37CC1EB70273}"/>
    <cellStyle name="Comma 5 13 2 3" xfId="10385" xr:uid="{BFE02990-9404-4EE5-99FB-5B33B4DA9EDF}"/>
    <cellStyle name="Comma 5 13 2 3 2" xfId="20765" xr:uid="{2A4646E5-E7C9-419B-BD7A-C79F73C315A2}"/>
    <cellStyle name="Comma 5 13 2 4" xfId="27799" xr:uid="{5006A1E1-AA79-4A0C-B7B1-2FEC3203E50F}"/>
    <cellStyle name="Comma 5 13 2 5" xfId="26642" xr:uid="{B9000EF6-D70E-4F90-9CE9-E75B119014F2}"/>
    <cellStyle name="Comma 5 13 2 6" xfId="15099" xr:uid="{508A87DE-C77E-4F26-8878-27C69F773A5A}"/>
    <cellStyle name="Comma 5 13 3" xfId="3575" xr:uid="{00000000-0005-0000-0000-0000EA010000}"/>
    <cellStyle name="Comma 5 13 4" xfId="5540" xr:uid="{EA1DAE49-7147-4C06-8D39-0EAFAC4C7544}"/>
    <cellStyle name="Comma 5 13 4 2" xfId="29741" xr:uid="{83290D88-98BF-4B31-878D-137425176835}"/>
    <cellStyle name="Comma 5 13 5" xfId="25273" xr:uid="{25255301-425F-471E-91E5-8CA85BD8C643}"/>
    <cellStyle name="Comma 5 13 6" xfId="12812" xr:uid="{04EED2F0-E263-4E01-BB71-1A5052885D35}"/>
    <cellStyle name="Comma 5 14" xfId="2155" xr:uid="{00000000-0005-0000-0000-000086010000}"/>
    <cellStyle name="Comma 5 14 2" xfId="7281" xr:uid="{822762EF-D3DA-4F0E-A147-996E17AEA36E}"/>
    <cellStyle name="Comma 5 14 2 2" xfId="27687" xr:uid="{0256D1D7-ED9F-4C82-97E0-9170310A5329}"/>
    <cellStyle name="Comma 5 14 2 2 2" xfId="31193" xr:uid="{A859EBA4-C66C-49BD-9DEA-1AB3109F716F}"/>
    <cellStyle name="Comma 5 14 2 2 3" xfId="30654" xr:uid="{BEC1FD1F-B5EC-4F1A-BCDF-25B7ACE13F58}"/>
    <cellStyle name="Comma 5 14 2 3" xfId="28278" xr:uid="{3C9C4E2E-B9DF-4364-90C5-E2FDD470EA95}"/>
    <cellStyle name="Comma 5 14 2 4" xfId="17661" xr:uid="{3738291B-0565-419F-B166-FACBBDEE0D75}"/>
    <cellStyle name="Comma 5 14 3" xfId="10114" xr:uid="{65636AD0-40EA-4BAF-9ABF-40BCE104B2C9}"/>
    <cellStyle name="Comma 5 14 3 2" xfId="20494" xr:uid="{6F491D37-1CB8-413E-A52B-4D7C95D189A8}"/>
    <cellStyle name="Comma 5 14 4" xfId="24733" xr:uid="{C9CBED3C-72E0-4E12-887C-B3DEBF97CEC8}"/>
    <cellStyle name="Comma 5 14 5" xfId="14828" xr:uid="{9DAB25E0-335E-450D-B4EF-01133EEBCC53}"/>
    <cellStyle name="Comma 5 15" xfId="3776" xr:uid="{027FE1B2-BC1A-461C-BAA0-62514BD1464F}"/>
    <cellStyle name="Comma 5 15 2" xfId="8616" xr:uid="{F937F0BE-13DB-4336-9B90-88F49A5B7AED}"/>
    <cellStyle name="Comma 5 15 2 2" xfId="18996" xr:uid="{406AA88D-B0B1-4594-932D-2CCB31970E22}"/>
    <cellStyle name="Comma 5 15 3" xfId="11449" xr:uid="{61CAAD24-E5D7-4864-B98A-9508BBD6E09F}"/>
    <cellStyle name="Comma 5 15 3 2" xfId="21829" xr:uid="{6D8E4531-45E2-4E20-86E7-0D1E6B5CA0F6}"/>
    <cellStyle name="Comma 5 15 4" xfId="23602" xr:uid="{EF87A7D9-884A-4F64-B1B7-C8CC7C6997AF}"/>
    <cellStyle name="Comma 5 15 5" xfId="27456" xr:uid="{89903692-C0B4-4F40-89C4-C75A817A2DC4}"/>
    <cellStyle name="Comma 5 15 6" xfId="16163" xr:uid="{4DDC0FBF-B94A-4F81-BE4B-8A9FFDB8C8BD}"/>
    <cellStyle name="Comma 5 16" xfId="4849" xr:uid="{AAA3F902-D68A-45E2-99C8-03FE656262D7}"/>
    <cellStyle name="Comma 5 16 2" xfId="14140" xr:uid="{D008B574-2BA2-43A2-880B-6754BDBFEAFF}"/>
    <cellStyle name="Comma 5 17" xfId="6593" xr:uid="{EE2E808B-4607-4A07-9806-599DB57C2243}"/>
    <cellStyle name="Comma 5 17 2" xfId="16973" xr:uid="{B081372B-6E11-43A4-9C57-E86647752419}"/>
    <cellStyle name="Comma 5 18" xfId="9426" xr:uid="{D1DEE1ED-E00D-45EE-88AE-80066179EB47}"/>
    <cellStyle name="Comma 5 18 2" xfId="19806" xr:uid="{957E1A22-9D68-491A-BBAD-B4FA4FDEB1B3}"/>
    <cellStyle name="Comma 5 19" xfId="24646" xr:uid="{9055C8F1-409E-4A3A-8DD3-7D0245A6EEF9}"/>
    <cellStyle name="Comma 5 2" xfId="459" xr:uid="{00000000-0005-0000-0000-0000EB010000}"/>
    <cellStyle name="Comma 5 2 10" xfId="30619" xr:uid="{6CBFC4BF-7DDA-4C8A-94A9-9E3C38E62A4B}"/>
    <cellStyle name="Comma 5 2 11" xfId="30917" xr:uid="{8F444BA6-836C-451D-A598-AB3984741623}"/>
    <cellStyle name="Comma 5 2 2" xfId="460" xr:uid="{00000000-0005-0000-0000-0000EC010000}"/>
    <cellStyle name="Comma 5 2 2 2" xfId="1593" xr:uid="{00000000-0005-0000-0000-0000ED010000}"/>
    <cellStyle name="Comma 5 2 2 2 2" xfId="30596" xr:uid="{F2BDA96F-A29A-44D4-96C7-93F474199524}"/>
    <cellStyle name="Comma 5 2 2 2 2 2" xfId="30656" xr:uid="{7828C1F8-5535-4B0E-A3F8-9190370F23A7}"/>
    <cellStyle name="Comma 5 2 2 2 3" xfId="30560" xr:uid="{FE94402B-6C78-43D2-9887-F6959E6CC981}"/>
    <cellStyle name="Comma 5 2 2 2 4" xfId="30925" xr:uid="{3089C8D7-EDC7-49C2-98BE-A8D0DB944D04}"/>
    <cellStyle name="Comma 5 2 2 3" xfId="1594" xr:uid="{00000000-0005-0000-0000-0000EE010000}"/>
    <cellStyle name="Comma 5 2 2 3 2" xfId="30612" xr:uid="{8A82B498-C017-42E6-9D27-435A4DAFCF79}"/>
    <cellStyle name="Comma 5 2 2 3 2 2" xfId="30657" xr:uid="{84E2DE58-A4C0-4259-9280-0F10CD7AD0EB}"/>
    <cellStyle name="Comma 5 2 2 3 3" xfId="30573" xr:uid="{08126CC7-7B32-4987-B56B-3E8A92004100}"/>
    <cellStyle name="Comma 5 2 2 3 4" xfId="30939" xr:uid="{85BC386F-6704-42BC-B35B-A909453864AD}"/>
    <cellStyle name="Comma 5 2 2 4" xfId="1592" xr:uid="{00000000-0005-0000-0000-0000EF010000}"/>
    <cellStyle name="Comma 5 2 2 4 2" xfId="30548" xr:uid="{2B6B9656-2890-4C76-9E86-2F9A400B5207}"/>
    <cellStyle name="Comma 5 2 2 4 2 2" xfId="30658" xr:uid="{ABCDE278-9ADF-4B7C-B51D-6A70B9BEFAB0}"/>
    <cellStyle name="Comma 5 2 2 5" xfId="6597" xr:uid="{273D3645-09BF-4A18-A4AB-EDE25B05A3A6}"/>
    <cellStyle name="Comma 5 2 2 5 2" xfId="16977" xr:uid="{2C95035C-ACBA-47B5-BDB7-B687EB0B1702}"/>
    <cellStyle name="Comma 5 2 2 5 2 2" xfId="30655" xr:uid="{E4E4FE59-056E-41F0-8A6A-EBAEB1C31ADE}"/>
    <cellStyle name="Comma 5 2 2 5 3" xfId="30423" xr:uid="{81309697-6C75-42F8-A5FC-85A5EDEE9FEF}"/>
    <cellStyle name="Comma 5 2 2 6" xfId="9430" xr:uid="{FAAC16A9-4153-4AFD-B1F8-20E8F3A87C8C}"/>
    <cellStyle name="Comma 5 2 2 6 2" xfId="19810" xr:uid="{145F7030-0050-4EBD-8D41-3709A9B0904C}"/>
    <cellStyle name="Comma 5 2 2 7" xfId="25025" xr:uid="{DE75B844-EBEC-4A64-A7E9-57FF65839502}"/>
    <cellStyle name="Comma 5 2 2 8" xfId="14144" xr:uid="{58BAEC72-D61F-4682-9993-3944940B8945}"/>
    <cellStyle name="Comma 5 2 2 9" xfId="29547" xr:uid="{D4CDF6AA-3C1C-45DB-BF23-683A3F5A2E8F}"/>
    <cellStyle name="Comma 5 2 3" xfId="29548" xr:uid="{FF57FBA9-0AC5-4F16-B51E-CE304EC6B7FE}"/>
    <cellStyle name="Comma 5 2 3 2" xfId="31241" xr:uid="{794021D0-B7E1-43D6-8B4B-606F025E00C3}"/>
    <cellStyle name="Comma 5 2 3 3" xfId="30408" xr:uid="{8B4B4793-C486-440B-BCBB-9B72DFB4032F}"/>
    <cellStyle name="Comma 5 2 4" xfId="29546" xr:uid="{508F08B6-13CA-453B-BC60-59F1E4465DDC}"/>
    <cellStyle name="Comma 5 2 4 2" xfId="30424" xr:uid="{30BD32B9-0394-4F1A-8237-D6AC5BD7AB92}"/>
    <cellStyle name="Comma 5 2 4 2 2" xfId="30597" xr:uid="{7C326B72-A0A1-4BC5-AB91-EEAB81161F94}"/>
    <cellStyle name="Comma 5 2 4 2 2 2" xfId="30659" xr:uid="{ED5AF7EF-0B78-407A-864D-EEEBE05E98FC}"/>
    <cellStyle name="Comma 5 2 4 2 3" xfId="30561" xr:uid="{92CD2FD6-65B4-444B-9BD4-8BD03B652048}"/>
    <cellStyle name="Comma 5 2 4 2 4" xfId="30926" xr:uid="{9F33CA11-07C6-481C-A78E-213CF504BA88}"/>
    <cellStyle name="Comma 5 2 4 3" xfId="30549" xr:uid="{0F4C2308-2688-446C-A27E-BFCE11140C68}"/>
    <cellStyle name="Comma 5 2 4 3 2" xfId="30631" xr:uid="{CFB4CA51-42B2-4BF5-9AF9-673F00BD5CFD}"/>
    <cellStyle name="Comma 5 2 4 3 3" xfId="30941" xr:uid="{35CEEE63-7BB2-4EEA-83CF-5333A9F63EF4}"/>
    <cellStyle name="Comma 5 2 4 4" xfId="30579" xr:uid="{79C2FE9C-BC47-45D3-81C7-55923423D801}"/>
    <cellStyle name="Comma 5 2 4 5" xfId="30620" xr:uid="{2D2FE097-3E58-4E43-B405-32F2F658B65A}"/>
    <cellStyle name="Comma 5 2 4 6" xfId="30918" xr:uid="{FFFC894D-F0FF-4CEA-9DAF-F49F3E52EACB}"/>
    <cellStyle name="Comma 5 2 4 7" xfId="31240" xr:uid="{2E5D930F-8B70-4941-B7AD-A1A539EE389A}"/>
    <cellStyle name="Comma 5 2 4 8" xfId="30409" xr:uid="{2F788AFF-2365-4173-9AD4-9EB5EE2CD90F}"/>
    <cellStyle name="Comma 5 2 5" xfId="30410" xr:uid="{1B854D74-2C11-4B25-A896-E9F8E6D4D71C}"/>
    <cellStyle name="Comma 5 2 5 2" xfId="30425" xr:uid="{C24CF4A1-604C-4A78-A752-E05C845168E9}"/>
    <cellStyle name="Comma 5 2 5 2 2" xfId="30598" xr:uid="{10A672CB-2ACF-4A8A-BC8B-83FA20866661}"/>
    <cellStyle name="Comma 5 2 5 2 2 2" xfId="30660" xr:uid="{96AF56BC-6E91-454F-A913-1B5EF260B524}"/>
    <cellStyle name="Comma 5 2 5 2 3" xfId="30562" xr:uid="{EB087388-5735-47DA-A778-C37D3BA09F7B}"/>
    <cellStyle name="Comma 5 2 5 2 4" xfId="30927" xr:uid="{9C5FD4B9-51E1-40C8-A1C0-B9DA63A12820}"/>
    <cellStyle name="Comma 5 2 5 3" xfId="30580" xr:uid="{594004CE-4C85-49C3-98D5-50D24316BFB4}"/>
    <cellStyle name="Comma 5 2 5 3 2" xfId="30632" xr:uid="{5DF27414-0425-4CEA-9FF2-B029A5DDBF7D}"/>
    <cellStyle name="Comma 5 2 5 3 3" xfId="30942" xr:uid="{7FF4A0CA-6FEC-4011-9105-1F245F102EA7}"/>
    <cellStyle name="Comma 5 2 5 4" xfId="30621" xr:uid="{8D5CFC01-28FD-48B9-B5AE-BF61C0025B69}"/>
    <cellStyle name="Comma 5 2 5 5" xfId="30919" xr:uid="{8B4C09D8-9DF0-4BAC-A0B6-095950680402}"/>
    <cellStyle name="Comma 5 2 6" xfId="30547" xr:uid="{5C64EDE1-D10D-405A-BEBE-498A5BCE0F98}"/>
    <cellStyle name="Comma 5 2 7" xfId="30570" xr:uid="{02BF2878-498D-48D7-8F68-577919C83D6F}"/>
    <cellStyle name="Comma 5 2 7 2" xfId="30609" xr:uid="{C0CD91E5-D6C5-434A-96EB-1B3A036C6BBA}"/>
    <cellStyle name="Comma 5 2 7 3" xfId="30628" xr:uid="{F8EDEA31-A8F6-431F-BA36-CFAAABCD185E}"/>
    <cellStyle name="Comma 5 2 7 4" xfId="30935" xr:uid="{47F7B796-4D4E-4909-966E-3439D41D5605}"/>
    <cellStyle name="Comma 5 2 8" xfId="30545" xr:uid="{B1DF5FDB-1841-4554-815D-7CDC6C437CC6}"/>
    <cellStyle name="Comma 5 2 9" xfId="30577" xr:uid="{A369C976-3FD5-4322-AB61-3F6F862BE607}"/>
    <cellStyle name="Comma 5 20" xfId="12384" xr:uid="{302159E2-6CC0-46FF-9364-3A8433ED91B2}"/>
    <cellStyle name="Comma 5 3" xfId="461" xr:uid="{00000000-0005-0000-0000-0000F0010000}"/>
    <cellStyle name="Comma 5 3 10" xfId="4853" xr:uid="{2846F87B-F3CD-4BF8-9488-62CC1D0AA1F2}"/>
    <cellStyle name="Comma 5 3 10 2" xfId="14145" xr:uid="{50684423-3D64-4A82-B41B-9419936B23DE}"/>
    <cellStyle name="Comma 5 3 11" xfId="6598" xr:uid="{693DB301-C91E-4232-BB0E-39CDBBE5076F}"/>
    <cellStyle name="Comma 5 3 11 2" xfId="16978" xr:uid="{3AE9192F-FC94-46DB-A683-7733A5EFF8B5}"/>
    <cellStyle name="Comma 5 3 12" xfId="9431" xr:uid="{34D918AF-B59B-4DA7-96F7-480CE83D0911}"/>
    <cellStyle name="Comma 5 3 12 2" xfId="19811" xr:uid="{1F161FA1-6088-47C1-BDE8-F54460BB08FE}"/>
    <cellStyle name="Comma 5 3 13" xfId="25307" xr:uid="{D7859DD7-1B89-4767-A0D2-196C4B8D2D83}"/>
    <cellStyle name="Comma 5 3 14" xfId="12410" xr:uid="{9909FE86-2089-41F8-9D0E-7276470C2221}"/>
    <cellStyle name="Comma 5 3 2" xfId="462" xr:uid="{00000000-0005-0000-0000-0000F1010000}"/>
    <cellStyle name="Comma 5 3 2 10" xfId="6599" xr:uid="{82695B62-7D76-42AB-BEFC-75E567F2A3C5}"/>
    <cellStyle name="Comma 5 3 2 10 2" xfId="16979" xr:uid="{9AD20C4B-E731-46C2-8BEC-0FFD687EC178}"/>
    <cellStyle name="Comma 5 3 2 11" xfId="9432" xr:uid="{AED80BCA-D092-4C6C-971E-3050E72CFF57}"/>
    <cellStyle name="Comma 5 3 2 11 2" xfId="19812" xr:uid="{987CAEBC-5AB8-49B8-B758-D587955279AF}"/>
    <cellStyle name="Comma 5 3 2 12" xfId="23918" xr:uid="{56197C97-EB7B-40EC-AFA2-7AEAB10C8886}"/>
    <cellStyle name="Comma 5 3 2 13" xfId="12470" xr:uid="{EFBC7B92-3047-49CF-805D-2C6A6223921F}"/>
    <cellStyle name="Comma 5 3 2 2" xfId="463" xr:uid="{00000000-0005-0000-0000-0000F2010000}"/>
    <cellStyle name="Comma 5 3 2 2 10" xfId="13035" xr:uid="{86B57A63-967D-49F1-9028-3928CA4FAF65}"/>
    <cellStyle name="Comma 5 3 2 2 2" xfId="1598" xr:uid="{00000000-0005-0000-0000-0000F3010000}"/>
    <cellStyle name="Comma 5 3 2 2 2 2" xfId="3014" xr:uid="{00000000-0005-0000-0000-000093010000}"/>
    <cellStyle name="Comma 5 3 2 2 2 2 2" xfId="6156" xr:uid="{4ACBE935-4C4A-4B58-AA67-CBC1AD567848}"/>
    <cellStyle name="Comma 5 3 2 2 2 2 2 2" xfId="25950" xr:uid="{A03F8AD1-6D73-462F-AC3F-273225650954}"/>
    <cellStyle name="Comma 5 3 2 2 2 2 2 3" xfId="25883" xr:uid="{4BB2DC81-1E90-4372-9987-27A20831971A}"/>
    <cellStyle name="Comma 5 3 2 2 2 2 2 4" xfId="15640" xr:uid="{4AF74E66-2D4F-40C8-B6A6-07DB4000C240}"/>
    <cellStyle name="Comma 5 3 2 2 2 2 3" xfId="8093" xr:uid="{9E795528-EFE8-49EC-A3CC-54ADBF1342DE}"/>
    <cellStyle name="Comma 5 3 2 2 2 2 3 2" xfId="28775" xr:uid="{0CBF15F0-D411-4526-93F7-EFED3C06D888}"/>
    <cellStyle name="Comma 5 3 2 2 2 2 3 3" xfId="27263" xr:uid="{4C183DF4-8D04-46F2-A7C1-5EE37A5A7CDB}"/>
    <cellStyle name="Comma 5 3 2 2 2 2 3 4" xfId="18473" xr:uid="{18E6D797-2AE3-43E1-A6BE-04E5FC2EB0F6}"/>
    <cellStyle name="Comma 5 3 2 2 2 2 4" xfId="10926" xr:uid="{AFB79152-8464-4800-9AF1-921E7BAF005A}"/>
    <cellStyle name="Comma 5 3 2 2 2 2 4 2" xfId="21306" xr:uid="{39BF4066-2DEB-466C-B501-D053D1037734}"/>
    <cellStyle name="Comma 5 3 2 2 2 2 5" xfId="24317" xr:uid="{E61FFCE0-15C8-4B0D-A412-90E5D4DF8AD6}"/>
    <cellStyle name="Comma 5 3 2 2 2 2 6" xfId="13516" xr:uid="{4E597990-8807-4D77-97E7-E28E02E3D3DD}"/>
    <cellStyle name="Comma 5 3 2 2 2 3" xfId="2666" xr:uid="{00000000-0005-0000-0000-000092010000}"/>
    <cellStyle name="Comma 5 3 2 2 2 3 2" xfId="7789" xr:uid="{A991F633-EC7B-4AE2-AF36-3AFF910B0ED8}"/>
    <cellStyle name="Comma 5 3 2 2 2 3 2 2" xfId="27573" xr:uid="{55463535-088B-4D65-8D51-0F8E527C73E6}"/>
    <cellStyle name="Comma 5 3 2 2 2 3 2 3" xfId="27856" xr:uid="{520E163C-1648-451D-9381-D1B444BA6975}"/>
    <cellStyle name="Comma 5 3 2 2 2 3 2 4" xfId="18169" xr:uid="{D8D0AAD4-15A0-4209-9D40-CC4375AD633E}"/>
    <cellStyle name="Comma 5 3 2 2 2 3 3" xfId="10622" xr:uid="{23424A55-1186-4AE1-8B15-D60B73FB2413}"/>
    <cellStyle name="Comma 5 3 2 2 2 3 3 2" xfId="21002" xr:uid="{D45E85F7-0528-446F-8AEF-F2444471BE38}"/>
    <cellStyle name="Comma 5 3 2 2 2 3 4" xfId="24771" xr:uid="{F6C426D8-D850-4C02-A12E-6C68D7A11502}"/>
    <cellStyle name="Comma 5 3 2 2 2 3 5" xfId="15336" xr:uid="{16A4BAA9-88C4-414D-BFF5-062C8FED3C61}"/>
    <cellStyle name="Comma 5 3 2 2 2 4" xfId="3629" xr:uid="{00000000-0005-0000-0000-0000F3010000}"/>
    <cellStyle name="Comma 5 3 2 2 2 5" xfId="4251" xr:uid="{9B0E90D9-C0F7-49FF-A548-FF90C88E6C49}"/>
    <cellStyle name="Comma 5 3 2 2 2 5 2" xfId="9022" xr:uid="{DB214821-C42B-4F8D-9BBF-71FC6C4AEED3}"/>
    <cellStyle name="Comma 5 3 2 2 2 5 2 2" xfId="19402" xr:uid="{3CCFE505-B22F-4BE5-BFD5-27F625009463}"/>
    <cellStyle name="Comma 5 3 2 2 2 5 2 3" xfId="31026" xr:uid="{D5BC14E3-2A5D-4C04-A1B3-FB7278D938D5}"/>
    <cellStyle name="Comma 5 3 2 2 2 5 2 4" xfId="30661" xr:uid="{88978C8C-DE0D-41D5-B666-4404FA6D88AC}"/>
    <cellStyle name="Comma 5 3 2 2 2 5 3" xfId="11855" xr:uid="{879F1394-5F75-4E90-ACCF-2DB416637DF2}"/>
    <cellStyle name="Comma 5 3 2 2 2 5 3 2" xfId="22235" xr:uid="{A8BFC29A-4346-4751-A9D7-8EBC270E9334}"/>
    <cellStyle name="Comma 5 3 2 2 2 5 4" xfId="16569" xr:uid="{3BACECC7-6A25-4BBD-A5D0-C82353F7F629}"/>
    <cellStyle name="Comma 5 3 2 2 2 6" xfId="5544" xr:uid="{4AA9B774-4921-4980-9DB7-0CEF866568F6}"/>
    <cellStyle name="Comma 5 3 2 2 2 6 2" xfId="29891" xr:uid="{9C519322-6E9C-4E0B-84A2-5A544F46923B}"/>
    <cellStyle name="Comma 5 3 2 2 2 6 2 2" xfId="30954" xr:uid="{405A5DEB-8EC3-4ABC-8B7D-3B894A42504F}"/>
    <cellStyle name="Comma 5 3 2 2 2 7" xfId="23723" xr:uid="{8A8F9509-66DC-46AC-A9A7-817B49144E49}"/>
    <cellStyle name="Comma 5 3 2 2 2 8" xfId="13066" xr:uid="{B50D4B53-697A-42B9-9F93-70A744787325}"/>
    <cellStyle name="Comma 5 3 2 2 3" xfId="1599" xr:uid="{00000000-0005-0000-0000-0000F4010000}"/>
    <cellStyle name="Comma 5 3 2 2 3 2" xfId="3015" xr:uid="{00000000-0005-0000-0000-000094010000}"/>
    <cellStyle name="Comma 5 3 2 2 3 2 2" xfId="8094" xr:uid="{7BF9BB9B-26F6-4A7B-B741-6401840D44C4}"/>
    <cellStyle name="Comma 5 3 2 2 3 2 2 2" xfId="28776" xr:uid="{97F5D130-40E9-49C6-BF88-F44C1C5917AA}"/>
    <cellStyle name="Comma 5 3 2 2 3 2 2 3" xfId="27872" xr:uid="{1C2254A3-A181-4089-A9AD-37492C817900}"/>
    <cellStyle name="Comma 5 3 2 2 3 2 2 4" xfId="18474" xr:uid="{EF665B60-996B-4090-9883-5AF6CE2B9F40}"/>
    <cellStyle name="Comma 5 3 2 2 3 2 3" xfId="10927" xr:uid="{F7202109-0539-401A-8DA8-FE6FE6E715B4}"/>
    <cellStyle name="Comma 5 3 2 2 3 2 3 2" xfId="21307" xr:uid="{7E1FA1D7-80F6-4007-BA48-786A08D6E488}"/>
    <cellStyle name="Comma 5 3 2 2 3 2 4" xfId="23281" xr:uid="{E29E3FB4-1142-46D5-B9BC-FBCC0D3E4AF6}"/>
    <cellStyle name="Comma 5 3 2 2 3 2 5" xfId="15641" xr:uid="{F739DFD7-5A02-4961-B2FF-23F1CB84962A}"/>
    <cellStyle name="Comma 5 3 2 2 3 3" xfId="2082" xr:uid="{00000000-0005-0000-0000-0000F4010000}"/>
    <cellStyle name="Comma 5 3 2 2 3 4" xfId="4391" xr:uid="{933C8226-C46F-4342-AB1B-1DC1B1F37B70}"/>
    <cellStyle name="Comma 5 3 2 2 3 4 2" xfId="9162" xr:uid="{08B4E032-80CB-4825-8075-E7E720E1D674}"/>
    <cellStyle name="Comma 5 3 2 2 3 4 2 2" xfId="19542" xr:uid="{5E6B521C-CC61-48D2-A240-A3DE4FF65289}"/>
    <cellStyle name="Comma 5 3 2 2 3 4 2 3" xfId="31056" xr:uid="{7B903B43-0C6D-49A6-9727-D8D888B7F2E1}"/>
    <cellStyle name="Comma 5 3 2 2 3 4 2 4" xfId="30662" xr:uid="{041D7F03-0160-44D8-BDD1-0265CDA0BADC}"/>
    <cellStyle name="Comma 5 3 2 2 3 4 3" xfId="11995" xr:uid="{86F94323-154D-4FD7-B637-754FD397809D}"/>
    <cellStyle name="Comma 5 3 2 2 3 4 3 2" xfId="22375" xr:uid="{6E1276EF-499F-4B69-A23D-99DCD957C31B}"/>
    <cellStyle name="Comma 5 3 2 2 3 4 4" xfId="16709" xr:uid="{BFA2BFEE-AA3F-48EB-B522-19E3AA60155E}"/>
    <cellStyle name="Comma 5 3 2 2 3 5" xfId="5545" xr:uid="{87BB5A44-0A84-4354-8A20-3DE740BDB9D5}"/>
    <cellStyle name="Comma 5 3 2 2 3 5 2" xfId="29932" xr:uid="{494685AF-0887-4B2F-B673-AAA2D6A71859}"/>
    <cellStyle name="Comma 5 3 2 2 3 6" xfId="25166" xr:uid="{35E2B19E-F3CF-4FCD-A416-6AA019C43B9E}"/>
    <cellStyle name="Comma 5 3 2 2 3 7" xfId="13517" xr:uid="{81206A3F-C747-4698-B559-B3F885CD8D9A}"/>
    <cellStyle name="Comma 5 3 2 2 4" xfId="1597" xr:uid="{00000000-0005-0000-0000-0000F5010000}"/>
    <cellStyle name="Comma 5 3 2 2 4 2" xfId="3013" xr:uid="{00000000-0005-0000-0000-000095010000}"/>
    <cellStyle name="Comma 5 3 2 2 4 2 2" xfId="8092" xr:uid="{E89D21E1-B455-4D7D-9B2F-B8E34618380A}"/>
    <cellStyle name="Comma 5 3 2 2 4 2 2 2" xfId="18472" xr:uid="{F97B71C0-7501-4349-B040-6C9E49273439}"/>
    <cellStyle name="Comma 5 3 2 2 4 2 3" xfId="10925" xr:uid="{080E1EBD-51A9-4D41-8C45-D42D6FC9F519}"/>
    <cellStyle name="Comma 5 3 2 2 4 2 3 2" xfId="21305" xr:uid="{113E7A58-A99D-4BCF-A0FB-13EB1CE0409A}"/>
    <cellStyle name="Comma 5 3 2 2 4 2 4" xfId="28673" xr:uid="{8DE688C5-537B-47A8-AE3F-35341CEE66EF}"/>
    <cellStyle name="Comma 5 3 2 2 4 2 5" xfId="25942" xr:uid="{AAFF93DB-5388-405A-A1AD-12F8FD651DE5}"/>
    <cellStyle name="Comma 5 3 2 2 4 2 6" xfId="15639" xr:uid="{FDB837A0-16E1-4F02-98AD-01678890DB27}"/>
    <cellStyle name="Comma 5 3 2 2 4 3" xfId="3651" xr:uid="{00000000-0005-0000-0000-0000F5010000}"/>
    <cellStyle name="Comma 5 3 2 2 4 4" xfId="5543" xr:uid="{A02B8927-C6C9-4981-8371-BC5F4FFB90CF}"/>
    <cellStyle name="Comma 5 3 2 2 4 4 2" xfId="29931" xr:uid="{9B2CC529-1177-42F3-BD02-4244CA3CA83A}"/>
    <cellStyle name="Comma 5 3 2 2 4 5" xfId="24204" xr:uid="{EA34B4EF-3E9F-4C0B-9FF3-F638CFE397CA}"/>
    <cellStyle name="Comma 5 3 2 2 4 6" xfId="13515" xr:uid="{970BC1FE-57FD-4E25-9E11-06B96A5F0C91}"/>
    <cellStyle name="Comma 5 3 2 2 5" xfId="4237" xr:uid="{8B6E58F7-0192-48F8-B6FC-70C1E0C133D5}"/>
    <cellStyle name="Comma 5 3 2 2 5 2" xfId="9008" xr:uid="{55FBEF45-EC69-4E11-8A17-A2E69465326C}"/>
    <cellStyle name="Comma 5 3 2 2 5 2 2" xfId="29079" xr:uid="{2407A847-EA3F-4F61-90DC-C97610FFA662}"/>
    <cellStyle name="Comma 5 3 2 2 5 2 3" xfId="28456" xr:uid="{B7915A89-7465-4B46-84A0-1E8D8551BF38}"/>
    <cellStyle name="Comma 5 3 2 2 5 2 4" xfId="19388" xr:uid="{3D06A3B1-A1DD-475F-9DD4-C89790FEBBE5}"/>
    <cellStyle name="Comma 5 3 2 2 5 2 5" xfId="31024" xr:uid="{5C44E956-2742-49E9-8428-22740D671C8D}"/>
    <cellStyle name="Comma 5 3 2 2 5 3" xfId="11841" xr:uid="{E403C161-1D3D-4082-B650-A1F1DFC3CB8D}"/>
    <cellStyle name="Comma 5 3 2 2 5 3 2" xfId="22221" xr:uid="{1AA8CE2E-465D-43DC-B1AC-5FDDB5246458}"/>
    <cellStyle name="Comma 5 3 2 2 5 4" xfId="22669" xr:uid="{3AD68E01-C7E2-4706-BA90-4956E1ADB08D}"/>
    <cellStyle name="Comma 5 3 2 2 5 5" xfId="16555" xr:uid="{EE68A2B4-8AF6-4162-878E-A65980BC098E}"/>
    <cellStyle name="Comma 5 3 2 2 6" xfId="4855" xr:uid="{708195BE-D60E-45FC-849B-1AAC97801F00}"/>
    <cellStyle name="Comma 5 3 2 2 6 2" xfId="28557" xr:uid="{BD568B2A-F9B1-4D17-B640-3623EE7CAC30}"/>
    <cellStyle name="Comma 5 3 2 2 6 3" xfId="26164" xr:uid="{27C47F0C-B9F6-4597-822F-2C5F7C5FB64F}"/>
    <cellStyle name="Comma 5 3 2 2 6 4" xfId="14147" xr:uid="{63953720-10EC-4643-9AEE-69438185FB2A}"/>
    <cellStyle name="Comma 5 3 2 2 7" xfId="6600" xr:uid="{98B5AC0E-D832-4D8B-A0D5-351EC6061F08}"/>
    <cellStyle name="Comma 5 3 2 2 7 2" xfId="28193" xr:uid="{263BDD9F-C289-4B89-BC07-2907BA8F8736}"/>
    <cellStyle name="Comma 5 3 2 2 7 3" xfId="26024" xr:uid="{1E22E622-71C9-4916-8A9F-4FB5D10C03E0}"/>
    <cellStyle name="Comma 5 3 2 2 7 4" xfId="16980" xr:uid="{F96EF380-ECEA-4B8A-B4D9-F0425A7C9CFC}"/>
    <cellStyle name="Comma 5 3 2 2 8" xfId="9433" xr:uid="{112738C0-1CC2-44AE-AF8B-F23ECC39055F}"/>
    <cellStyle name="Comma 5 3 2 2 8 2" xfId="19813" xr:uid="{49B65756-72B0-4442-A8AC-48CA29401AB9}"/>
    <cellStyle name="Comma 5 3 2 2 9" xfId="23277" xr:uid="{EA252DCF-1D4A-43F0-A927-AF12D7AE13F8}"/>
    <cellStyle name="Comma 5 3 2 3" xfId="1600" xr:uid="{00000000-0005-0000-0000-0000F6010000}"/>
    <cellStyle name="Comma 5 3 2 3 2" xfId="3016" xr:uid="{00000000-0005-0000-0000-000097010000}"/>
    <cellStyle name="Comma 5 3 2 3 2 2" xfId="6157" xr:uid="{61D413E5-DB6E-492C-8B47-02BFADD98E21}"/>
    <cellStyle name="Comma 5 3 2 3 2 2 2" xfId="25665" xr:uid="{ECD3007B-AB55-4924-8E44-EED1B3DC4895}"/>
    <cellStyle name="Comma 5 3 2 3 2 2 2 2" xfId="26047" xr:uid="{36AB2384-EEB9-48E6-9997-4A4F24685914}"/>
    <cellStyle name="Comma 5 3 2 3 2 2 2 3" xfId="31160" xr:uid="{6B1BD7C4-2E44-416A-8483-EDEB32572E10}"/>
    <cellStyle name="Comma 5 3 2 3 2 2 3" xfId="28226" xr:uid="{63A53D60-5E09-4E12-ACDB-9B7AC43BF2CD}"/>
    <cellStyle name="Comma 5 3 2 3 2 2 4" xfId="15642" xr:uid="{EFA7C0C6-9201-495A-A865-995833A44D24}"/>
    <cellStyle name="Comma 5 3 2 3 2 3" xfId="8095" xr:uid="{B86FB38A-9BC1-4484-8EA8-4961DCEEA2B6}"/>
    <cellStyle name="Comma 5 3 2 3 2 3 2" xfId="28777" xr:uid="{8E8F1AE3-0968-4CC5-8846-550B57BF6B4B}"/>
    <cellStyle name="Comma 5 3 2 3 2 3 3" xfId="26720" xr:uid="{0D322364-39A8-470B-B24C-D568B9D2FEC7}"/>
    <cellStyle name="Comma 5 3 2 3 2 3 4" xfId="18475" xr:uid="{E0830030-E6EA-49BD-9317-AC595E66A444}"/>
    <cellStyle name="Comma 5 3 2 3 2 4" xfId="10928" xr:uid="{FE919D4E-E0F3-474A-AE0E-73AD100D68B2}"/>
    <cellStyle name="Comma 5 3 2 3 2 4 2" xfId="21308" xr:uid="{40EFF97C-5646-4488-A410-46C0045165E4}"/>
    <cellStyle name="Comma 5 3 2 3 2 5" xfId="24026" xr:uid="{CD10D5B4-473A-4837-9D31-ADDEF8B2B89E}"/>
    <cellStyle name="Comma 5 3 2 3 2 6" xfId="13518" xr:uid="{F2D4A119-DAE8-4320-9336-1EC7D87368E9}"/>
    <cellStyle name="Comma 5 3 2 3 3" xfId="2665" xr:uid="{00000000-0005-0000-0000-000096010000}"/>
    <cellStyle name="Comma 5 3 2 3 3 2" xfId="7788" xr:uid="{9AACB940-3DD7-460F-BF72-CB1198BE3E42}"/>
    <cellStyle name="Comma 5 3 2 3 3 2 2" xfId="28426" xr:uid="{1023DED4-034C-46C0-85AC-E55C64504142}"/>
    <cellStyle name="Comma 5 3 2 3 3 2 3" xfId="27881" xr:uid="{0134A244-51A5-4514-91B5-7BF4B14291DF}"/>
    <cellStyle name="Comma 5 3 2 3 3 2 4" xfId="18168" xr:uid="{CD83C855-375E-42AB-82A6-EC06AC3537AF}"/>
    <cellStyle name="Comma 5 3 2 3 3 3" xfId="10621" xr:uid="{7D0E0F47-584A-4397-86E5-2949A996BB3E}"/>
    <cellStyle name="Comma 5 3 2 3 3 3 2" xfId="21001" xr:uid="{ADF39D8E-AE79-4AB7-AD70-FF8655E0AFED}"/>
    <cellStyle name="Comma 5 3 2 3 3 4" xfId="25381" xr:uid="{D656B3E5-9EF2-4DD3-BA23-B63C217627B7}"/>
    <cellStyle name="Comma 5 3 2 3 3 5" xfId="15335" xr:uid="{893B97A2-BE70-498A-8C77-CAFC1444F47C}"/>
    <cellStyle name="Comma 5 3 2 3 4" xfId="3610" xr:uid="{00000000-0005-0000-0000-0000F6010000}"/>
    <cellStyle name="Comma 5 3 2 3 5" xfId="4250" xr:uid="{44E3EAE7-C7AC-466B-AE28-FC315EF010FC}"/>
    <cellStyle name="Comma 5 3 2 3 5 2" xfId="9021" xr:uid="{889AFE3D-6BB3-4C48-92E0-0E45863380EE}"/>
    <cellStyle name="Comma 5 3 2 3 5 2 2" xfId="19401" xr:uid="{E5D4D153-2C86-4B7D-9F94-8A5AD69EF39D}"/>
    <cellStyle name="Comma 5 3 2 3 5 2 3" xfId="31025" xr:uid="{DE62BA68-8C4C-4A75-84AA-7F79DFE185D2}"/>
    <cellStyle name="Comma 5 3 2 3 5 2 4" xfId="30663" xr:uid="{40E91CE9-FAE0-4A4A-BB16-C0782A9D60D7}"/>
    <cellStyle name="Comma 5 3 2 3 5 3" xfId="11854" xr:uid="{DADCD709-37B4-4618-B5FD-4AE2F0C1050E}"/>
    <cellStyle name="Comma 5 3 2 3 5 3 2" xfId="22234" xr:uid="{CB66ED33-56C5-423C-9D31-29B86F28C6AA}"/>
    <cellStyle name="Comma 5 3 2 3 5 4" xfId="16568" xr:uid="{C5B36E00-2B2E-4003-81E3-B89E0D229188}"/>
    <cellStyle name="Comma 5 3 2 3 6" xfId="5546" xr:uid="{B675D260-A30F-4DB2-8CCD-E217F8346325}"/>
    <cellStyle name="Comma 5 3 2 3 6 2" xfId="29716" xr:uid="{E2CF8A21-A49D-4062-A218-0B7CB0D745A6}"/>
    <cellStyle name="Comma 5 3 2 3 6 2 2" xfId="30955" xr:uid="{8F8C2ECC-CE5A-415D-A9CD-A9A3EDB1C7F9}"/>
    <cellStyle name="Comma 5 3 2 3 7" xfId="25267" xr:uid="{3CB50019-DC2C-4BE2-BB7E-167334EBA095}"/>
    <cellStyle name="Comma 5 3 2 3 8" xfId="13065" xr:uid="{C7A9DA37-CC33-48B6-8AFD-0CC48BE10F24}"/>
    <cellStyle name="Comma 5 3 2 4" xfId="1601" xr:uid="{00000000-0005-0000-0000-0000F7010000}"/>
    <cellStyle name="Comma 5 3 2 4 2" xfId="3017" xr:uid="{00000000-0005-0000-0000-000098010000}"/>
    <cellStyle name="Comma 5 3 2 4 2 2" xfId="8096" xr:uid="{C7649695-9281-40EA-BB91-55CC922A7359}"/>
    <cellStyle name="Comma 5 3 2 4 2 2 2" xfId="28778" xr:uid="{73990E74-1063-4255-A950-145D40281FFC}"/>
    <cellStyle name="Comma 5 3 2 4 2 2 2 2" xfId="31213" xr:uid="{C3151A16-BBA8-47F1-A872-2F3F10860F06}"/>
    <cellStyle name="Comma 5 3 2 4 2 2 2 3" xfId="30665" xr:uid="{1B5DB8C6-AAB9-479C-98EA-E8DAB47A0D09}"/>
    <cellStyle name="Comma 5 3 2 4 2 2 3" xfId="28346" xr:uid="{6684CE6F-2062-42C8-A041-7C5C9ADAC89D}"/>
    <cellStyle name="Comma 5 3 2 4 2 2 4" xfId="18476" xr:uid="{A58B8445-4EA5-4F14-B674-E98BB3523479}"/>
    <cellStyle name="Comma 5 3 2 4 2 3" xfId="10929" xr:uid="{170AFC33-D754-4BB6-ADAD-71308ACC902B}"/>
    <cellStyle name="Comma 5 3 2 4 2 3 2" xfId="21309" xr:uid="{382608E5-F476-4240-AC66-B91D74DE86B0}"/>
    <cellStyle name="Comma 5 3 2 4 2 4" xfId="25769" xr:uid="{732E71AD-9C09-4D82-AB83-AE567D70BE03}"/>
    <cellStyle name="Comma 5 3 2 4 2 5" xfId="15643" xr:uid="{CDBE3585-32BB-4492-839A-0E8CFA0B33E5}"/>
    <cellStyle name="Comma 5 3 2 4 3" xfId="2154" xr:uid="{00000000-0005-0000-0000-0000F7010000}"/>
    <cellStyle name="Comma 5 3 2 4 4" xfId="4392" xr:uid="{A11BE978-7C2A-4394-B26B-C7F4156424D0}"/>
    <cellStyle name="Comma 5 3 2 4 4 2" xfId="9163" xr:uid="{ABCD93B8-6116-4838-BC4E-BD3F86BD9464}"/>
    <cellStyle name="Comma 5 3 2 4 4 2 2" xfId="19543" xr:uid="{7303CAFF-93EF-4D28-99B6-A7799A67C027}"/>
    <cellStyle name="Comma 5 3 2 4 4 2 3" xfId="31057" xr:uid="{266785F0-BEB9-43B7-A016-7C4C3192ADB9}"/>
    <cellStyle name="Comma 5 3 2 4 4 2 4" xfId="30664" xr:uid="{3AD4EE4D-9551-418A-A0B9-356D5465EE87}"/>
    <cellStyle name="Comma 5 3 2 4 4 3" xfId="11996" xr:uid="{F2C5D82A-3446-44EE-ADA2-622A64BC7972}"/>
    <cellStyle name="Comma 5 3 2 4 4 3 2" xfId="22376" xr:uid="{D3A438AE-22B9-4BF7-9A7E-B7A500B209C5}"/>
    <cellStyle name="Comma 5 3 2 4 4 4" xfId="16710" xr:uid="{688E38BA-6390-4979-8098-4A0E3F26AF46}"/>
    <cellStyle name="Comma 5 3 2 4 5" xfId="5547" xr:uid="{24FE49EC-6989-4913-AFE3-094A4DA83C58}"/>
    <cellStyle name="Comma 5 3 2 4 5 2" xfId="29933" xr:uid="{33DA0D6C-2126-4F0E-A5AD-154CF23F8B14}"/>
    <cellStyle name="Comma 5 3 2 4 5 2 2" xfId="30956" xr:uid="{B6288167-F3EF-48C0-9EAE-9F49B165C7FC}"/>
    <cellStyle name="Comma 5 3 2 4 6" xfId="23772" xr:uid="{CCFD7A9C-E3C1-4C88-93AF-DC3BE8DD6499}"/>
    <cellStyle name="Comma 5 3 2 4 7" xfId="13519" xr:uid="{2C9F4BCD-5F48-4543-A7F2-D47531FE48C9}"/>
    <cellStyle name="Comma 5 3 2 5" xfId="1596" xr:uid="{00000000-0005-0000-0000-0000F8010000}"/>
    <cellStyle name="Comma 5 3 2 5 2" xfId="3012" xr:uid="{00000000-0005-0000-0000-000099010000}"/>
    <cellStyle name="Comma 5 3 2 5 2 2" xfId="8091" xr:uid="{C79E0C8B-DE33-4890-BAA4-05C189D1E714}"/>
    <cellStyle name="Comma 5 3 2 5 2 2 2" xfId="18471" xr:uid="{7EF0285E-B82D-4ADC-AE91-8D0851496857}"/>
    <cellStyle name="Comma 5 3 2 5 2 3" xfId="10924" xr:uid="{A9FFAA07-10E2-4625-9206-79875381F6C4}"/>
    <cellStyle name="Comma 5 3 2 5 2 3 2" xfId="21304" xr:uid="{3ABF3A2F-5123-4D62-A035-B10E9ECD90ED}"/>
    <cellStyle name="Comma 5 3 2 5 2 4" xfId="28561" xr:uid="{0471347A-EF47-40DE-B68E-DDD0854A5373}"/>
    <cellStyle name="Comma 5 3 2 5 2 5" xfId="27093" xr:uid="{58216308-30EB-43DB-A323-330DCF8340DF}"/>
    <cellStyle name="Comma 5 3 2 5 2 6" xfId="15638" xr:uid="{A31B7C43-EE6B-4F45-9CDF-31D1101A763E}"/>
    <cellStyle name="Comma 5 3 2 5 3" xfId="3628" xr:uid="{00000000-0005-0000-0000-0000F8010000}"/>
    <cellStyle name="Comma 5 3 2 5 4" xfId="5542" xr:uid="{FAF9A496-4265-4C3D-953B-05827F327311}"/>
    <cellStyle name="Comma 5 3 2 5 4 2" xfId="29930" xr:uid="{25AF1F10-0E1C-4936-BC83-2F9C841885FC}"/>
    <cellStyle name="Comma 5 3 2 5 5" xfId="24467" xr:uid="{AFB6647A-227D-41B4-B74F-6277070C58F5}"/>
    <cellStyle name="Comma 5 3 2 5 6" xfId="13514" xr:uid="{8580C680-8BC7-47F0-9872-44A355965C65}"/>
    <cellStyle name="Comma 5 3 2 6" xfId="2545" xr:uid="{00000000-0005-0000-0000-00009A010000}"/>
    <cellStyle name="Comma 5 3 2 6 2" xfId="5816" xr:uid="{B42CD3E3-B5A0-4D7F-8ED6-F0A83CF718C6}"/>
    <cellStyle name="Comma 5 3 2 6 2 2" xfId="28224" xr:uid="{A3F780B0-638F-4FD6-864E-68C5B39D6DCA}"/>
    <cellStyle name="Comma 5 3 2 6 2 2 2" xfId="31202" xr:uid="{53FEDC8F-7233-40C0-B6A8-00E9C84B4D91}"/>
    <cellStyle name="Comma 5 3 2 6 2 2 3" xfId="30666" xr:uid="{55A9D467-3BFB-4E0E-9EC3-17611FFA3CE0}"/>
    <cellStyle name="Comma 5 3 2 6 2 3" xfId="26313" xr:uid="{B534AB36-6FE0-4D08-B9F6-3B18A67C9BC7}"/>
    <cellStyle name="Comma 5 3 2 6 2 4" xfId="15216" xr:uid="{19F8B05B-7B1B-413C-8AEF-99A00CA1990A}"/>
    <cellStyle name="Comma 5 3 2 6 3" xfId="7669" xr:uid="{B119D217-FEE9-4F39-9C46-B07449B1D556}"/>
    <cellStyle name="Comma 5 3 2 6 3 2" xfId="18049" xr:uid="{8137A127-67FA-4FC0-9A4B-CF57A49A2EA3}"/>
    <cellStyle name="Comma 5 3 2 6 4" xfId="10502" xr:uid="{AFE80641-2117-4BB7-8F7D-9121896F10AB}"/>
    <cellStyle name="Comma 5 3 2 6 4 2" xfId="20882" xr:uid="{2522E95E-9C3D-499A-8E4E-9A06D5634F9F}"/>
    <cellStyle name="Comma 5 3 2 6 5" xfId="22985" xr:uid="{49B7F587-D701-4986-A250-A409BE3237B0}"/>
    <cellStyle name="Comma 5 3 2 6 6" xfId="12932" xr:uid="{5B135D3C-09AD-4E30-BB6B-60138CF8FFB5}"/>
    <cellStyle name="Comma 5 3 2 7" xfId="2239" xr:uid="{00000000-0005-0000-0000-000090010000}"/>
    <cellStyle name="Comma 5 3 2 7 2" xfId="7365" xr:uid="{EBB7595B-8065-4FFE-912A-3A960CFAF648}"/>
    <cellStyle name="Comma 5 3 2 7 2 2" xfId="17745" xr:uid="{F4A253BF-AA6D-44B8-88D2-5771908DBA10}"/>
    <cellStyle name="Comma 5 3 2 7 3" xfId="10198" xr:uid="{08E08A14-B7D5-4DC3-8546-79A2B7CA1538}"/>
    <cellStyle name="Comma 5 3 2 7 3 2" xfId="20578" xr:uid="{19789572-D886-48F5-AF6F-5C39143B76A0}"/>
    <cellStyle name="Comma 5 3 2 7 4" xfId="25549" xr:uid="{3905059D-883A-43CF-8FD1-2A2577249EE8}"/>
    <cellStyle name="Comma 5 3 2 7 5" xfId="27768" xr:uid="{5536DCEE-0E1D-4E26-B20B-64C6BD9A4356}"/>
    <cellStyle name="Comma 5 3 2 7 6" xfId="14912" xr:uid="{39D80824-8F21-4CB3-9694-DB4CEDD343F5}"/>
    <cellStyle name="Comma 5 3 2 8" xfId="3792" xr:uid="{819F03ED-7C8B-456D-823F-A9502DAE0057}"/>
    <cellStyle name="Comma 5 3 2 8 2" xfId="8627" xr:uid="{E4B0903F-6E6F-4A8E-B1B9-EE2A8455EE72}"/>
    <cellStyle name="Comma 5 3 2 8 2 2" xfId="19007" xr:uid="{8DB4F203-1121-416C-B01F-9F2B947A4396}"/>
    <cellStyle name="Comma 5 3 2 8 3" xfId="11460" xr:uid="{A35D6D00-4B8A-4B1E-8343-7C9D122B4970}"/>
    <cellStyle name="Comma 5 3 2 8 3 2" xfId="21840" xr:uid="{7A10F71C-48B8-4D48-B76C-C08E02C7E26E}"/>
    <cellStyle name="Comma 5 3 2 8 4" xfId="26922" xr:uid="{81ED6D7E-DED7-4A6D-950B-948283FEF26C}"/>
    <cellStyle name="Comma 5 3 2 8 5" xfId="27133" xr:uid="{FA637432-DA40-4BB9-A677-FFE8F7735C16}"/>
    <cellStyle name="Comma 5 3 2 8 6" xfId="16174" xr:uid="{22A43F48-9D88-40D3-91A0-EBEB420A8735}"/>
    <cellStyle name="Comma 5 3 2 9" xfId="4854" xr:uid="{D5470E20-D035-4D15-BFDA-251B57D6DBDA}"/>
    <cellStyle name="Comma 5 3 2 9 2" xfId="14146" xr:uid="{3FA9249D-3FC7-4517-AC59-94301A61B933}"/>
    <cellStyle name="Comma 5 3 3" xfId="464" xr:uid="{00000000-0005-0000-0000-0000F9010000}"/>
    <cellStyle name="Comma 5 3 3 10" xfId="9434" xr:uid="{21C97C8C-6484-4207-9292-8BAD5BA7D5B0}"/>
    <cellStyle name="Comma 5 3 3 10 2" xfId="19814" xr:uid="{DC75FED8-810B-4248-890D-5DD7BA087CF4}"/>
    <cellStyle name="Comma 5 3 3 11" xfId="22997" xr:uid="{EF9388E6-D73B-48FD-8E97-5A2B90364689}"/>
    <cellStyle name="Comma 5 3 3 12" xfId="12503" xr:uid="{69B7EA0F-CE62-4329-AF05-BA99CE648FEA}"/>
    <cellStyle name="Comma 5 3 3 2" xfId="1603" xr:uid="{00000000-0005-0000-0000-0000FA010000}"/>
    <cellStyle name="Comma 5 3 3 2 2" xfId="3019" xr:uid="{00000000-0005-0000-0000-00009D010000}"/>
    <cellStyle name="Comma 5 3 3 2 2 2" xfId="6158" xr:uid="{F0378657-A031-41C3-8F41-6A3B1C9D7262}"/>
    <cellStyle name="Comma 5 3 3 2 2 2 2" xfId="24485" xr:uid="{83A5BCE7-FA93-4046-B93F-7DBF3B6AB5B0}"/>
    <cellStyle name="Comma 5 3 3 2 2 2 2 2" xfId="28427" xr:uid="{736DE6AB-161D-4636-A9C4-28D443D12817}"/>
    <cellStyle name="Comma 5 3 3 2 2 2 2 3" xfId="31151" xr:uid="{E1BB7096-EC90-4029-B5A7-0FAD42F4C98A}"/>
    <cellStyle name="Comma 5 3 3 2 2 2 3" xfId="25860" xr:uid="{EF41CB2E-81DC-4902-9327-C9A51BC071F7}"/>
    <cellStyle name="Comma 5 3 3 2 2 2 4" xfId="15645" xr:uid="{C0FB2A2C-4C20-4F64-9D84-D761A735928E}"/>
    <cellStyle name="Comma 5 3 3 2 2 3" xfId="8098" xr:uid="{B2675BE1-25A0-44ED-A687-FABA010D7052}"/>
    <cellStyle name="Comma 5 3 3 2 2 3 2" xfId="28780" xr:uid="{CD187FE2-8FC9-4015-BA37-C9208C8B8BCD}"/>
    <cellStyle name="Comma 5 3 3 2 2 3 3" xfId="27513" xr:uid="{A9561C34-DD72-4C66-8DF2-57C9CBED73B7}"/>
    <cellStyle name="Comma 5 3 3 2 2 3 4" xfId="18478" xr:uid="{79D6A84A-3C44-4127-B3BE-F560C8722588}"/>
    <cellStyle name="Comma 5 3 3 2 2 4" xfId="10931" xr:uid="{FC1448B2-004C-4E12-9A63-CEFA1F59C4C9}"/>
    <cellStyle name="Comma 5 3 3 2 2 4 2" xfId="21311" xr:uid="{7117E778-8A37-419F-9809-286168CEAAF0}"/>
    <cellStyle name="Comma 5 3 3 2 2 5" xfId="24859" xr:uid="{B51606ED-93C3-4546-96D3-BF8C0BF40DBF}"/>
    <cellStyle name="Comma 5 3 3 2 2 6" xfId="13521" xr:uid="{D52808DA-9BA2-40FA-B25F-1CE8A6D6144A}"/>
    <cellStyle name="Comma 5 3 3 2 3" xfId="2667" xr:uid="{00000000-0005-0000-0000-00009C010000}"/>
    <cellStyle name="Comma 5 3 3 2 3 2" xfId="7790" xr:uid="{BA0259BC-20EC-4EC6-A19B-378E2BF4E5BD}"/>
    <cellStyle name="Comma 5 3 3 2 3 2 2" xfId="26039" xr:uid="{6782B069-944B-4921-902D-DAC3C150A5C8}"/>
    <cellStyle name="Comma 5 3 3 2 3 2 3" xfId="27401" xr:uid="{AB192F4A-9390-4A16-84D9-2950F8504D98}"/>
    <cellStyle name="Comma 5 3 3 2 3 2 4" xfId="18170" xr:uid="{D16734CC-6C0E-4BC9-A5A0-189B1E08715C}"/>
    <cellStyle name="Comma 5 3 3 2 3 3" xfId="10623" xr:uid="{32D673C7-F16B-40F9-AC5C-B8145FC66C24}"/>
    <cellStyle name="Comma 5 3 3 2 3 3 2" xfId="21003" xr:uid="{B3228333-204B-4211-857B-61CFE09A4DD0}"/>
    <cellStyle name="Comma 5 3 3 2 3 4" xfId="24830" xr:uid="{E9D5CFD3-D44C-4075-AD3A-C62EE31B5ADB}"/>
    <cellStyle name="Comma 5 3 3 2 3 5" xfId="15337" xr:uid="{2B66F20E-EAA4-4812-8730-8E1672063F27}"/>
    <cellStyle name="Comma 5 3 3 2 4" xfId="3580" xr:uid="{00000000-0005-0000-0000-0000FA010000}"/>
    <cellStyle name="Comma 5 3 3 2 5" xfId="4252" xr:uid="{A5CF6D28-9ECD-4973-BC14-8B113A41CBB2}"/>
    <cellStyle name="Comma 5 3 3 2 5 2" xfId="9023" xr:uid="{81DA8887-A952-4CB5-B5A0-720526160502}"/>
    <cellStyle name="Comma 5 3 3 2 5 2 2" xfId="19403" xr:uid="{9F87F3FB-8163-420F-AF07-B1B25D8E6B97}"/>
    <cellStyle name="Comma 5 3 3 2 5 2 3" xfId="31027" xr:uid="{C0D2D35F-E7B3-441D-B8A9-807C30CBF4A0}"/>
    <cellStyle name="Comma 5 3 3 2 5 2 4" xfId="30668" xr:uid="{17AF4E78-0E6D-4FCF-AFAC-0D2D6FE5164D}"/>
    <cellStyle name="Comma 5 3 3 2 5 3" xfId="11856" xr:uid="{39BC5741-8C7C-4596-95A7-4B99CB39F1EF}"/>
    <cellStyle name="Comma 5 3 3 2 5 3 2" xfId="22236" xr:uid="{02B4F7AC-9C43-4DF6-B35E-A78401953B0E}"/>
    <cellStyle name="Comma 5 3 3 2 5 4" xfId="26575" xr:uid="{715E5C5C-3872-4D4B-8066-80917DA2B00F}"/>
    <cellStyle name="Comma 5 3 3 2 5 5" xfId="26520" xr:uid="{DD64C3BF-EB63-4953-9816-A8B3F2938B93}"/>
    <cellStyle name="Comma 5 3 3 2 5 6" xfId="16570" xr:uid="{C7F6F558-EB37-4FA6-8D0D-9C76D89D3C31}"/>
    <cellStyle name="Comma 5 3 3 2 6" xfId="5549" xr:uid="{4187F2AE-FC25-459C-94F0-C08F8C49EAB6}"/>
    <cellStyle name="Comma 5 3 3 2 6 2" xfId="29717" xr:uid="{96A1D024-8268-4E76-B2EC-700DAF216034}"/>
    <cellStyle name="Comma 5 3 3 2 6 2 2" xfId="30957" xr:uid="{DAE0FF1E-EF08-43F3-A73C-BAA7B7306C91}"/>
    <cellStyle name="Comma 5 3 3 2 7" xfId="23665" xr:uid="{91BF73DA-EC0B-44F2-A377-D678D1D931C6}"/>
    <cellStyle name="Comma 5 3 3 2 8" xfId="13067" xr:uid="{5A1B561C-420F-4222-BE17-44FB8D23587F}"/>
    <cellStyle name="Comma 5 3 3 3" xfId="1604" xr:uid="{00000000-0005-0000-0000-0000FB010000}"/>
    <cellStyle name="Comma 5 3 3 3 2" xfId="3020" xr:uid="{00000000-0005-0000-0000-00009E010000}"/>
    <cellStyle name="Comma 5 3 3 3 2 2" xfId="8099" xr:uid="{71351A0E-9600-4E72-9840-11F6678BBA7E}"/>
    <cellStyle name="Comma 5 3 3 3 2 2 2" xfId="28781" xr:uid="{9AF95032-FDC7-426E-9FA5-3DDF7531EC3F}"/>
    <cellStyle name="Comma 5 3 3 3 2 2 3" xfId="27357" xr:uid="{AF8FC180-40A7-4467-8461-0F02DD4D3C6E}"/>
    <cellStyle name="Comma 5 3 3 3 2 2 4" xfId="18479" xr:uid="{BAF314CE-CF4C-437D-A00F-570FFE58EC30}"/>
    <cellStyle name="Comma 5 3 3 3 2 3" xfId="10932" xr:uid="{9B76D318-B1E9-436A-B992-2D64252C7AAD}"/>
    <cellStyle name="Comma 5 3 3 3 2 3 2" xfId="21312" xr:uid="{AE67A613-5087-430B-B428-D0B0FF8BF451}"/>
    <cellStyle name="Comma 5 3 3 3 2 4" xfId="25805" xr:uid="{2996B49C-510E-4B6E-8C70-DF8541473783}"/>
    <cellStyle name="Comma 5 3 3 3 2 5" xfId="15646" xr:uid="{439D8AF1-C819-4298-9444-E5ED4AB96272}"/>
    <cellStyle name="Comma 5 3 3 3 3" xfId="2054" xr:uid="{00000000-0005-0000-0000-0000FB010000}"/>
    <cellStyle name="Comma 5 3 3 3 4" xfId="4393" xr:uid="{E89B999B-B3E7-4A73-B66A-50781482C73F}"/>
    <cellStyle name="Comma 5 3 3 3 4 2" xfId="9164" xr:uid="{0A5DB9DD-14BB-4F28-A06E-2A646C46ABCE}"/>
    <cellStyle name="Comma 5 3 3 3 4 2 2" xfId="19544" xr:uid="{581AD4F7-33A4-49D4-A773-0A7A76E058D0}"/>
    <cellStyle name="Comma 5 3 3 3 4 2 3" xfId="31058" xr:uid="{4C1E76E2-FBC7-4E4E-BC49-BD83C1CFD7C0}"/>
    <cellStyle name="Comma 5 3 3 3 4 2 4" xfId="30669" xr:uid="{8927AF79-460F-4196-92BC-16D0CE048F72}"/>
    <cellStyle name="Comma 5 3 3 3 4 3" xfId="11997" xr:uid="{ECEED630-A621-4A01-985D-EC78683A2B49}"/>
    <cellStyle name="Comma 5 3 3 3 4 3 2" xfId="22377" xr:uid="{8BB66300-1C6C-4C6D-A151-2182056A2E3F}"/>
    <cellStyle name="Comma 5 3 3 3 4 4" xfId="16711" xr:uid="{F9F95F45-93EF-40F5-AC66-AD859F54452C}"/>
    <cellStyle name="Comma 5 3 3 3 5" xfId="5550" xr:uid="{852AF332-CD15-420F-91F8-CD9F12875AF9}"/>
    <cellStyle name="Comma 5 3 3 3 5 2" xfId="29697" xr:uid="{81B28F9D-8AA9-4910-9A48-4EE65C1022E0}"/>
    <cellStyle name="Comma 5 3 3 3 6" xfId="24380" xr:uid="{6D46F744-F4D0-4A9F-9F98-39B09CFF4FD0}"/>
    <cellStyle name="Comma 5 3 3 3 7" xfId="13522" xr:uid="{40CE92C6-202E-42EA-AB24-0F2B6A178776}"/>
    <cellStyle name="Comma 5 3 3 4" xfId="1602" xr:uid="{00000000-0005-0000-0000-0000FC010000}"/>
    <cellStyle name="Comma 5 3 3 4 2" xfId="3018" xr:uid="{00000000-0005-0000-0000-00009F010000}"/>
    <cellStyle name="Comma 5 3 3 4 2 2" xfId="8097" xr:uid="{544E758B-4173-4486-A0FD-B7C1D5A3EED0}"/>
    <cellStyle name="Comma 5 3 3 4 2 2 2" xfId="28779" xr:uid="{A34ACBBC-9EE0-472C-9E4A-0F0C3102D445}"/>
    <cellStyle name="Comma 5 3 3 4 2 2 3" xfId="26391" xr:uid="{8094F510-7D49-4500-B375-D05024E145D1}"/>
    <cellStyle name="Comma 5 3 3 4 2 2 4" xfId="18477" xr:uid="{DE0004DC-80FC-462D-ADDF-B69BDB1B718B}"/>
    <cellStyle name="Comma 5 3 3 4 2 3" xfId="10930" xr:uid="{B25731BD-804C-4A9E-94AD-51A601972723}"/>
    <cellStyle name="Comma 5 3 3 4 2 3 2" xfId="21310" xr:uid="{63806544-5C9C-47C4-A9F0-C8C812469FC6}"/>
    <cellStyle name="Comma 5 3 3 4 2 4" xfId="24977" xr:uid="{DD48F4C4-F4A9-4991-A28A-CF8D24A7DB4B}"/>
    <cellStyle name="Comma 5 3 3 4 2 5" xfId="15644" xr:uid="{A4823BE1-F88F-4F66-8ABE-6DCF50AEBAD5}"/>
    <cellStyle name="Comma 5 3 3 4 3" xfId="3703" xr:uid="{00000000-0005-0000-0000-0000FC010000}"/>
    <cellStyle name="Comma 5 3 3 4 4" xfId="5548" xr:uid="{5EA18817-182A-4DFF-8D89-0C3B4AD4769E}"/>
    <cellStyle name="Comma 5 3 3 4 4 2" xfId="29934" xr:uid="{F801DD17-8BA2-4F48-B19F-F2110F15120C}"/>
    <cellStyle name="Comma 5 3 3 4 5" xfId="22782" xr:uid="{28BD268A-AF7A-4331-B04E-590DC67114E4}"/>
    <cellStyle name="Comma 5 3 3 4 6" xfId="13520" xr:uid="{D513B4F0-EF6D-4187-B69B-9D767B48BF27}"/>
    <cellStyle name="Comma 5 3 3 5" xfId="2588" xr:uid="{00000000-0005-0000-0000-0000A0010000}"/>
    <cellStyle name="Comma 5 3 3 5 2" xfId="5852" xr:uid="{F93E9B1A-A474-44AD-9395-8F643A337802}"/>
    <cellStyle name="Comma 5 3 3 5 2 2" xfId="28750" xr:uid="{AD7343D1-0323-418F-966B-5DFEE866B907}"/>
    <cellStyle name="Comma 5 3 3 5 2 3" xfId="28708" xr:uid="{DBB1E1D6-6DF3-4BDF-8453-31841EAB8F09}"/>
    <cellStyle name="Comma 5 3 3 5 2 4" xfId="15259" xr:uid="{C78FEB5F-3916-4BD9-B5FF-ADF57A710E6D}"/>
    <cellStyle name="Comma 5 3 3 5 3" xfId="7712" xr:uid="{81760B78-A9B0-4018-A496-74E26CE4CD25}"/>
    <cellStyle name="Comma 5 3 3 5 3 2" xfId="18092" xr:uid="{BCD8DF04-D3F8-4C0A-8D37-D472ED1AA488}"/>
    <cellStyle name="Comma 5 3 3 5 4" xfId="10545" xr:uid="{8670A055-8060-4167-93CD-3AAB90DF24CC}"/>
    <cellStyle name="Comma 5 3 3 5 4 2" xfId="20925" xr:uid="{493FCFEE-0696-4A32-8BAC-C911CA24105A}"/>
    <cellStyle name="Comma 5 3 3 5 5" xfId="25159" xr:uid="{F2723F95-640E-438A-8BEA-F437A339DAA5}"/>
    <cellStyle name="Comma 5 3 3 5 6" xfId="12975" xr:uid="{C6C066F2-0406-4047-A8EC-2FB91660F9AE}"/>
    <cellStyle name="Comma 5 3 3 6" xfId="2272" xr:uid="{00000000-0005-0000-0000-00009B010000}"/>
    <cellStyle name="Comma 5 3 3 6 2" xfId="7398" xr:uid="{FAB0EE96-DD8A-40E2-B692-599100EC51FB}"/>
    <cellStyle name="Comma 5 3 3 6 2 2" xfId="17778" xr:uid="{0F830196-7FD9-443B-B78A-D7133708C2FC}"/>
    <cellStyle name="Comma 5 3 3 6 3" xfId="10231" xr:uid="{67535CCC-4C98-40AE-B35C-FD216819F253}"/>
    <cellStyle name="Comma 5 3 3 6 3 2" xfId="20611" xr:uid="{2D325197-2147-4F08-912E-F2E8AA980477}"/>
    <cellStyle name="Comma 5 3 3 6 4" xfId="23542" xr:uid="{1042610D-7F33-4480-B089-520213FF025D}"/>
    <cellStyle name="Comma 5 3 3 6 5" xfId="27223" xr:uid="{B1BAB9D3-0C62-4C88-849A-8A400AC682EA}"/>
    <cellStyle name="Comma 5 3 3 6 6" xfId="14945" xr:uid="{AB5082DF-CE94-4F51-916D-22419B9D714A}"/>
    <cellStyle name="Comma 5 3 3 7" xfId="3811" xr:uid="{BC3C2040-D90E-4060-AED6-93DE29ED2268}"/>
    <cellStyle name="Comma 5 3 3 7 2" xfId="8644" xr:uid="{71EDDCD3-CC4F-4D95-B169-0A01B59DB261}"/>
    <cellStyle name="Comma 5 3 3 7 2 2" xfId="19024" xr:uid="{175A5B1F-63F3-43FA-9B65-558145EB4872}"/>
    <cellStyle name="Comma 5 3 3 7 2 3" xfId="31001" xr:uid="{5E573AEF-FC93-4A83-AC2B-6937BAD6C83E}"/>
    <cellStyle name="Comma 5 3 3 7 2 4" xfId="30667" xr:uid="{F7EA0D66-97C4-40F3-A931-FCFE523E7601}"/>
    <cellStyle name="Comma 5 3 3 7 3" xfId="11477" xr:uid="{EAD417FE-C5D1-4E96-857A-95331B6CD7F4}"/>
    <cellStyle name="Comma 5 3 3 7 3 2" xfId="21857" xr:uid="{D52723FC-C70A-485A-891B-DE707F47651B}"/>
    <cellStyle name="Comma 5 3 3 7 4" xfId="27874" xr:uid="{8C26BB6C-E7A8-4A15-AC6D-0A61A02A7810}"/>
    <cellStyle name="Comma 5 3 3 7 5" xfId="27702" xr:uid="{2A29C485-21F3-42A8-B796-D0BF79DF086E}"/>
    <cellStyle name="Comma 5 3 3 7 6" xfId="16191" xr:uid="{26DB009D-FA95-4A62-A9AC-DBEF575AF7B8}"/>
    <cellStyle name="Comma 5 3 3 8" xfId="4856" xr:uid="{1DAA2A46-40FE-4552-920E-DD12D41D0ABB}"/>
    <cellStyle name="Comma 5 3 3 8 2" xfId="14148" xr:uid="{0EA1FB59-CBD9-436C-BF4A-2E2AF687C5E1}"/>
    <cellStyle name="Comma 5 3 3 9" xfId="6601" xr:uid="{35DA5AA4-DCFA-4B61-A537-26CFA0B983D5}"/>
    <cellStyle name="Comma 5 3 3 9 2" xfId="16981" xr:uid="{383A706C-65B6-4384-93C8-AEA46C24A694}"/>
    <cellStyle name="Comma 5 3 4" xfId="465" xr:uid="{00000000-0005-0000-0000-0000FD010000}"/>
    <cellStyle name="Comma 5 3 4 10" xfId="12661" xr:uid="{E3A457C5-1DC6-4D31-B493-CEB14676FFE2}"/>
    <cellStyle name="Comma 5 3 4 2" xfId="1606" xr:uid="{00000000-0005-0000-0000-0000FE010000}"/>
    <cellStyle name="Comma 5 3 4 2 2" xfId="3021" xr:uid="{00000000-0005-0000-0000-0000A2010000}"/>
    <cellStyle name="Comma 5 3 4 2 2 2" xfId="8100" xr:uid="{0331F688-59BC-4FE3-B4ED-DBDE87F225FE}"/>
    <cellStyle name="Comma 5 3 4 2 2 2 2" xfId="28782" xr:uid="{6A7DE4A5-9E82-4180-A907-2CFB72549A4D}"/>
    <cellStyle name="Comma 5 3 4 2 2 2 3" xfId="27840" xr:uid="{A8F0501A-D808-4877-8417-EE54528C2650}"/>
    <cellStyle name="Comma 5 3 4 2 2 2 4" xfId="18480" xr:uid="{3BD662D0-16FB-49C2-BF66-E642E1206413}"/>
    <cellStyle name="Comma 5 3 4 2 2 3" xfId="10933" xr:uid="{B20721C7-DD83-4D5E-95AF-810D14072C7F}"/>
    <cellStyle name="Comma 5 3 4 2 2 3 2" xfId="21313" xr:uid="{4C747FC6-9EE2-4CFE-A9AA-C0B508C14E23}"/>
    <cellStyle name="Comma 5 3 4 2 2 4" xfId="22879" xr:uid="{88E6124C-4E8C-4A16-949E-CBE25C6106E4}"/>
    <cellStyle name="Comma 5 3 4 2 2 5" xfId="15647" xr:uid="{D90D7B85-E6F5-4A2B-97FA-EA362F3F6127}"/>
    <cellStyle name="Comma 5 3 4 2 3" xfId="3595" xr:uid="{00000000-0005-0000-0000-0000FE010000}"/>
    <cellStyle name="Comma 5 3 4 2 4" xfId="5551" xr:uid="{35E0FB29-70AE-49EE-AD4C-77EC9E6EEAEA}"/>
    <cellStyle name="Comma 5 3 4 2 4 2" xfId="29935" xr:uid="{F7D8417D-86B8-44F3-8192-B6ED212C1704}"/>
    <cellStyle name="Comma 5 3 4 2 5" xfId="22936" xr:uid="{582C414B-198D-4637-B347-4B42CEFBB74A}"/>
    <cellStyle name="Comma 5 3 4 2 6" xfId="13523" xr:uid="{D84DC151-B278-47F9-B950-3A81B18250F8}"/>
    <cellStyle name="Comma 5 3 4 3" xfId="1607" xr:uid="{00000000-0005-0000-0000-0000FF010000}"/>
    <cellStyle name="Comma 5 3 4 3 2" xfId="2664" xr:uid="{00000000-0005-0000-0000-0000A3010000}"/>
    <cellStyle name="Comma 5 3 4 3 2 2" xfId="7787" xr:uid="{8AA74F61-6495-4F7E-A39B-B89DFF004744}"/>
    <cellStyle name="Comma 5 3 4 3 2 2 2" xfId="18167" xr:uid="{0E429779-8103-4747-B43C-F6EBCB513CD7}"/>
    <cellStyle name="Comma 5 3 4 3 2 3" xfId="10620" xr:uid="{A45B6330-0CC5-40C8-A69D-6E85EF031BC0}"/>
    <cellStyle name="Comma 5 3 4 3 2 3 2" xfId="21000" xr:uid="{2F0E2A0C-09FF-4E44-858C-81BB4579D738}"/>
    <cellStyle name="Comma 5 3 4 3 2 4" xfId="28632" xr:uid="{CE7A6B10-8A87-4297-BEC1-DA9E42555B67}"/>
    <cellStyle name="Comma 5 3 4 3 2 5" xfId="27178" xr:uid="{046E0A85-377B-433E-A7F9-442127F24884}"/>
    <cellStyle name="Comma 5 3 4 3 2 6" xfId="15334" xr:uid="{0FA2FB61-1314-4E5D-8D6A-EFBD4F4D6146}"/>
    <cellStyle name="Comma 5 3 4 3 3" xfId="2863" xr:uid="{00000000-0005-0000-0000-0000FF010000}"/>
    <cellStyle name="Comma 5 3 4 3 4" xfId="5552" xr:uid="{4D8E9BD3-63C9-4A5A-A1CD-7F725C1BEB6C}"/>
    <cellStyle name="Comma 5 3 4 3 4 2" xfId="29890" xr:uid="{28B005BD-8B7C-45F5-88C2-4C22FDFB4F10}"/>
    <cellStyle name="Comma 5 3 4 3 5" xfId="22737" xr:uid="{F2E0233A-5D31-42C9-8526-FBEE444B357C}"/>
    <cellStyle name="Comma 5 3 4 3 6" xfId="13064" xr:uid="{3A9E7DDA-C199-40C1-A7A4-35AB462E9097}"/>
    <cellStyle name="Comma 5 3 4 4" xfId="1605" xr:uid="{00000000-0005-0000-0000-000000020000}"/>
    <cellStyle name="Comma 5 3 4 4 2" xfId="4650" xr:uid="{3114D812-06FF-427C-8717-B5A3AE78D681}"/>
    <cellStyle name="Comma 5 3 4 4 2 2" xfId="9402" xr:uid="{755A4772-9956-4090-86E0-B56777673956}"/>
    <cellStyle name="Comma 5 3 4 4 2 2 2" xfId="19782" xr:uid="{7E46F6B6-485C-498F-B613-E1BEAF63E804}"/>
    <cellStyle name="Comma 5 3 4 4 2 3" xfId="12235" xr:uid="{AF7D70A5-A9E3-4116-AC18-EF98F134E557}"/>
    <cellStyle name="Comma 5 3 4 4 2 3 2" xfId="22615" xr:uid="{684292E3-A794-4384-9C3E-1EE9BE35DE1E}"/>
    <cellStyle name="Comma 5 3 4 4 2 4" xfId="16949" xr:uid="{080785A3-86CC-4292-8712-52952C8DFA39}"/>
    <cellStyle name="Comma 5 3 4 4 3" xfId="23067" xr:uid="{E1AC5A32-0335-49F7-8FAA-551698E3F7C0}"/>
    <cellStyle name="Comma 5 3 4 5" xfId="4119" xr:uid="{50AC6762-96F6-4507-990A-01F8DAFEBCCF}"/>
    <cellStyle name="Comma 5 3 4 5 2" xfId="8890" xr:uid="{568733DA-31B9-473C-B8A9-922D2E52570C}"/>
    <cellStyle name="Comma 5 3 4 5 2 2" xfId="19270" xr:uid="{4A7D6035-9E3D-47C7-8510-0B6ABD285CE8}"/>
    <cellStyle name="Comma 5 3 4 5 2 3" xfId="31004" xr:uid="{652E968E-D3FA-4707-B01D-97094D6B1424}"/>
    <cellStyle name="Comma 5 3 4 5 2 4" xfId="30670" xr:uid="{4E2D6263-25F4-463D-94D3-1CFE66A370DC}"/>
    <cellStyle name="Comma 5 3 4 5 3" xfId="11723" xr:uid="{DBFF6D81-ADC5-48C1-98D0-A780BD9804B3}"/>
    <cellStyle name="Comma 5 3 4 5 3 2" xfId="22103" xr:uid="{DC651E95-936F-4B8A-9A96-1B6E764FEFB6}"/>
    <cellStyle name="Comma 5 3 4 5 4" xfId="26227" xr:uid="{DE9C6979-592B-4537-ABBE-3101AFB3908B}"/>
    <cellStyle name="Comma 5 3 4 5 5" xfId="27928" xr:uid="{A867C619-3AC0-4C8E-BC10-124D5F1A6923}"/>
    <cellStyle name="Comma 5 3 4 5 6" xfId="16437" xr:uid="{65CAFCD8-BCF5-48B5-A2F6-7B51FAB9BE2C}"/>
    <cellStyle name="Comma 5 3 4 6" xfId="4857" xr:uid="{9A11D7C7-2F2C-4554-B860-DA57FB9EC9B5}"/>
    <cellStyle name="Comma 5 3 4 6 2" xfId="14149" xr:uid="{03648C94-FD9A-4DAD-908E-CDC4D8281447}"/>
    <cellStyle name="Comma 5 3 4 7" xfId="6602" xr:uid="{B417F8B8-E539-4FE6-92B7-7D34C566A5B1}"/>
    <cellStyle name="Comma 5 3 4 7 2" xfId="16982" xr:uid="{0B3709B3-08A6-4B88-B474-2A383A7BD0EE}"/>
    <cellStyle name="Comma 5 3 4 8" xfId="9435" xr:uid="{CEA750C3-DF05-411F-9FD7-5AC383E5B8BD}"/>
    <cellStyle name="Comma 5 3 4 8 2" xfId="19815" xr:uid="{56B0C3E0-9D69-47D7-A834-6A8D51E2137E}"/>
    <cellStyle name="Comma 5 3 4 9" xfId="25172" xr:uid="{5AA03A37-5A4A-404D-A0C2-D2A1B9AEEB9F}"/>
    <cellStyle name="Comma 5 3 5" xfId="1608" xr:uid="{00000000-0005-0000-0000-000001020000}"/>
    <cellStyle name="Comma 5 3 5 2" xfId="3022" xr:uid="{00000000-0005-0000-0000-0000A4010000}"/>
    <cellStyle name="Comma 5 3 5 2 2" xfId="8101" xr:uid="{758D0A3D-DAE7-44D0-A070-611359FDD246}"/>
    <cellStyle name="Comma 5 3 5 2 2 2" xfId="28783" xr:uid="{9062B341-5510-4E13-B903-2662C3340177}"/>
    <cellStyle name="Comma 5 3 5 2 2 2 2" xfId="31214" xr:uid="{4560F66A-A4EC-44A6-90F1-5DA7986E04EA}"/>
    <cellStyle name="Comma 5 3 5 2 2 2 3" xfId="30672" xr:uid="{DCC66FAA-4E41-4EFB-9B03-216E82F99718}"/>
    <cellStyle name="Comma 5 3 5 2 2 3" xfId="25939" xr:uid="{FBBCB61A-313E-4E94-8410-0262FF9D8802}"/>
    <cellStyle name="Comma 5 3 5 2 2 4" xfId="18481" xr:uid="{C080EA8A-3A8F-4907-904E-D727E657353D}"/>
    <cellStyle name="Comma 5 3 5 2 3" xfId="10934" xr:uid="{56CC6414-4972-4AFC-A6DD-34C624E1B419}"/>
    <cellStyle name="Comma 5 3 5 2 3 2" xfId="21314" xr:uid="{C2F48BB0-9443-4B3E-AD42-19FA47EAB766}"/>
    <cellStyle name="Comma 5 3 5 2 4" xfId="25662" xr:uid="{11363C39-2A83-45E4-A831-F7C2468C73A4}"/>
    <cellStyle name="Comma 5 3 5 2 5" xfId="15648" xr:uid="{D87C9E01-C85F-4ED0-9A81-B5F7E31832ED}"/>
    <cellStyle name="Comma 5 3 5 3" xfId="3601" xr:uid="{00000000-0005-0000-0000-000001020000}"/>
    <cellStyle name="Comma 5 3 5 4" xfId="4394" xr:uid="{2AAD49C6-F25C-4FEE-BC85-F6DD7FF6AC65}"/>
    <cellStyle name="Comma 5 3 5 4 2" xfId="9165" xr:uid="{8D231905-9E5A-4AD9-8620-5F84B5A7C17C}"/>
    <cellStyle name="Comma 5 3 5 4 2 2" xfId="19545" xr:uid="{5C116791-A505-459C-8E6E-EA12199F8041}"/>
    <cellStyle name="Comma 5 3 5 4 2 3" xfId="31059" xr:uid="{157988F9-5057-414A-B1C6-730F9F4629FF}"/>
    <cellStyle name="Comma 5 3 5 4 2 4" xfId="30671" xr:uid="{BC30637A-9309-45D6-B3EA-4136BB8A9DA2}"/>
    <cellStyle name="Comma 5 3 5 4 3" xfId="11998" xr:uid="{B917A9A5-B207-4ACF-929B-2989CF6C2283}"/>
    <cellStyle name="Comma 5 3 5 4 3 2" xfId="22378" xr:uid="{38E7E0D5-7429-44F4-AFB3-38229BE78DFC}"/>
    <cellStyle name="Comma 5 3 5 4 4" xfId="16712" xr:uid="{175FEC41-7C4F-471D-B879-5DCA32C7206B}"/>
    <cellStyle name="Comma 5 3 5 5" xfId="5553" xr:uid="{C0DE5202-95C0-4D16-83EC-A289F96C16FA}"/>
    <cellStyle name="Comma 5 3 5 5 2" xfId="29686" xr:uid="{F9F675D5-8113-4588-A3AE-224FC6F06B9F}"/>
    <cellStyle name="Comma 5 3 5 5 2 2" xfId="30958" xr:uid="{7875E500-DBEB-4CA4-AF12-2A9373028ADD}"/>
    <cellStyle name="Comma 5 3 5 6" xfId="25005" xr:uid="{6FD117B5-253E-4683-980E-CE6A211B6540}"/>
    <cellStyle name="Comma 5 3 5 7" xfId="13524" xr:uid="{0312A79F-B65F-46C8-9C32-2363B1DFCD16}"/>
    <cellStyle name="Comma 5 3 6" xfId="1609" xr:uid="{00000000-0005-0000-0000-000002020000}"/>
    <cellStyle name="Comma 5 3 6 2" xfId="2867" xr:uid="{00000000-0005-0000-0000-0000A5010000}"/>
    <cellStyle name="Comma 5 3 6 2 2" xfId="7983" xr:uid="{6C75DD22-BAC2-43AF-A1DF-B913CA37946C}"/>
    <cellStyle name="Comma 5 3 6 2 2 2" xfId="27295" xr:uid="{550C79C4-424A-402D-A115-80536B730495}"/>
    <cellStyle name="Comma 5 3 6 2 2 2 2" xfId="31187" xr:uid="{2214C770-FEBD-4FB2-8153-96FA46F9B13C}"/>
    <cellStyle name="Comma 5 3 6 2 2 2 3" xfId="30673" xr:uid="{70A150DB-6F83-42B0-A715-A16026A0644F}"/>
    <cellStyle name="Comma 5 3 6 2 2 3" xfId="26649" xr:uid="{0FA4C828-FE98-48CD-B312-BE8BE8001D66}"/>
    <cellStyle name="Comma 5 3 6 2 2 4" xfId="18363" xr:uid="{D688AB4A-C9EF-46F0-BFAB-28181B29323E}"/>
    <cellStyle name="Comma 5 3 6 2 3" xfId="10816" xr:uid="{5DC9755E-65C5-48DE-8CB9-8D8B044123B9}"/>
    <cellStyle name="Comma 5 3 6 2 3 2" xfId="21196" xr:uid="{E32A3CCE-3D50-4B57-AC37-E959EA59D368}"/>
    <cellStyle name="Comma 5 3 6 2 4" xfId="24163" xr:uid="{98256179-2AFA-4BBD-AF1C-2212B824FFBB}"/>
    <cellStyle name="Comma 5 3 6 2 5" xfId="15530" xr:uid="{8772BB40-D294-4585-963C-C800C2298ABE}"/>
    <cellStyle name="Comma 5 3 6 3" xfId="2056" xr:uid="{00000000-0005-0000-0000-000002020000}"/>
    <cellStyle name="Comma 5 3 6 4" xfId="5554" xr:uid="{C05D109D-6652-4B9A-B615-B29DAFDDCF9C}"/>
    <cellStyle name="Comma 5 3 6 4 2" xfId="29919" xr:uid="{C51E7046-954C-4FA0-81CA-3ABC12CDE141}"/>
    <cellStyle name="Comma 5 3 6 5" xfId="25226" xr:uid="{35AD5475-35E1-4B46-B4D5-98072003B9E3}"/>
    <cellStyle name="Comma 5 3 6 6" xfId="13359" xr:uid="{637BCB59-9FD8-453A-8DE5-CAC6E29F7DE5}"/>
    <cellStyle name="Comma 5 3 7" xfId="1595" xr:uid="{00000000-0005-0000-0000-000003020000}"/>
    <cellStyle name="Comma 5 3 7 2" xfId="2485" xr:uid="{00000000-0005-0000-0000-0000A6010000}"/>
    <cellStyle name="Comma 5 3 7 2 2" xfId="7609" xr:uid="{8429CEE5-936D-468A-822B-C4CC7D55E6F9}"/>
    <cellStyle name="Comma 5 3 7 2 2 2" xfId="17989" xr:uid="{5B549C2E-BFBF-46F3-8BC1-EC8F7DEC457C}"/>
    <cellStyle name="Comma 5 3 7 2 3" xfId="10442" xr:uid="{76E73FD1-063B-40AC-AC21-F2235F1DFC88}"/>
    <cellStyle name="Comma 5 3 7 2 3 2" xfId="20822" xr:uid="{4ECD8354-400C-4E94-BA8D-F1178449204C}"/>
    <cellStyle name="Comma 5 3 7 2 4" xfId="26878" xr:uid="{1CD15196-0267-4571-B546-85F3A9E5E4A2}"/>
    <cellStyle name="Comma 5 3 7 2 5" xfId="26992" xr:uid="{38242EE3-63CD-40FA-A09A-C1D97EB7E08D}"/>
    <cellStyle name="Comma 5 3 7 2 6" xfId="15156" xr:uid="{6AAB141B-DDBB-4B37-83CD-94D3952143BF}"/>
    <cellStyle name="Comma 5 3 7 3" xfId="3609" xr:uid="{00000000-0005-0000-0000-000003020000}"/>
    <cellStyle name="Comma 5 3 7 4" xfId="5541" xr:uid="{FF6B865B-76D6-4913-99E7-9488269AFAE4}"/>
    <cellStyle name="Comma 5 3 7 4 2" xfId="29866" xr:uid="{148AE6C6-3C9E-4E6D-95C0-D85C88EDADA5}"/>
    <cellStyle name="Comma 5 3 7 5" xfId="23167" xr:uid="{F2189D89-1652-4A6C-9C40-0E90C543D6E8}"/>
    <cellStyle name="Comma 5 3 7 6" xfId="12872" xr:uid="{09689B8C-3687-4CBB-AD02-AA18D1CD2591}"/>
    <cellStyle name="Comma 5 3 8" xfId="2179" xr:uid="{00000000-0005-0000-0000-00008F010000}"/>
    <cellStyle name="Comma 5 3 8 2" xfId="7305" xr:uid="{A52BF028-91EB-4672-BDCF-61C1BA0F6877}"/>
    <cellStyle name="Comma 5 3 8 2 2" xfId="17685" xr:uid="{3A25C420-D2EC-4CD9-8BAB-5F879B622CC1}"/>
    <cellStyle name="Comma 5 3 8 2 2 2" xfId="31119" xr:uid="{CF07C3AB-2C4D-472D-BC21-58F5BE798A45}"/>
    <cellStyle name="Comma 5 3 8 2 2 3" xfId="30674" xr:uid="{DD5071D3-B176-4A5E-B3EE-C9BC5649DD83}"/>
    <cellStyle name="Comma 5 3 8 3" xfId="10138" xr:uid="{6B2EA7A1-3C2A-469B-8FBD-27E70E7CA9FE}"/>
    <cellStyle name="Comma 5 3 8 3 2" xfId="20518" xr:uid="{821C99FD-689E-4A20-B7AA-25477B773790}"/>
    <cellStyle name="Comma 5 3 8 4" xfId="22784" xr:uid="{FCA71F4A-E844-45E6-B2A5-C25112314239}"/>
    <cellStyle name="Comma 5 3 8 5" xfId="28211" xr:uid="{6C4B6CBB-763E-4914-B3F5-4DE7E806DCA7}"/>
    <cellStyle name="Comma 5 3 8 6" xfId="14852" xr:uid="{0EFEE67B-54B6-4A44-9DAA-EAEAD63C43FD}"/>
    <cellStyle name="Comma 5 3 9" xfId="3859" xr:uid="{BD759C4A-C152-4D28-9136-4603EA7965D9}"/>
    <cellStyle name="Comma 5 3 9 2" xfId="8690" xr:uid="{2B3ED32A-7A08-4245-9A73-AA5797EFF1F5}"/>
    <cellStyle name="Comma 5 3 9 2 2" xfId="19070" xr:uid="{D8803375-2527-4510-BBD5-2D9A262E6CFC}"/>
    <cellStyle name="Comma 5 3 9 3" xfId="11523" xr:uid="{28CB0750-B495-4B8B-8162-0152EE2FC7D8}"/>
    <cellStyle name="Comma 5 3 9 3 2" xfId="21903" xr:uid="{129315D9-8AD4-42D6-8C58-A3FC0B5BCC16}"/>
    <cellStyle name="Comma 5 3 9 4" xfId="26468" xr:uid="{59683E98-A4F8-461D-8F11-FDDDDAF3320A}"/>
    <cellStyle name="Comma 5 3 9 5" xfId="26000" xr:uid="{8F1D2142-D936-4E2D-8BC4-16790819D8E1}"/>
    <cellStyle name="Comma 5 3 9 6" xfId="16237" xr:uid="{5BA957D4-5450-4E3C-BD98-81AE95564B85}"/>
    <cellStyle name="Comma 5 4" xfId="466" xr:uid="{00000000-0005-0000-0000-000004020000}"/>
    <cellStyle name="Comma 5 4 10" xfId="4858" xr:uid="{1D48C26C-529B-472F-9FD3-5BF62F1AEC33}"/>
    <cellStyle name="Comma 5 4 10 2" xfId="14150" xr:uid="{E3D512D4-630F-41EE-A9BB-E6B82CC22B4C}"/>
    <cellStyle name="Comma 5 4 11" xfId="6603" xr:uid="{A57298B7-5099-4365-B724-03702B5CFDF7}"/>
    <cellStyle name="Comma 5 4 11 2" xfId="16983" xr:uid="{B493B554-1F48-4913-A55F-6DAE801F5DFA}"/>
    <cellStyle name="Comma 5 4 12" xfId="9436" xr:uid="{8F6A6276-7F5B-4793-A0A0-363AB0CF308E}"/>
    <cellStyle name="Comma 5 4 12 2" xfId="19816" xr:uid="{16298050-3149-4BAC-98F6-74F4689F4960}"/>
    <cellStyle name="Comma 5 4 13" xfId="24741" xr:uid="{BC77B1D8-AA73-45EC-B2D0-5CB99A3F84A7}"/>
    <cellStyle name="Comma 5 4 14" xfId="12444" xr:uid="{B6172012-8C99-44AE-8F12-79EBD00E31F0}"/>
    <cellStyle name="Comma 5 4 2" xfId="467" xr:uid="{00000000-0005-0000-0000-000005020000}"/>
    <cellStyle name="Comma 5 4 2 10" xfId="9437" xr:uid="{9179DD7C-FF76-4128-A4F8-FEC06C341DEF}"/>
    <cellStyle name="Comma 5 4 2 10 2" xfId="19817" xr:uid="{B10C79F5-1CE0-4412-B278-2A8BC4FAE3C2}"/>
    <cellStyle name="Comma 5 4 2 11" xfId="23090" xr:uid="{4FE24631-C7D7-4F33-BAC0-3B827083DC9F}"/>
    <cellStyle name="Comma 5 4 2 12" xfId="12504" xr:uid="{2952C624-78DA-4836-AC75-424E492B18E4}"/>
    <cellStyle name="Comma 5 4 2 2" xfId="468" xr:uid="{00000000-0005-0000-0000-000006020000}"/>
    <cellStyle name="Comma 5 4 2 2 10" xfId="13069" xr:uid="{F679514C-B4BA-43DC-83B3-A529B99A07B5}"/>
    <cellStyle name="Comma 5 4 2 2 2" xfId="1613" xr:uid="{00000000-0005-0000-0000-000007020000}"/>
    <cellStyle name="Comma 5 4 2 2 2 2" xfId="3024" xr:uid="{00000000-0005-0000-0000-0000AA010000}"/>
    <cellStyle name="Comma 5 4 2 2 2 2 2" xfId="8103" xr:uid="{EA20ED8E-EC4F-4A46-90AC-980EE3AE3BA5}"/>
    <cellStyle name="Comma 5 4 2 2 2 2 2 2" xfId="28785" xr:uid="{2BBE52B5-D896-4E59-847F-74A30D6B9169}"/>
    <cellStyle name="Comma 5 4 2 2 2 2 2 3" xfId="26230" xr:uid="{FB64F316-FCE4-479A-B3CF-2801908AE5FC}"/>
    <cellStyle name="Comma 5 4 2 2 2 2 2 4" xfId="18483" xr:uid="{F935C9F6-EC71-439E-84C9-0F96AEEE17E2}"/>
    <cellStyle name="Comma 5 4 2 2 2 2 3" xfId="10936" xr:uid="{FE22D365-3292-4297-961D-1F55EABBF6B9}"/>
    <cellStyle name="Comma 5 4 2 2 2 2 3 2" xfId="21316" xr:uid="{C7299ECD-40A9-45CF-9F05-3286C1E437F1}"/>
    <cellStyle name="Comma 5 4 2 2 2 2 4" xfId="25736" xr:uid="{82C15EC4-AA15-4183-B53D-1323C89E1F7D}"/>
    <cellStyle name="Comma 5 4 2 2 2 2 5" xfId="15650" xr:uid="{62961680-01A7-4209-8590-52B26877995D}"/>
    <cellStyle name="Comma 5 4 2 2 2 3" xfId="2042" xr:uid="{00000000-0005-0000-0000-000007020000}"/>
    <cellStyle name="Comma 5 4 2 2 2 4" xfId="5557" xr:uid="{9B0E2C47-CA6A-4D5E-AD71-7458A8ABD26C}"/>
    <cellStyle name="Comma 5 4 2 2 2 4 2" xfId="29937" xr:uid="{E77E4B37-1023-473D-B823-A966092B7334}"/>
    <cellStyle name="Comma 5 4 2 2 2 5" xfId="23452" xr:uid="{6CD4595C-6861-4235-BA54-68DDDAE0C84C}"/>
    <cellStyle name="Comma 5 4 2 2 2 6" xfId="13526" xr:uid="{D0D933B0-ECB4-4725-B67B-EFE6C27B71B3}"/>
    <cellStyle name="Comma 5 4 2 2 3" xfId="1614" xr:uid="{00000000-0005-0000-0000-000008020000}"/>
    <cellStyle name="Comma 5 4 2 2 3 2" xfId="4632" xr:uid="{029813EF-0C19-4030-B37D-0A57A3B96EDC}"/>
    <cellStyle name="Comma 5 4 2 2 3 2 2" xfId="9398" xr:uid="{83FFACF2-BD4E-4875-950A-D929986B00C4}"/>
    <cellStyle name="Comma 5 4 2 2 3 2 2 2" xfId="19778" xr:uid="{7082B909-59D5-4F20-A285-AEA2FBDD5040}"/>
    <cellStyle name="Comma 5 4 2 2 3 2 3" xfId="12231" xr:uid="{19779298-5525-44F8-A001-D7530121B6CB}"/>
    <cellStyle name="Comma 5 4 2 2 3 2 3 2" xfId="22611" xr:uid="{2262B76A-4056-4500-B9E7-4300D0C9C3F4}"/>
    <cellStyle name="Comma 5 4 2 2 3 2 4" xfId="27762" xr:uid="{E7C85F02-B2A7-4DB9-9E73-482C42434E54}"/>
    <cellStyle name="Comma 5 4 2 2 3 2 5" xfId="26256" xr:uid="{D5E448E2-BF3B-40D1-A378-066099C8B329}"/>
    <cellStyle name="Comma 5 4 2 2 3 2 6" xfId="16945" xr:uid="{B4372306-01C5-4D82-9FED-E99CCB459B53}"/>
    <cellStyle name="Comma 5 4 2 2 3 3" xfId="22702" xr:uid="{1D5236FC-9549-4EA0-81BD-CE1B9C468209}"/>
    <cellStyle name="Comma 5 4 2 2 3 3 2" xfId="29893" xr:uid="{F005C7EF-F97C-4135-81B0-7BB5D359B727}"/>
    <cellStyle name="Comma 5 4 2 2 3 4" xfId="30008" xr:uid="{BEF40FD6-867C-4F0E-B7D5-D2A9EEDAE25F}"/>
    <cellStyle name="Comma 5 4 2 2 4" xfId="1612" xr:uid="{00000000-0005-0000-0000-000009020000}"/>
    <cellStyle name="Comma 5 4 2 2 4 2" xfId="26901" xr:uid="{8B3A6ADC-228E-48ED-A885-CFF25D8A396D}"/>
    <cellStyle name="Comma 5 4 2 2 4 3" xfId="26321" xr:uid="{F4B2F6D5-A474-46A9-8F94-8D112600F312}"/>
    <cellStyle name="Comma 5 4 2 2 5" xfId="4254" xr:uid="{94E6B12B-8FC1-4DE0-B083-4FDCE28DDC27}"/>
    <cellStyle name="Comma 5 4 2 2 5 2" xfId="9025" xr:uid="{15CA4CCE-3BB0-40ED-8350-10E15D7F217D}"/>
    <cellStyle name="Comma 5 4 2 2 5 2 2" xfId="19405" xr:uid="{12ADC1E7-AA36-4E16-8615-6B7923E98D5B}"/>
    <cellStyle name="Comma 5 4 2 2 5 2 3" xfId="31029" xr:uid="{B6F58660-A39C-4763-8A43-9C253FD9994C}"/>
    <cellStyle name="Comma 5 4 2 2 5 2 4" xfId="30675" xr:uid="{3DD2E12D-D946-4D8E-BE9E-BC2E33A64C5A}"/>
    <cellStyle name="Comma 5 4 2 2 5 3" xfId="11858" xr:uid="{1E83BF6E-F781-4EA4-9237-AFFDA5387236}"/>
    <cellStyle name="Comma 5 4 2 2 5 3 2" xfId="22238" xr:uid="{92533BAA-0FD6-449E-9104-0CCCCCDB50AE}"/>
    <cellStyle name="Comma 5 4 2 2 5 4" xfId="26561" xr:uid="{C1BA1425-9E76-4A22-B3D6-4072D9002CB3}"/>
    <cellStyle name="Comma 5 4 2 2 5 5" xfId="28267" xr:uid="{388DF011-908B-4433-81A3-9DCA9F6C3536}"/>
    <cellStyle name="Comma 5 4 2 2 5 6" xfId="16572" xr:uid="{209BCF79-AF66-48F7-8274-BD45D9F2383A}"/>
    <cellStyle name="Comma 5 4 2 2 6" xfId="4860" xr:uid="{67D8F83A-0B26-4F7B-AAF7-0C8E2228640D}"/>
    <cellStyle name="Comma 5 4 2 2 6 2" xfId="26181" xr:uid="{A5EC4C71-2369-4370-9963-12B6E20FE564}"/>
    <cellStyle name="Comma 5 4 2 2 6 3" xfId="27950" xr:uid="{D5ADD2F5-6B62-496C-8D67-B4D8D8DC522E}"/>
    <cellStyle name="Comma 5 4 2 2 6 4" xfId="14152" xr:uid="{EFEF7F03-CF64-4C12-9D8E-B48412366F48}"/>
    <cellStyle name="Comma 5 4 2 2 7" xfId="6605" xr:uid="{C1715601-8BE8-41E4-ADDE-C4400BF2EB67}"/>
    <cellStyle name="Comma 5 4 2 2 7 2" xfId="16985" xr:uid="{1226F693-D9D5-4E31-A85E-7784024A14B2}"/>
    <cellStyle name="Comma 5 4 2 2 8" xfId="9438" xr:uid="{A1302C41-E495-4C14-A8F8-16B8C36D8361}"/>
    <cellStyle name="Comma 5 4 2 2 8 2" xfId="19818" xr:uid="{679229E6-8636-4656-A26D-59C01348E6E8}"/>
    <cellStyle name="Comma 5 4 2 2 9" xfId="23420" xr:uid="{0924F89F-6F52-491C-A22E-589ABCC42D44}"/>
    <cellStyle name="Comma 5 4 2 3" xfId="1615" xr:uid="{00000000-0005-0000-0000-00000A020000}"/>
    <cellStyle name="Comma 5 4 2 3 2" xfId="3025" xr:uid="{00000000-0005-0000-0000-0000AB010000}"/>
    <cellStyle name="Comma 5 4 2 3 2 2" xfId="8104" xr:uid="{EED70E13-BE7B-4678-A41B-45C9E7272B29}"/>
    <cellStyle name="Comma 5 4 2 3 2 2 2" xfId="28786" xr:uid="{AB6D42C7-2029-46F9-A52C-A3AD957F5CBD}"/>
    <cellStyle name="Comma 5 4 2 3 2 2 2 2" xfId="31215" xr:uid="{D2B06BC6-FAB0-4DD2-A415-01FA1A682016}"/>
    <cellStyle name="Comma 5 4 2 3 2 2 2 3" xfId="30677" xr:uid="{6F17634A-C656-4BDE-ABDE-631F7F98A05E}"/>
    <cellStyle name="Comma 5 4 2 3 2 2 3" xfId="26813" xr:uid="{E641B174-FC80-447B-982B-FA1085F2F6B7}"/>
    <cellStyle name="Comma 5 4 2 3 2 2 4" xfId="18484" xr:uid="{7F9BCBB4-471B-4EA5-ADB7-A80F22D43026}"/>
    <cellStyle name="Comma 5 4 2 3 2 3" xfId="10937" xr:uid="{236309D7-0030-4FCF-8B49-451F53A7D494}"/>
    <cellStyle name="Comma 5 4 2 3 2 3 2" xfId="21317" xr:uid="{B4F1412B-A567-476F-83CE-DB2ACE05D08D}"/>
    <cellStyle name="Comma 5 4 2 3 2 4" xfId="24430" xr:uid="{EA06F90E-5982-41EE-92F2-0499DA4964BE}"/>
    <cellStyle name="Comma 5 4 2 3 2 5" xfId="15651" xr:uid="{B71C47D4-217C-469B-96C3-F1EB6C84FF9D}"/>
    <cellStyle name="Comma 5 4 2 3 3" xfId="3551" xr:uid="{00000000-0005-0000-0000-00000A020000}"/>
    <cellStyle name="Comma 5 4 2 3 4" xfId="4395" xr:uid="{C0798F50-EF80-4A20-93E0-006CA9D829A0}"/>
    <cellStyle name="Comma 5 4 2 3 4 2" xfId="9166" xr:uid="{43042E25-CB5C-47C2-A2F4-011280BF9103}"/>
    <cellStyle name="Comma 5 4 2 3 4 2 2" xfId="19546" xr:uid="{7DFCC59E-0E17-4AAC-931C-0D01EF511EE0}"/>
    <cellStyle name="Comma 5 4 2 3 4 2 3" xfId="31060" xr:uid="{D3CF83B4-480B-415E-AF73-CCC5FA70C824}"/>
    <cellStyle name="Comma 5 4 2 3 4 2 4" xfId="30676" xr:uid="{10FA5DDB-8E66-4A39-BFBF-D09CDB0960E7}"/>
    <cellStyle name="Comma 5 4 2 3 4 3" xfId="11999" xr:uid="{EC3C3287-2360-484C-92DF-E17AF91AB05A}"/>
    <cellStyle name="Comma 5 4 2 3 4 3 2" xfId="22379" xr:uid="{299460AF-281C-432E-A179-83F2322EFBE0}"/>
    <cellStyle name="Comma 5 4 2 3 4 4" xfId="16713" xr:uid="{7045EF56-7D75-4AB4-8BBA-A5D1B01F2501}"/>
    <cellStyle name="Comma 5 4 2 3 5" xfId="5558" xr:uid="{97604BB0-D113-4C21-BD40-6821A10747B4}"/>
    <cellStyle name="Comma 5 4 2 3 5 2" xfId="29687" xr:uid="{9F3CE6F8-799E-4FBC-A9D4-FAF867C49683}"/>
    <cellStyle name="Comma 5 4 2 3 5 2 2" xfId="30959" xr:uid="{F99190AE-028F-4301-BB9F-1110E074192D}"/>
    <cellStyle name="Comma 5 4 2 3 6" xfId="25080" xr:uid="{760031E4-17F9-4F60-B100-A75C80B388CD}"/>
    <cellStyle name="Comma 5 4 2 3 7" xfId="13527" xr:uid="{8971C047-6B78-4A98-8661-AE1EE4AFAEC6}"/>
    <cellStyle name="Comma 5 4 2 4" xfId="1616" xr:uid="{00000000-0005-0000-0000-00000B020000}"/>
    <cellStyle name="Comma 5 4 2 4 2" xfId="3023" xr:uid="{00000000-0005-0000-0000-0000AC010000}"/>
    <cellStyle name="Comma 5 4 2 4 2 2" xfId="8102" xr:uid="{CD7F43E1-A195-453F-9428-67A5367ED0FC}"/>
    <cellStyle name="Comma 5 4 2 4 2 2 2" xfId="28784" xr:uid="{893EDE12-C789-440E-A5E6-D2E446A43108}"/>
    <cellStyle name="Comma 5 4 2 4 2 2 3" xfId="27936" xr:uid="{D41DA84E-62FD-4DDD-8FE1-59B1FC86080B}"/>
    <cellStyle name="Comma 5 4 2 4 2 2 4" xfId="18482" xr:uid="{969D78BF-FFA2-482B-BE51-E2B15457F2AC}"/>
    <cellStyle name="Comma 5 4 2 4 2 3" xfId="10935" xr:uid="{36D20D32-6922-4DAF-9FFF-D1128DCFE3B0}"/>
    <cellStyle name="Comma 5 4 2 4 2 3 2" xfId="21315" xr:uid="{E6D73F05-1AC7-4415-88AD-F7BFA622E7FD}"/>
    <cellStyle name="Comma 5 4 2 4 2 4" xfId="25400" xr:uid="{D6E0E10F-5AE4-4958-B643-36CC7186385B}"/>
    <cellStyle name="Comma 5 4 2 4 2 5" xfId="15649" xr:uid="{AAD24CF7-75F3-477B-BD9F-FD99901C31B7}"/>
    <cellStyle name="Comma 5 4 2 4 3" xfId="2090" xr:uid="{00000000-0005-0000-0000-00000B020000}"/>
    <cellStyle name="Comma 5 4 2 4 4" xfId="5559" xr:uid="{367EBB3B-9A5D-4E70-8502-526CC8EEFD64}"/>
    <cellStyle name="Comma 5 4 2 4 4 2" xfId="29936" xr:uid="{397CB543-DEA8-462F-98D6-8A7C5CBC8C95}"/>
    <cellStyle name="Comma 5 4 2 4 5" xfId="25450" xr:uid="{A78836C0-9C3F-4A71-9865-3E134F9F9869}"/>
    <cellStyle name="Comma 5 4 2 4 6" xfId="13525" xr:uid="{7C2D413A-7D28-492A-AC1F-190E04F2DCC2}"/>
    <cellStyle name="Comma 5 4 2 5" xfId="1611" xr:uid="{00000000-0005-0000-0000-00000C020000}"/>
    <cellStyle name="Comma 5 4 2 5 2" xfId="2519" xr:uid="{00000000-0005-0000-0000-0000AD010000}"/>
    <cellStyle name="Comma 5 4 2 5 2 2" xfId="7643" xr:uid="{2F7DA5C6-9586-4F5D-AE68-7CD82B7C8997}"/>
    <cellStyle name="Comma 5 4 2 5 2 2 2" xfId="18023" xr:uid="{85BFFD5B-E734-4F36-8344-980DFCA79E2D}"/>
    <cellStyle name="Comma 5 4 2 5 2 3" xfId="10476" xr:uid="{325C1CC2-FAB0-4500-84F1-A6DB5E96C059}"/>
    <cellStyle name="Comma 5 4 2 5 2 3 2" xfId="20856" xr:uid="{DD2A588C-0EB7-4B27-9178-0066A568C1F0}"/>
    <cellStyle name="Comma 5 4 2 5 2 4" xfId="26775" xr:uid="{1DAB286D-B9DE-4006-8FF6-49E8C689EBD6}"/>
    <cellStyle name="Comma 5 4 2 5 2 5" xfId="27372" xr:uid="{6D6C1A46-AAB2-46B8-8580-7B36634F4C63}"/>
    <cellStyle name="Comma 5 4 2 5 2 6" xfId="15190" xr:uid="{87CEDEDA-1153-4083-9E9D-A2B243471068}"/>
    <cellStyle name="Comma 5 4 2 5 3" xfId="2091" xr:uid="{00000000-0005-0000-0000-00000C020000}"/>
    <cellStyle name="Comma 5 4 2 5 4" xfId="5556" xr:uid="{4E922189-714E-4A1D-B143-1B1B37D4BEDB}"/>
    <cellStyle name="Comma 5 4 2 5 4 2" xfId="29872" xr:uid="{B8527FC9-A446-4C93-90A2-78F2ABD5D9FB}"/>
    <cellStyle name="Comma 5 4 2 5 5" xfId="24242" xr:uid="{B9D0E415-8F23-47CF-8A8C-815BC6E447D7}"/>
    <cellStyle name="Comma 5 4 2 5 6" xfId="12906" xr:uid="{04735AAE-C34A-4C98-A551-5D35C81D981F}"/>
    <cellStyle name="Comma 5 4 2 6" xfId="2273" xr:uid="{00000000-0005-0000-0000-0000A8010000}"/>
    <cellStyle name="Comma 5 4 2 6 2" xfId="7399" xr:uid="{C4D29E37-E937-4213-8011-53A649BF8387}"/>
    <cellStyle name="Comma 5 4 2 6 2 2" xfId="17779" xr:uid="{50535CE2-176B-44F6-8F53-18B08078F264}"/>
    <cellStyle name="Comma 5 4 2 6 3" xfId="10232" xr:uid="{C11CD73B-D665-4282-9909-7BEA0E03E343}"/>
    <cellStyle name="Comma 5 4 2 6 3 2" xfId="20612" xr:uid="{3C900819-92F0-4C29-86E1-A90B3F340B79}"/>
    <cellStyle name="Comma 5 4 2 6 4" xfId="23241" xr:uid="{9170021C-F572-4BFC-9E71-0C62EEF9F5A4}"/>
    <cellStyle name="Comma 5 4 2 6 5" xfId="26290" xr:uid="{16576467-156A-4AC5-AACD-FFB47F3651C2}"/>
    <cellStyle name="Comma 5 4 2 6 6" xfId="14946" xr:uid="{A6D5D595-F74E-4986-8614-649D99B447FE}"/>
    <cellStyle name="Comma 5 4 2 7" xfId="3812" xr:uid="{9D313B6A-787D-4B1D-96BC-FC7E8E9C69D9}"/>
    <cellStyle name="Comma 5 4 2 7 2" xfId="8645" xr:uid="{8D8FECC0-9209-4BF6-94DC-38891174D0A1}"/>
    <cellStyle name="Comma 5 4 2 7 2 2" xfId="19025" xr:uid="{FC6A1C3B-4011-4141-98E7-6E7225CF8182}"/>
    <cellStyle name="Comma 5 4 2 7 3" xfId="11478" xr:uid="{6C74612B-7684-473A-A5AD-0C7FDCFC6F51}"/>
    <cellStyle name="Comma 5 4 2 7 3 2" xfId="21858" xr:uid="{61FC8D87-FC3B-4683-A3A1-92B7C9DC0668}"/>
    <cellStyle name="Comma 5 4 2 7 4" xfId="27006" xr:uid="{E0519768-0706-49AF-82A6-D4EF53FEF956}"/>
    <cellStyle name="Comma 5 4 2 7 5" xfId="28335" xr:uid="{A01A049B-33F1-40CC-8F9A-4F140969FBB0}"/>
    <cellStyle name="Comma 5 4 2 7 6" xfId="16192" xr:uid="{5A771593-0D2F-4BAE-A121-4F586A9A6162}"/>
    <cellStyle name="Comma 5 4 2 8" xfId="4859" xr:uid="{07C3C6D5-8D9B-4F87-9BC9-439937FDDCDF}"/>
    <cellStyle name="Comma 5 4 2 8 2" xfId="14151" xr:uid="{A359451D-B9A3-423B-9FC3-F6153889FDAE}"/>
    <cellStyle name="Comma 5 4 2 9" xfId="6604" xr:uid="{A520841F-3B08-4596-BDA9-ED3368ED9B23}"/>
    <cellStyle name="Comma 5 4 2 9 2" xfId="16984" xr:uid="{4AF28F1A-B467-4C04-8415-C91949B57C06}"/>
    <cellStyle name="Comma 5 4 3" xfId="469" xr:uid="{00000000-0005-0000-0000-00000D020000}"/>
    <cellStyle name="Comma 5 4 3 10" xfId="23704" xr:uid="{A54C64E4-FDA8-4148-A401-937C1E7A73AF}"/>
    <cellStyle name="Comma 5 4 3 11" xfId="12662" xr:uid="{B661D04C-5254-4F42-8351-EECE14F478AC}"/>
    <cellStyle name="Comma 5 4 3 2" xfId="1618" xr:uid="{00000000-0005-0000-0000-00000E020000}"/>
    <cellStyle name="Comma 5 4 3 2 2" xfId="3027" xr:uid="{00000000-0005-0000-0000-0000B0010000}"/>
    <cellStyle name="Comma 5 4 3 2 2 2" xfId="6159" xr:uid="{007C8220-9E72-4BAC-B90C-B53B0AE74FAB}"/>
    <cellStyle name="Comma 5 4 3 2 2 2 2" xfId="25448" xr:uid="{97DB1598-8191-4E16-9586-822C9BC3758B}"/>
    <cellStyle name="Comma 5 4 3 2 2 2 2 2" xfId="26123" xr:uid="{DD2A8CEA-F24E-4480-B9E2-C8CD0FCEA4A9}"/>
    <cellStyle name="Comma 5 4 3 2 2 2 2 3" xfId="31157" xr:uid="{E403FF4C-B1E8-42E1-9ECF-5008D27D4796}"/>
    <cellStyle name="Comma 5 4 3 2 2 2 3" xfId="27118" xr:uid="{A67FDF58-D503-44D7-A6C8-5FE8BA41B622}"/>
    <cellStyle name="Comma 5 4 3 2 2 2 4" xfId="15653" xr:uid="{B034BDF8-FC69-46BC-90DE-D9403E18391A}"/>
    <cellStyle name="Comma 5 4 3 2 2 3" xfId="8106" xr:uid="{E598174F-287F-4572-B1A1-FA3FA63DC608}"/>
    <cellStyle name="Comma 5 4 3 2 2 3 2" xfId="28788" xr:uid="{2784C87B-4856-4C8C-A5B1-BD78685B3398}"/>
    <cellStyle name="Comma 5 4 3 2 2 3 3" xfId="26480" xr:uid="{7E6A0C62-E0F7-4E9F-886B-37B8DE9B1EFA}"/>
    <cellStyle name="Comma 5 4 3 2 2 3 4" xfId="18486" xr:uid="{4BAB502A-E8E4-46CC-BADE-EB1E9176D641}"/>
    <cellStyle name="Comma 5 4 3 2 2 4" xfId="10939" xr:uid="{79BECDAC-D215-4AFF-AA74-F202E53545ED}"/>
    <cellStyle name="Comma 5 4 3 2 2 4 2" xfId="21319" xr:uid="{BBF7FD93-6C7E-4339-B1B9-D64E62673328}"/>
    <cellStyle name="Comma 5 4 3 2 2 5" xfId="23993" xr:uid="{1BF88E1E-0E42-4AE9-8589-BC18D54148E2}"/>
    <cellStyle name="Comma 5 4 3 2 2 6" xfId="13529" xr:uid="{2B93960E-C652-4963-9F39-86A958088D1E}"/>
    <cellStyle name="Comma 5 4 3 2 3" xfId="2668" xr:uid="{00000000-0005-0000-0000-0000AF010000}"/>
    <cellStyle name="Comma 5 4 3 2 3 2" xfId="7791" xr:uid="{29C61830-5722-46D3-9DAB-D49707DA8E72}"/>
    <cellStyle name="Comma 5 4 3 2 3 2 2" xfId="26437" xr:uid="{45522648-ECBC-42E6-A492-F2D7056F4061}"/>
    <cellStyle name="Comma 5 4 3 2 3 2 3" xfId="27565" xr:uid="{EC6AD633-0590-464F-B742-4AAD568083A8}"/>
    <cellStyle name="Comma 5 4 3 2 3 2 4" xfId="18171" xr:uid="{94FF7FCC-CA04-44D3-A23D-1AE82DB8DFBD}"/>
    <cellStyle name="Comma 5 4 3 2 3 3" xfId="10624" xr:uid="{588F3232-50E6-4B31-86E2-69B6884A609E}"/>
    <cellStyle name="Comma 5 4 3 2 3 3 2" xfId="21004" xr:uid="{9CA785BF-A464-42FF-AA90-C95EAF49E234}"/>
    <cellStyle name="Comma 5 4 3 2 3 4" xfId="22861" xr:uid="{9D03AB9B-A8BC-4B40-9EB2-1933D4677D5E}"/>
    <cellStyle name="Comma 5 4 3 2 3 5" xfId="15338" xr:uid="{85C94FF9-25F6-4B97-9A38-A6E174A0AFB4}"/>
    <cellStyle name="Comma 5 4 3 2 4" xfId="3632" xr:uid="{00000000-0005-0000-0000-00000E020000}"/>
    <cellStyle name="Comma 5 4 3 2 5" xfId="4255" xr:uid="{7200444E-36DD-40CC-A077-CB29E63090CC}"/>
    <cellStyle name="Comma 5 4 3 2 5 2" xfId="9026" xr:uid="{B7DD77EA-D0F5-44BE-8B7C-41F10A4FB4CA}"/>
    <cellStyle name="Comma 5 4 3 2 5 2 2" xfId="19406" xr:uid="{9CD73D97-72A6-4940-9CEA-CA2ED02A124E}"/>
    <cellStyle name="Comma 5 4 3 2 5 2 3" xfId="31030" xr:uid="{DEF4EEB6-28AB-41BA-BFF2-7A7C61321EAB}"/>
    <cellStyle name="Comma 5 4 3 2 5 2 4" xfId="30679" xr:uid="{4EF6A5C3-375D-4403-9D1B-8D91B43C7AAA}"/>
    <cellStyle name="Comma 5 4 3 2 5 3" xfId="11859" xr:uid="{3BC6F72F-6810-4E85-B279-7CA58D925647}"/>
    <cellStyle name="Comma 5 4 3 2 5 3 2" xfId="22239" xr:uid="{51E916BA-CC2D-459A-B6A1-3506AFEBB662}"/>
    <cellStyle name="Comma 5 4 3 2 5 4" xfId="26036" xr:uid="{D6C4F451-91EA-470B-971B-25737311E52E}"/>
    <cellStyle name="Comma 5 4 3 2 5 5" xfId="26755" xr:uid="{07070A58-2038-4788-B080-E99E8AAB0DB7}"/>
    <cellStyle name="Comma 5 4 3 2 5 6" xfId="16573" xr:uid="{6AB58FED-965A-4A90-89E4-5B8C6C458E1B}"/>
    <cellStyle name="Comma 5 4 3 2 6" xfId="5561" xr:uid="{0FC98FF7-0826-4572-9CD4-63A4F734F6B2}"/>
    <cellStyle name="Comma 5 4 3 2 6 2" xfId="29718" xr:uid="{1A4A5A7C-7351-43D2-B3DF-864B1C97F00E}"/>
    <cellStyle name="Comma 5 4 3 2 6 2 2" xfId="30960" xr:uid="{4E9CD10B-1971-4E18-B1AD-EC7A5CB51431}"/>
    <cellStyle name="Comma 5 4 3 2 7" xfId="25241" xr:uid="{E65C12E8-DC8E-4F43-A6F1-ACB2A325DBD0}"/>
    <cellStyle name="Comma 5 4 3 2 8" xfId="13070" xr:uid="{F5F43466-C211-4776-AF9D-DDE52683B12C}"/>
    <cellStyle name="Comma 5 4 3 3" xfId="1619" xr:uid="{00000000-0005-0000-0000-00000F020000}"/>
    <cellStyle name="Comma 5 4 3 3 2" xfId="3028" xr:uid="{00000000-0005-0000-0000-0000B1010000}"/>
    <cellStyle name="Comma 5 4 3 3 2 2" xfId="8107" xr:uid="{21D221E8-5CDF-42B8-8726-C36E1D13454B}"/>
    <cellStyle name="Comma 5 4 3 3 2 2 2" xfId="28789" xr:uid="{25427AF7-1EF5-4BFD-9C61-49EDAE307D36}"/>
    <cellStyle name="Comma 5 4 3 3 2 2 3" xfId="28647" xr:uid="{25A91A5C-6912-44A7-B87D-0861BA1D38C7}"/>
    <cellStyle name="Comma 5 4 3 3 2 2 4" xfId="18487" xr:uid="{A7005E7D-2924-427E-90C8-632355687328}"/>
    <cellStyle name="Comma 5 4 3 3 2 3" xfId="10940" xr:uid="{12204D70-4E27-44E3-9AFD-18876A76CE59}"/>
    <cellStyle name="Comma 5 4 3 3 2 3 2" xfId="21320" xr:uid="{87642076-E9AC-4641-A3E6-16D8AD8A7BB8}"/>
    <cellStyle name="Comma 5 4 3 3 2 4" xfId="23699" xr:uid="{1033E001-F0E5-4315-B6E7-0A9A4BD607EE}"/>
    <cellStyle name="Comma 5 4 3 3 2 5" xfId="15654" xr:uid="{F1F47C60-F8BF-4361-8E85-E74D26093C21}"/>
    <cellStyle name="Comma 5 4 3 3 3" xfId="2043" xr:uid="{00000000-0005-0000-0000-00000F020000}"/>
    <cellStyle name="Comma 5 4 3 3 4" xfId="4396" xr:uid="{85D2CB15-88A6-4002-AA7C-5761F9B91E5C}"/>
    <cellStyle name="Comma 5 4 3 3 4 2" xfId="9167" xr:uid="{00E7C148-6EDA-4D34-893B-F6DEBC2073FF}"/>
    <cellStyle name="Comma 5 4 3 3 4 2 2" xfId="19547" xr:uid="{DAC92D93-F217-44AA-970E-561D4800668F}"/>
    <cellStyle name="Comma 5 4 3 3 4 2 3" xfId="31061" xr:uid="{4ECFCCE6-377C-43EB-B657-8F00BA251960}"/>
    <cellStyle name="Comma 5 4 3 3 4 2 4" xfId="30680" xr:uid="{3876AF0A-6E4D-4053-9A80-038F6DCD8EF8}"/>
    <cellStyle name="Comma 5 4 3 3 4 3" xfId="12000" xr:uid="{35C058BB-9759-431E-885F-7F98DC2A6C29}"/>
    <cellStyle name="Comma 5 4 3 3 4 3 2" xfId="22380" xr:uid="{E3443B56-0121-40BF-AE68-C899DD11A811}"/>
    <cellStyle name="Comma 5 4 3 3 4 4" xfId="16714" xr:uid="{EDE226BF-9D13-44AC-89AD-E4F29700CB0D}"/>
    <cellStyle name="Comma 5 4 3 3 5" xfId="5562" xr:uid="{CB1F3A00-B75F-4580-BEC4-2FB23FC80572}"/>
    <cellStyle name="Comma 5 4 3 3 5 2" xfId="29703" xr:uid="{B15CE909-C9C3-40A0-8455-FE5E12A46018}"/>
    <cellStyle name="Comma 5 4 3 3 6" xfId="25161" xr:uid="{79F7B079-FFD0-4DA0-8150-C726C678947B}"/>
    <cellStyle name="Comma 5 4 3 3 7" xfId="13530" xr:uid="{59996E9E-78E0-4B64-96DD-3AD884FD1666}"/>
    <cellStyle name="Comma 5 4 3 4" xfId="1617" xr:uid="{00000000-0005-0000-0000-000010020000}"/>
    <cellStyle name="Comma 5 4 3 4 2" xfId="3026" xr:uid="{00000000-0005-0000-0000-0000B2010000}"/>
    <cellStyle name="Comma 5 4 3 4 2 2" xfId="8105" xr:uid="{96D7AE74-E695-404F-81C4-4EA797556071}"/>
    <cellStyle name="Comma 5 4 3 4 2 2 2" xfId="28787" xr:uid="{5960A96B-0473-4B28-AEDC-C7BD3AB868CE}"/>
    <cellStyle name="Comma 5 4 3 4 2 2 3" xfId="26091" xr:uid="{78FA1F45-C57F-4D00-B91D-7A03815D502C}"/>
    <cellStyle name="Comma 5 4 3 4 2 2 4" xfId="18485" xr:uid="{A56470FA-94B7-417E-AEBF-173CE26C4E83}"/>
    <cellStyle name="Comma 5 4 3 4 2 3" xfId="10938" xr:uid="{32FB1CCB-8E0A-481E-B76F-2744A46249AF}"/>
    <cellStyle name="Comma 5 4 3 4 2 3 2" xfId="21318" xr:uid="{613AADE1-7FE2-42F5-8AA4-8D6735553A79}"/>
    <cellStyle name="Comma 5 4 3 4 2 4" xfId="24210" xr:uid="{63573AED-2580-472C-AD90-5EEF2F1FB914}"/>
    <cellStyle name="Comma 5 4 3 4 2 5" xfId="15652" xr:uid="{DC71AA64-C50E-4457-869F-B2627816983D}"/>
    <cellStyle name="Comma 5 4 3 4 3" xfId="3643" xr:uid="{00000000-0005-0000-0000-000010020000}"/>
    <cellStyle name="Comma 5 4 3 4 4" xfId="5560" xr:uid="{7C03D70E-5086-4C6D-89E3-E9DB53357221}"/>
    <cellStyle name="Comma 5 4 3 4 4 2" xfId="29938" xr:uid="{0A80C9F8-3AA4-40ED-9AE4-5B274546AA28}"/>
    <cellStyle name="Comma 5 4 3 4 5" xfId="22994" xr:uid="{109649F7-7F1A-41B7-87D5-89D403649DB1}"/>
    <cellStyle name="Comma 5 4 3 4 6" xfId="13528" xr:uid="{A6EA4EFA-D95C-4307-A04E-A185CBB3D0BA}"/>
    <cellStyle name="Comma 5 4 3 5" xfId="2622" xr:uid="{00000000-0005-0000-0000-0000B3010000}"/>
    <cellStyle name="Comma 5 4 3 5 2" xfId="5883" xr:uid="{1FD7A4FB-A677-461F-AAC8-CBCB299F47FC}"/>
    <cellStyle name="Comma 5 4 3 5 2 2" xfId="27231" xr:uid="{8A40900A-961D-405D-8C1D-225441C3E1AB}"/>
    <cellStyle name="Comma 5 4 3 5 2 3" xfId="28683" xr:uid="{E32526B3-B64F-4931-9F6F-616CDE538A9A}"/>
    <cellStyle name="Comma 5 4 3 5 2 4" xfId="15293" xr:uid="{18158932-8E28-46CD-8ECF-32D906D7477A}"/>
    <cellStyle name="Comma 5 4 3 5 3" xfId="7746" xr:uid="{0C8AE889-C234-4D69-AD0B-CE037DCEF8A3}"/>
    <cellStyle name="Comma 5 4 3 5 3 2" xfId="18126" xr:uid="{EEC08685-7170-4EC5-BA6B-A76101532903}"/>
    <cellStyle name="Comma 5 4 3 5 4" xfId="10579" xr:uid="{31059A43-759B-4EDA-9C5D-880D1C749B48}"/>
    <cellStyle name="Comma 5 4 3 5 4 2" xfId="20959" xr:uid="{9DCA322E-49D9-4DC6-81F2-37AE927F1A29}"/>
    <cellStyle name="Comma 5 4 3 5 5" xfId="23545" xr:uid="{A4636B19-FBD1-43FA-A18C-B4585C90E5FD}"/>
    <cellStyle name="Comma 5 4 3 5 6" xfId="13009" xr:uid="{A5BBE2FB-0D8F-46FA-B94B-EAE035E23A46}"/>
    <cellStyle name="Comma 5 4 3 6" xfId="4120" xr:uid="{B0917393-0791-4B08-93AB-D0505818BC45}"/>
    <cellStyle name="Comma 5 4 3 6 2" xfId="8891" xr:uid="{A913B0F0-37E6-44C2-9608-68BA783E94B4}"/>
    <cellStyle name="Comma 5 4 3 6 2 2" xfId="19271" xr:uid="{E8318EBE-72F5-494C-9577-C99C8D5324E2}"/>
    <cellStyle name="Comma 5 4 3 6 2 3" xfId="31005" xr:uid="{F0229DE4-DA70-4444-888D-FB38F150BD65}"/>
    <cellStyle name="Comma 5 4 3 6 2 4" xfId="30678" xr:uid="{B578D268-E4DF-43C5-9C96-327C24967103}"/>
    <cellStyle name="Comma 5 4 3 6 3" xfId="11724" xr:uid="{681068A9-FB73-4D20-9927-5713336CFBE7}"/>
    <cellStyle name="Comma 5 4 3 6 3 2" xfId="22104" xr:uid="{337B2FBA-E6AB-4444-B7CC-F3B78ED31589}"/>
    <cellStyle name="Comma 5 4 3 6 4" xfId="23913" xr:uid="{6ADD72EB-FF18-46E3-B04C-1BA026AD2C9B}"/>
    <cellStyle name="Comma 5 4 3 6 5" xfId="26613" xr:uid="{84350A5C-096B-4A1F-BA16-7CE280504E2D}"/>
    <cellStyle name="Comma 5 4 3 6 6" xfId="16438" xr:uid="{68110F5E-5FAD-434E-93FD-3B4A47E9ECF5}"/>
    <cellStyle name="Comma 5 4 3 7" xfId="4861" xr:uid="{A240C9B6-55E4-4374-B1DF-9A086F346D6E}"/>
    <cellStyle name="Comma 5 4 3 7 2" xfId="27087" xr:uid="{89D53217-DF21-40B2-AB82-FC0954B7D310}"/>
    <cellStyle name="Comma 5 4 3 7 3" xfId="27729" xr:uid="{86F77ADB-B0E9-422F-9F9A-5CB7BEEBC18E}"/>
    <cellStyle name="Comma 5 4 3 7 4" xfId="14153" xr:uid="{C4B0A41C-5947-45ED-8358-35CE0465EFEB}"/>
    <cellStyle name="Comma 5 4 3 8" xfId="6606" xr:uid="{FC7E9C22-45D7-4533-9861-B9F9C7C7FAFD}"/>
    <cellStyle name="Comma 5 4 3 8 2" xfId="16986" xr:uid="{4898B56F-4FA9-4A9A-89CF-EB1664D1B240}"/>
    <cellStyle name="Comma 5 4 3 9" xfId="9439" xr:uid="{C659FD1A-67C9-44C8-95C6-EFAC335E9A81}"/>
    <cellStyle name="Comma 5 4 3 9 2" xfId="19819" xr:uid="{1BA271D6-C8C5-4E3F-B9C1-5947FC94DD91}"/>
    <cellStyle name="Comma 5 4 4" xfId="470" xr:uid="{00000000-0005-0000-0000-000011020000}"/>
    <cellStyle name="Comma 5 4 4 10" xfId="13068" xr:uid="{EB520593-34BA-4E5E-94BA-C49A73C54C6F}"/>
    <cellStyle name="Comma 5 4 4 2" xfId="1621" xr:uid="{00000000-0005-0000-0000-000012020000}"/>
    <cellStyle name="Comma 5 4 4 2 2" xfId="3029" xr:uid="{00000000-0005-0000-0000-0000B5010000}"/>
    <cellStyle name="Comma 5 4 4 2 2 2" xfId="8108" xr:uid="{290FC8F3-15F3-4BEF-9B10-48879780ECA7}"/>
    <cellStyle name="Comma 5 4 4 2 2 2 2" xfId="28790" xr:uid="{0C03508E-AAB2-4125-B7C0-1A41F0DBF503}"/>
    <cellStyle name="Comma 5 4 4 2 2 2 3" xfId="26277" xr:uid="{19B9AA86-C3EF-40BA-BFBD-CFAE038525C9}"/>
    <cellStyle name="Comma 5 4 4 2 2 2 4" xfId="18488" xr:uid="{5284C830-663D-43D1-A0D0-AAAA32887826}"/>
    <cellStyle name="Comma 5 4 4 2 2 3" xfId="10941" xr:uid="{F9FA5684-0770-45A3-A466-745760E72C89}"/>
    <cellStyle name="Comma 5 4 4 2 2 3 2" xfId="21321" xr:uid="{779D5D81-E695-46AF-A985-5A313B01AFFE}"/>
    <cellStyle name="Comma 5 4 4 2 2 4" xfId="24805" xr:uid="{60A2FF48-03F1-48DD-A1A5-04965444BA76}"/>
    <cellStyle name="Comma 5 4 4 2 2 5" xfId="15655" xr:uid="{6716B62F-D1BA-41B9-BFE9-7657228B1592}"/>
    <cellStyle name="Comma 5 4 4 2 3" xfId="2060" xr:uid="{00000000-0005-0000-0000-000012020000}"/>
    <cellStyle name="Comma 5 4 4 2 4" xfId="5563" xr:uid="{D16A0D10-FBA3-4EA5-8CE1-1E4196985AAF}"/>
    <cellStyle name="Comma 5 4 4 2 4 2" xfId="29939" xr:uid="{F25E46E9-8558-4043-ADCB-9C9C47D7CEFB}"/>
    <cellStyle name="Comma 5 4 4 2 5" xfId="22999" xr:uid="{2BF63B1D-1E5E-43E0-9D3C-3640ADEC249D}"/>
    <cellStyle name="Comma 5 4 4 2 6" xfId="13531" xr:uid="{D8C0D2BF-AC83-44C3-A0AD-982213DAA7E5}"/>
    <cellStyle name="Comma 5 4 4 3" xfId="1622" xr:uid="{00000000-0005-0000-0000-000013020000}"/>
    <cellStyle name="Comma 5 4 4 3 2" xfId="4643" xr:uid="{AA605243-E9A8-42CE-AFF2-C3FB06670C65}"/>
    <cellStyle name="Comma 5 4 4 3 2 2" xfId="9400" xr:uid="{5F7BF688-ADB8-476E-A01C-0694B5EDBD1C}"/>
    <cellStyle name="Comma 5 4 4 3 2 2 2" xfId="19780" xr:uid="{593A7D09-AA36-489A-A4D5-203E0941D4F0}"/>
    <cellStyle name="Comma 5 4 4 3 2 3" xfId="12233" xr:uid="{E8AB7BAB-0100-426A-A9CD-5D95269558B2}"/>
    <cellStyle name="Comma 5 4 4 3 2 3 2" xfId="22613" xr:uid="{9E4CA505-3EE2-42CF-BC54-2A3EA58EBA52}"/>
    <cellStyle name="Comma 5 4 4 3 2 4" xfId="27283" xr:uid="{C261FBD2-0745-4F7C-88BD-83FB3946F1E3}"/>
    <cellStyle name="Comma 5 4 4 3 2 5" xfId="26694" xr:uid="{98D782FF-D647-48EA-89DB-175218B28C99}"/>
    <cellStyle name="Comma 5 4 4 3 2 6" xfId="16947" xr:uid="{0CC32059-AEF4-48E9-B9D7-C4C7B59AA66C}"/>
    <cellStyle name="Comma 5 4 4 3 3" xfId="24394" xr:uid="{383C249C-D118-473B-9C1E-889FE84F2D07}"/>
    <cellStyle name="Comma 5 4 4 3 3 2" xfId="29892" xr:uid="{8D77C375-FDEC-4907-A255-D0B6239AD792}"/>
    <cellStyle name="Comma 5 4 4 3 4" xfId="30007" xr:uid="{CDF06ABB-B7EB-4325-89E0-F9CB296CBBCC}"/>
    <cellStyle name="Comma 5 4 4 4" xfId="1620" xr:uid="{00000000-0005-0000-0000-000014020000}"/>
    <cellStyle name="Comma 5 4 4 5" xfId="4253" xr:uid="{20B90C1C-34CA-4215-8DD8-975AECD84294}"/>
    <cellStyle name="Comma 5 4 4 5 2" xfId="9024" xr:uid="{A812A268-AD3A-4FCD-83AB-6D1D8FE34016}"/>
    <cellStyle name="Comma 5 4 4 5 2 2" xfId="19404" xr:uid="{B2FF5CD4-C747-4981-9DF0-CA1385916856}"/>
    <cellStyle name="Comma 5 4 4 5 2 3" xfId="31028" xr:uid="{DAB37AB3-6C01-4DC1-9197-01E7A80416DE}"/>
    <cellStyle name="Comma 5 4 4 5 2 4" xfId="30681" xr:uid="{1F8F53D2-8B33-42D3-9E60-E867CD366200}"/>
    <cellStyle name="Comma 5 4 4 5 3" xfId="11857" xr:uid="{621705D9-DE19-48F4-82CF-C0A9E1616150}"/>
    <cellStyle name="Comma 5 4 4 5 3 2" xfId="22237" xr:uid="{1A7A7CFB-9B9C-4907-981F-39F7047E6056}"/>
    <cellStyle name="Comma 5 4 4 5 4" xfId="28370" xr:uid="{585164CC-9B2A-4316-925F-EF9B482CDB71}"/>
    <cellStyle name="Comma 5 4 4 5 5" xfId="26144" xr:uid="{307E018B-9018-4695-92A4-8DE0D898F420}"/>
    <cellStyle name="Comma 5 4 4 5 6" xfId="16571" xr:uid="{6CC63D45-A75B-423C-82A7-E72353DFE1E4}"/>
    <cellStyle name="Comma 5 4 4 6" xfId="4862" xr:uid="{40464597-81CF-4B3A-BDBE-A56B8D31FCF5}"/>
    <cellStyle name="Comma 5 4 4 6 2" xfId="14154" xr:uid="{ED84718F-BA5C-47DD-A8B0-7AAB56D3BC03}"/>
    <cellStyle name="Comma 5 4 4 7" xfId="6607" xr:uid="{CC1F996B-D609-457F-9A2E-D7DFA7F4B274}"/>
    <cellStyle name="Comma 5 4 4 7 2" xfId="16987" xr:uid="{718DC36B-78FF-4911-BA8F-30594FD38B51}"/>
    <cellStyle name="Comma 5 4 4 8" xfId="9440" xr:uid="{F9A7B80C-75B2-4BAC-B3C2-4574E940388C}"/>
    <cellStyle name="Comma 5 4 4 8 2" xfId="19820" xr:uid="{D37551E2-3897-4D74-8D80-3C488577C95B}"/>
    <cellStyle name="Comma 5 4 4 9" xfId="23361" xr:uid="{4C0AD912-540B-4296-94BC-BB12EC26B90D}"/>
    <cellStyle name="Comma 5 4 5" xfId="1623" xr:uid="{00000000-0005-0000-0000-000015020000}"/>
    <cellStyle name="Comma 5 4 5 2" xfId="3030" xr:uid="{00000000-0005-0000-0000-0000B6010000}"/>
    <cellStyle name="Comma 5 4 5 2 2" xfId="8109" xr:uid="{CA1995C3-89FB-4891-8F58-E90990A049DF}"/>
    <cellStyle name="Comma 5 4 5 2 2 2" xfId="28791" xr:uid="{C8A76B4C-5A93-4F7F-9EC3-80FE72D4677F}"/>
    <cellStyle name="Comma 5 4 5 2 2 2 2" xfId="31216" xr:uid="{F2BAD945-64C0-4B38-8C09-26DD496487BE}"/>
    <cellStyle name="Comma 5 4 5 2 2 2 3" xfId="30683" xr:uid="{A3310739-5307-4198-8F24-D15B491AA5A8}"/>
    <cellStyle name="Comma 5 4 5 2 2 3" xfId="27730" xr:uid="{A2C6750A-A58B-4E1E-A08F-98C689786567}"/>
    <cellStyle name="Comma 5 4 5 2 2 4" xfId="18489" xr:uid="{4170FDDD-D94A-4BBE-BF71-F250007E7FB9}"/>
    <cellStyle name="Comma 5 4 5 2 3" xfId="10942" xr:uid="{CDF1C62F-6B25-4CFF-982E-25A5F01676E6}"/>
    <cellStyle name="Comma 5 4 5 2 3 2" xfId="21322" xr:uid="{E326CDF0-D07C-4323-8623-BD92212513E8}"/>
    <cellStyle name="Comma 5 4 5 2 4" xfId="23266" xr:uid="{C379944C-8374-42A4-955A-6C718EA081D2}"/>
    <cellStyle name="Comma 5 4 5 2 5" xfId="15656" xr:uid="{50152E7A-E97E-470C-89FA-97C7B34C4030}"/>
    <cellStyle name="Comma 5 4 5 3" xfId="2081" xr:uid="{00000000-0005-0000-0000-000015020000}"/>
    <cellStyle name="Comma 5 4 5 4" xfId="4397" xr:uid="{B00051C5-3A2E-424F-9C46-B4DD74FD8567}"/>
    <cellStyle name="Comma 5 4 5 4 2" xfId="9168" xr:uid="{3351EA1B-65B1-4144-9B49-1360FCB0E530}"/>
    <cellStyle name="Comma 5 4 5 4 2 2" xfId="19548" xr:uid="{55CFBDE5-84A5-4D40-B8A8-6A85D07AD007}"/>
    <cellStyle name="Comma 5 4 5 4 2 3" xfId="31062" xr:uid="{3984102B-822A-450E-A43C-4246090CCDB8}"/>
    <cellStyle name="Comma 5 4 5 4 2 4" xfId="30682" xr:uid="{588785B0-3463-43A7-92E2-9D66925BECD9}"/>
    <cellStyle name="Comma 5 4 5 4 3" xfId="12001" xr:uid="{D9CDB029-0734-47C7-9758-9DB8F9DFEC28}"/>
    <cellStyle name="Comma 5 4 5 4 3 2" xfId="22381" xr:uid="{5F9F1B0A-C1AD-4056-8E63-28913330970F}"/>
    <cellStyle name="Comma 5 4 5 4 4" xfId="16715" xr:uid="{DCCB65D7-1687-4250-A4D9-2A157B3BE969}"/>
    <cellStyle name="Comma 5 4 5 5" xfId="5564" xr:uid="{A128631B-3428-414E-9F25-8FA6699F8D03}"/>
    <cellStyle name="Comma 5 4 5 5 2" xfId="29682" xr:uid="{4487DE43-472A-4A71-9B22-68844F54F5CF}"/>
    <cellStyle name="Comma 5 4 5 5 2 2" xfId="30961" xr:uid="{7EF5E265-F8DD-42D8-916E-4FE670324B78}"/>
    <cellStyle name="Comma 5 4 5 6" xfId="23183" xr:uid="{E54F51E7-4A6B-4E4B-A0BF-F9D227F9A808}"/>
    <cellStyle name="Comma 5 4 5 7" xfId="13532" xr:uid="{4A7D1C38-FFE0-4648-8561-028E3DBF36DB}"/>
    <cellStyle name="Comma 5 4 6" xfId="1624" xr:uid="{00000000-0005-0000-0000-000016020000}"/>
    <cellStyle name="Comma 5 4 6 2" xfId="2868" xr:uid="{00000000-0005-0000-0000-0000B7010000}"/>
    <cellStyle name="Comma 5 4 6 2 2" xfId="7984" xr:uid="{E435F86A-2CC6-49A9-AFBB-303D9970770D}"/>
    <cellStyle name="Comma 5 4 6 2 2 2" xfId="27331" xr:uid="{C14A4527-489D-49CA-8263-A009DCE0942E}"/>
    <cellStyle name="Comma 5 4 6 2 2 2 2" xfId="31188" xr:uid="{65375153-FF84-4309-A5AB-7211D688AF6C}"/>
    <cellStyle name="Comma 5 4 6 2 2 2 3" xfId="30684" xr:uid="{AA82D6A9-E423-4665-BA59-CD8573E965C4}"/>
    <cellStyle name="Comma 5 4 6 2 2 3" xfId="28488" xr:uid="{B7E8DAA1-3088-46D4-8D75-C4437F530D14}"/>
    <cellStyle name="Comma 5 4 6 2 2 4" xfId="18364" xr:uid="{6FCCB180-A23C-4F85-AEF6-C321E54E6834}"/>
    <cellStyle name="Comma 5 4 6 2 3" xfId="10817" xr:uid="{B7D4ED36-7A7D-4D50-9C34-32F1FCEEB96B}"/>
    <cellStyle name="Comma 5 4 6 2 3 2" xfId="21197" xr:uid="{62C2CE69-C784-46E2-914F-274D400EAFA3}"/>
    <cellStyle name="Comma 5 4 6 2 4" xfId="25064" xr:uid="{6BBF8F4F-1CD9-4076-B1A7-09911CA21A3E}"/>
    <cellStyle name="Comma 5 4 6 2 5" xfId="15531" xr:uid="{DE69EAE8-F98B-43F5-8716-641AF55870C8}"/>
    <cellStyle name="Comma 5 4 6 3" xfId="2860" xr:uid="{00000000-0005-0000-0000-000016020000}"/>
    <cellStyle name="Comma 5 4 6 4" xfId="5565" xr:uid="{69214C48-DCEC-47C1-B288-7DDCDBE36611}"/>
    <cellStyle name="Comma 5 4 6 4 2" xfId="29920" xr:uid="{DEBEC20E-7EF6-43C2-8010-087AFB98BA3B}"/>
    <cellStyle name="Comma 5 4 6 5" xfId="23948" xr:uid="{D763EBFC-6C85-47DB-BF46-3F62DBDA0A3A}"/>
    <cellStyle name="Comma 5 4 6 6" xfId="13360" xr:uid="{04BD029C-329B-4756-BEB3-2C4C6D3058CA}"/>
    <cellStyle name="Comma 5 4 7" xfId="1610" xr:uid="{00000000-0005-0000-0000-000017020000}"/>
    <cellStyle name="Comma 5 4 7 2" xfId="2459" xr:uid="{00000000-0005-0000-0000-0000B8010000}"/>
    <cellStyle name="Comma 5 4 7 2 2" xfId="7583" xr:uid="{AF3A6ABC-EA18-499E-8302-4132FA53E347}"/>
    <cellStyle name="Comma 5 4 7 2 2 2" xfId="17963" xr:uid="{5FB56155-C1E5-4258-89D8-7CC001110979}"/>
    <cellStyle name="Comma 5 4 7 2 3" xfId="10416" xr:uid="{DB0901B6-366E-4321-8D44-501B5AC115C6}"/>
    <cellStyle name="Comma 5 4 7 2 3 2" xfId="20796" xr:uid="{E77F0AC0-C7B3-4BBA-AAB4-8B4BB4CFC112}"/>
    <cellStyle name="Comma 5 4 7 2 4" xfId="26837" xr:uid="{CA8A0B08-9241-4228-9AAC-005A8275049B}"/>
    <cellStyle name="Comma 5 4 7 2 5" xfId="28622" xr:uid="{08CA900D-3108-40F0-A0BF-412B4D4CF914}"/>
    <cellStyle name="Comma 5 4 7 2 6" xfId="15130" xr:uid="{49423BB8-D6C1-46B5-96AA-110BAC1F6EA3}"/>
    <cellStyle name="Comma 5 4 7 3" xfId="3570" xr:uid="{00000000-0005-0000-0000-000017020000}"/>
    <cellStyle name="Comma 5 4 7 4" xfId="5555" xr:uid="{C75D7C05-F3B8-47BC-AC18-1C130F1A3B1B}"/>
    <cellStyle name="Comma 5 4 7 4 2" xfId="29860" xr:uid="{81821E37-88CD-41E0-A9C6-01CE1D5393AD}"/>
    <cellStyle name="Comma 5 4 7 5" xfId="24551" xr:uid="{71BFF522-A16F-49DA-837C-7E42E5B76A6E}"/>
    <cellStyle name="Comma 5 4 7 6" xfId="12846" xr:uid="{8E51FA3F-6D37-4105-BEBC-E890E8758154}"/>
    <cellStyle name="Comma 5 4 8" xfId="2213" xr:uid="{00000000-0005-0000-0000-0000A7010000}"/>
    <cellStyle name="Comma 5 4 8 2" xfId="7339" xr:uid="{1A171DF4-532B-47D3-98C5-03A480295C1B}"/>
    <cellStyle name="Comma 5 4 8 2 2" xfId="17719" xr:uid="{7308A606-410B-47CE-99C3-0436B50B8890}"/>
    <cellStyle name="Comma 5 4 8 2 2 2" xfId="31120" xr:uid="{5C2AB8B5-A73F-4FCC-AF90-57C166D98ABC}"/>
    <cellStyle name="Comma 5 4 8 2 2 3" xfId="30685" xr:uid="{E0BA424B-14C3-40B8-BACF-E009F7A5BEF5}"/>
    <cellStyle name="Comma 5 4 8 3" xfId="10172" xr:uid="{126C35F2-D091-47B6-B645-26AFB0694491}"/>
    <cellStyle name="Comma 5 4 8 3 2" xfId="20552" xr:uid="{3D4826B6-0EF4-4003-83B2-EDCF147287E8}"/>
    <cellStyle name="Comma 5 4 8 4" xfId="25148" xr:uid="{AEA9DE12-F05C-49F9-BCF2-0E58271C6F3E}"/>
    <cellStyle name="Comma 5 4 8 5" xfId="26620" xr:uid="{9B2279ED-8D13-41EF-B0F1-FE3DB7938777}"/>
    <cellStyle name="Comma 5 4 8 6" xfId="14886" xr:uid="{8B96C28A-B2B6-409E-9599-4F4859E521CC}"/>
    <cellStyle name="Comma 5 4 9" xfId="3860" xr:uid="{A30A1CB2-A210-4F10-856F-40B6121D2558}"/>
    <cellStyle name="Comma 5 4 9 2" xfId="8691" xr:uid="{1ED45EE7-2EA9-473D-86DE-E17D78E615AF}"/>
    <cellStyle name="Comma 5 4 9 2 2" xfId="19071" xr:uid="{278B5468-A8C2-4D77-B9D9-13FB01429D0E}"/>
    <cellStyle name="Comma 5 4 9 3" xfId="11524" xr:uid="{3D4477C4-5222-4F2D-8032-84C6717135D5}"/>
    <cellStyle name="Comma 5 4 9 3 2" xfId="21904" xr:uid="{81609EBF-B4EB-4152-B331-6F85F557B933}"/>
    <cellStyle name="Comma 5 4 9 4" xfId="27232" xr:uid="{60CC41BC-C2A6-4347-88DB-37769B7CA3D5}"/>
    <cellStyle name="Comma 5 4 9 5" xfId="26866" xr:uid="{DFF90D36-9659-4AAE-BA1B-59A41E577559}"/>
    <cellStyle name="Comma 5 4 9 6" xfId="16238" xr:uid="{F488F3F8-EB13-4588-8975-0230DAE4D758}"/>
    <cellStyle name="Comma 5 5" xfId="471" xr:uid="{00000000-0005-0000-0000-000018020000}"/>
    <cellStyle name="Comma 5 5 10" xfId="6608" xr:uid="{F68913B7-AB9A-423B-9BE1-EFB136CF76FE}"/>
    <cellStyle name="Comma 5 5 10 2" xfId="16988" xr:uid="{8FA09342-F31D-4E3E-9EDE-CFEFF2707D50}"/>
    <cellStyle name="Comma 5 5 11" xfId="9441" xr:uid="{3FF3BF7D-1FC3-4E33-960B-6813663D50E1}"/>
    <cellStyle name="Comma 5 5 11 2" xfId="19821" xr:uid="{C3E9E9FB-8587-4430-9E52-506174192954}"/>
    <cellStyle name="Comma 5 5 12" xfId="23558" xr:uid="{125990ED-B5A7-4AB8-9572-BF563C0E05B1}"/>
    <cellStyle name="Comma 5 5 13" xfId="12427" xr:uid="{022737FE-02B8-4339-8C4F-B93412874188}"/>
    <cellStyle name="Comma 5 5 2" xfId="472" xr:uid="{00000000-0005-0000-0000-000019020000}"/>
    <cellStyle name="Comma 5 5 2 10" xfId="9442" xr:uid="{925AA75C-30CF-4EA6-A444-1464D695D594}"/>
    <cellStyle name="Comma 5 5 2 10 2" xfId="19822" xr:uid="{C068C876-61E0-4591-85E9-E222158C415F}"/>
    <cellStyle name="Comma 5 5 2 11" xfId="23934" xr:uid="{FEA3F40E-8559-4999-954B-23BDB5010D03}"/>
    <cellStyle name="Comma 5 5 2 12" xfId="12505" xr:uid="{B305CE50-276F-4120-9C6D-6EE1DD38937B}"/>
    <cellStyle name="Comma 5 5 2 2" xfId="473" xr:uid="{00000000-0005-0000-0000-00001A020000}"/>
    <cellStyle name="Comma 5 5 2 2 10" xfId="13072" xr:uid="{35FF24D1-3374-49A1-94AB-48660EFC3E29}"/>
    <cellStyle name="Comma 5 5 2 2 2" xfId="1628" xr:uid="{00000000-0005-0000-0000-00001B020000}"/>
    <cellStyle name="Comma 5 5 2 2 2 2" xfId="3032" xr:uid="{00000000-0005-0000-0000-0000BC010000}"/>
    <cellStyle name="Comma 5 5 2 2 2 2 2" xfId="8111" xr:uid="{2AE85520-C8C8-457E-ACA9-529C269B9E3F}"/>
    <cellStyle name="Comma 5 5 2 2 2 2 2 2" xfId="28793" xr:uid="{D7A53197-3458-482B-840E-70A789FC1E24}"/>
    <cellStyle name="Comma 5 5 2 2 2 2 2 3" xfId="28238" xr:uid="{75899C5E-C4FB-419E-8A6B-99C3547D7C46}"/>
    <cellStyle name="Comma 5 5 2 2 2 2 2 4" xfId="18491" xr:uid="{36264E9A-D330-40AA-B391-E41E2315BC41}"/>
    <cellStyle name="Comma 5 5 2 2 2 2 3" xfId="10944" xr:uid="{BBEF4E85-2A45-41F4-AEDE-728924247D1F}"/>
    <cellStyle name="Comma 5 5 2 2 2 2 3 2" xfId="21324" xr:uid="{E9C5795C-00C5-4855-8AF9-5D6C25640AEC}"/>
    <cellStyle name="Comma 5 5 2 2 2 2 4" xfId="24160" xr:uid="{E433F28E-FBD0-461A-A44F-7B9039781C0F}"/>
    <cellStyle name="Comma 5 5 2 2 2 2 5" xfId="15658" xr:uid="{3F5497FD-51CD-4B7C-B9ED-AAA49343CBCE}"/>
    <cellStyle name="Comma 5 5 2 2 2 3" xfId="3546" xr:uid="{00000000-0005-0000-0000-00001B020000}"/>
    <cellStyle name="Comma 5 5 2 2 2 4" xfId="5567" xr:uid="{8149337E-E2F7-4BC3-B2AD-3A48DB4611B4}"/>
    <cellStyle name="Comma 5 5 2 2 2 4 2" xfId="29941" xr:uid="{0D010CB5-5F6A-4720-B93A-F2E76E3D3185}"/>
    <cellStyle name="Comma 5 5 2 2 2 5" xfId="23269" xr:uid="{324F7F2A-F9B4-427B-BAA0-884E742FA9CB}"/>
    <cellStyle name="Comma 5 5 2 2 2 6" xfId="13534" xr:uid="{FA17DD78-577E-4F4A-A4A3-79140DA28301}"/>
    <cellStyle name="Comma 5 5 2 2 3" xfId="1629" xr:uid="{00000000-0005-0000-0000-00001C020000}"/>
    <cellStyle name="Comma 5 5 2 2 3 2" xfId="4661" xr:uid="{B2F37315-6DCC-4AA8-91CB-5196813D8346}"/>
    <cellStyle name="Comma 5 5 2 2 3 2 2" xfId="9409" xr:uid="{E47A1DEC-3551-413C-B44C-FBAAD200C832}"/>
    <cellStyle name="Comma 5 5 2 2 3 2 2 2" xfId="19789" xr:uid="{AD92439A-7503-45C2-BAA6-A5D77D862B3A}"/>
    <cellStyle name="Comma 5 5 2 2 3 2 3" xfId="12242" xr:uid="{EC7FCFC4-452B-4FE3-BBC1-FCE6A21A9DDF}"/>
    <cellStyle name="Comma 5 5 2 2 3 2 3 2" xfId="22622" xr:uid="{62C16D63-B217-422C-A300-74BA0214C757}"/>
    <cellStyle name="Comma 5 5 2 2 3 2 4" xfId="26362" xr:uid="{C2C9F031-3AEA-4B32-94D5-A68C41FAC102}"/>
    <cellStyle name="Comma 5 5 2 2 3 2 5" xfId="25989" xr:uid="{B7C7B693-B722-4F40-ACDA-74BB51F20522}"/>
    <cellStyle name="Comma 5 5 2 2 3 2 6" xfId="16956" xr:uid="{4DE22B44-2151-4B51-9726-162B99792D9D}"/>
    <cellStyle name="Comma 5 5 2 2 3 3" xfId="22713" xr:uid="{92B2D0D1-AC90-443C-9981-82F2B0565022}"/>
    <cellStyle name="Comma 5 5 2 2 3 3 2" xfId="29895" xr:uid="{2E172FD6-8857-4391-B419-ABFDC80BB508}"/>
    <cellStyle name="Comma 5 5 2 2 3 4" xfId="30009" xr:uid="{90B5CBFA-773D-4DCA-9D81-2CAA54A6CBB0}"/>
    <cellStyle name="Comma 5 5 2 2 4" xfId="1627" xr:uid="{00000000-0005-0000-0000-00001D020000}"/>
    <cellStyle name="Comma 5 5 2 2 4 2" xfId="26904" xr:uid="{6F7A2ECF-25AB-4CBD-817C-55807B88D221}"/>
    <cellStyle name="Comma 5 5 2 2 4 3" xfId="26322" xr:uid="{947B228F-946F-4CAA-BA52-7D37CF416252}"/>
    <cellStyle name="Comma 5 5 2 2 5" xfId="4256" xr:uid="{F425CFC7-105B-4CC0-8870-3014D73014C3}"/>
    <cellStyle name="Comma 5 5 2 2 5 2" xfId="9027" xr:uid="{13C3FDE2-5559-4AEB-9363-A03CE57D7938}"/>
    <cellStyle name="Comma 5 5 2 2 5 2 2" xfId="19407" xr:uid="{E5AFDC7D-2E76-478B-A5FE-40C3176D389A}"/>
    <cellStyle name="Comma 5 5 2 2 5 2 3" xfId="31031" xr:uid="{4BA37740-99D8-4CB4-B471-35EA920B8290}"/>
    <cellStyle name="Comma 5 5 2 2 5 2 4" xfId="30686" xr:uid="{AC70B46C-F6DA-4750-B6ED-B64C9D0A9C69}"/>
    <cellStyle name="Comma 5 5 2 2 5 3" xfId="11860" xr:uid="{2A39EEE8-F51A-4BD9-908B-5D918AC6FF8E}"/>
    <cellStyle name="Comma 5 5 2 2 5 3 2" xfId="22240" xr:uid="{89075ACE-3FFD-40C2-9CDA-923A33AE603B}"/>
    <cellStyle name="Comma 5 5 2 2 5 4" xfId="28468" xr:uid="{B2944A0E-2792-4E36-A6CD-5BA38F961C86}"/>
    <cellStyle name="Comma 5 5 2 2 5 5" xfId="27171" xr:uid="{932979F3-F365-4C93-B50C-E510F37D9E15}"/>
    <cellStyle name="Comma 5 5 2 2 5 6" xfId="16574" xr:uid="{E20AC4C6-B379-465A-9BA2-31180D5B832E}"/>
    <cellStyle name="Comma 5 5 2 2 6" xfId="4865" xr:uid="{2C2AF93C-FB36-43A0-A025-409ECF6C1BDB}"/>
    <cellStyle name="Comma 5 5 2 2 6 2" xfId="28230" xr:uid="{9D1E46B6-8E75-4D25-932A-5044949B17DB}"/>
    <cellStyle name="Comma 5 5 2 2 6 3" xfId="27317" xr:uid="{6ECABCF4-B3A6-49C3-A88A-0474DCE8E380}"/>
    <cellStyle name="Comma 5 5 2 2 6 4" xfId="14157" xr:uid="{AE8ED646-516E-47B4-8B48-EF4F052525B9}"/>
    <cellStyle name="Comma 5 5 2 2 7" xfId="6610" xr:uid="{43DD63CF-7129-4C83-8E53-6FBBDEAA6ABB}"/>
    <cellStyle name="Comma 5 5 2 2 7 2" xfId="16990" xr:uid="{EBEC6825-98E7-4C94-BEFF-7A674D1AC88D}"/>
    <cellStyle name="Comma 5 5 2 2 8" xfId="9443" xr:uid="{35DFDB9E-357C-4E4D-BC65-96DC64BA8B9F}"/>
    <cellStyle name="Comma 5 5 2 2 8 2" xfId="19823" xr:uid="{63F93CB6-2331-402A-A896-3CC3EE713676}"/>
    <cellStyle name="Comma 5 5 2 2 9" xfId="24567" xr:uid="{E63E51D1-8FE3-41BB-B561-CB42C3286D6B}"/>
    <cellStyle name="Comma 5 5 2 3" xfId="1630" xr:uid="{00000000-0005-0000-0000-00001E020000}"/>
    <cellStyle name="Comma 5 5 2 3 2" xfId="3033" xr:uid="{00000000-0005-0000-0000-0000BD010000}"/>
    <cellStyle name="Comma 5 5 2 3 2 2" xfId="8112" xr:uid="{81A888E5-0B53-4D56-8867-69F92F7C8E25}"/>
    <cellStyle name="Comma 5 5 2 3 2 2 2" xfId="28794" xr:uid="{13DD1A7F-3F45-4FED-A2A0-862C422EBE30}"/>
    <cellStyle name="Comma 5 5 2 3 2 2 2 2" xfId="31217" xr:uid="{25CDBFA8-B5EF-4E3D-9F68-CCC9EBFB7FA2}"/>
    <cellStyle name="Comma 5 5 2 3 2 2 2 3" xfId="30688" xr:uid="{59C9BFCC-C44C-4B53-BDE8-EA9524F87295}"/>
    <cellStyle name="Comma 5 5 2 3 2 2 3" xfId="27582" xr:uid="{76712071-AC0C-4F27-A46D-F4350A722BE1}"/>
    <cellStyle name="Comma 5 5 2 3 2 2 4" xfId="18492" xr:uid="{F21898EA-35F5-4361-9A5F-73415AB73E23}"/>
    <cellStyle name="Comma 5 5 2 3 2 3" xfId="10945" xr:uid="{780B36F9-F617-4AC3-AAD9-1E6BB2051FF1}"/>
    <cellStyle name="Comma 5 5 2 3 2 3 2" xfId="21325" xr:uid="{840CEE2D-9C0C-4488-B440-5DD48AF1B74B}"/>
    <cellStyle name="Comma 5 5 2 3 2 4" xfId="23435" xr:uid="{0F501286-54E5-483D-ACF4-0264FCD9BB1E}"/>
    <cellStyle name="Comma 5 5 2 3 2 5" xfId="15659" xr:uid="{E9E1ABC4-1CE5-40E4-9EBF-F54843E28052}"/>
    <cellStyle name="Comma 5 5 2 3 3" xfId="3568" xr:uid="{00000000-0005-0000-0000-00001E020000}"/>
    <cellStyle name="Comma 5 5 2 3 4" xfId="4398" xr:uid="{EA2E7E2E-2E7D-462B-A6DA-299801D6D98F}"/>
    <cellStyle name="Comma 5 5 2 3 4 2" xfId="9169" xr:uid="{3A6F7C63-ECFF-4582-83D4-F800D01FB1DE}"/>
    <cellStyle name="Comma 5 5 2 3 4 2 2" xfId="19549" xr:uid="{5F2F7421-CB3C-4C0C-94E1-149CF08D1218}"/>
    <cellStyle name="Comma 5 5 2 3 4 2 3" xfId="31063" xr:uid="{5EB8706E-0031-40A6-9765-3B305E95095B}"/>
    <cellStyle name="Comma 5 5 2 3 4 2 4" xfId="30687" xr:uid="{033FE0DB-75AA-4554-B811-17A0F466E96D}"/>
    <cellStyle name="Comma 5 5 2 3 4 3" xfId="12002" xr:uid="{4E20C26B-F108-4724-AF70-22A9F8145129}"/>
    <cellStyle name="Comma 5 5 2 3 4 3 2" xfId="22382" xr:uid="{F2BB2F88-D0E0-46A0-B0FE-BE3E1067F817}"/>
    <cellStyle name="Comma 5 5 2 3 4 4" xfId="16716" xr:uid="{BBCC3D97-496B-477C-8300-8068167F31C0}"/>
    <cellStyle name="Comma 5 5 2 3 5" xfId="5568" xr:uid="{7CF632E3-4777-4439-BD13-C36956A9A848}"/>
    <cellStyle name="Comma 5 5 2 3 5 2" xfId="29700" xr:uid="{5D2D8791-0CFD-4C9F-850F-A68D1255BD93}"/>
    <cellStyle name="Comma 5 5 2 3 5 2 2" xfId="30962" xr:uid="{A2A588AE-3984-4379-8013-6E0918DDA01D}"/>
    <cellStyle name="Comma 5 5 2 3 6" xfId="24249" xr:uid="{7854BEE0-FF20-4F98-AC86-A079A6833A12}"/>
    <cellStyle name="Comma 5 5 2 3 7" xfId="13535" xr:uid="{A8C823ED-4DEA-421E-8373-07016424A5F0}"/>
    <cellStyle name="Comma 5 5 2 4" xfId="1631" xr:uid="{00000000-0005-0000-0000-00001F020000}"/>
    <cellStyle name="Comma 5 5 2 4 2" xfId="3031" xr:uid="{00000000-0005-0000-0000-0000BE010000}"/>
    <cellStyle name="Comma 5 5 2 4 2 2" xfId="8110" xr:uid="{8B105B21-38BE-4440-B53F-339A3295330A}"/>
    <cellStyle name="Comma 5 5 2 4 2 2 2" xfId="28792" xr:uid="{3E7456B3-67D8-4BF3-A48D-6285E2F25D2F}"/>
    <cellStyle name="Comma 5 5 2 4 2 2 3" xfId="25869" xr:uid="{1DF288C7-35BA-4D3C-A265-6D70B9DA86F9}"/>
    <cellStyle name="Comma 5 5 2 4 2 2 4" xfId="18490" xr:uid="{CE2976AD-3E7B-473B-965A-9DA68EBE92A3}"/>
    <cellStyle name="Comma 5 5 2 4 2 3" xfId="10943" xr:uid="{6E07D054-C5EB-4EAA-9513-8C4E2C0CF1DD}"/>
    <cellStyle name="Comma 5 5 2 4 2 3 2" xfId="21323" xr:uid="{31A1617B-2604-4938-AC05-828CCACCA05F}"/>
    <cellStyle name="Comma 5 5 2 4 2 4" xfId="23468" xr:uid="{7AF72A65-EEAA-4E38-92FE-48D0406D6851}"/>
    <cellStyle name="Comma 5 5 2 4 2 5" xfId="15657" xr:uid="{66C431FE-8B2F-4382-85F1-4C640BDEA1DA}"/>
    <cellStyle name="Comma 5 5 2 4 3" xfId="3638" xr:uid="{00000000-0005-0000-0000-00001F020000}"/>
    <cellStyle name="Comma 5 5 2 4 4" xfId="5569" xr:uid="{A7DC721F-42E5-4C1F-981A-40EAC95C2325}"/>
    <cellStyle name="Comma 5 5 2 4 4 2" xfId="29940" xr:uid="{31D45137-92A6-45CF-83E9-6D020EE1BB31}"/>
    <cellStyle name="Comma 5 5 2 4 5" xfId="23246" xr:uid="{B403172A-62E5-44D4-B009-CA7BFE2860E8}"/>
    <cellStyle name="Comma 5 5 2 4 6" xfId="13533" xr:uid="{6BF3DCE5-8388-4FEB-84E2-0D7EA09FD106}"/>
    <cellStyle name="Comma 5 5 2 5" xfId="1626" xr:uid="{00000000-0005-0000-0000-000020020000}"/>
    <cellStyle name="Comma 5 5 2 5 2" xfId="2605" xr:uid="{00000000-0005-0000-0000-0000BF010000}"/>
    <cellStyle name="Comma 5 5 2 5 2 2" xfId="7729" xr:uid="{56F37DDA-B19E-4AA9-A4F8-DE511DB10BE5}"/>
    <cellStyle name="Comma 5 5 2 5 2 2 2" xfId="18109" xr:uid="{D6606970-6866-4700-B917-902B70B2829F}"/>
    <cellStyle name="Comma 5 5 2 5 2 3" xfId="10562" xr:uid="{03D93D01-874D-4C7E-B6E8-6646DF361B5C}"/>
    <cellStyle name="Comma 5 5 2 5 2 3 2" xfId="20942" xr:uid="{E3A04422-6F5B-4D81-B99D-FEECA48FA414}"/>
    <cellStyle name="Comma 5 5 2 5 2 4" xfId="27995" xr:uid="{24F21F37-5917-4018-9E6C-C7641984E9BA}"/>
    <cellStyle name="Comma 5 5 2 5 2 5" xfId="26251" xr:uid="{80D89265-A39A-4A4D-AA40-3E6C2AF5F497}"/>
    <cellStyle name="Comma 5 5 2 5 2 6" xfId="15276" xr:uid="{63730937-422D-4A27-AD40-BFB4F5596BAE}"/>
    <cellStyle name="Comma 5 5 2 5 3" xfId="3549" xr:uid="{00000000-0005-0000-0000-000020020000}"/>
    <cellStyle name="Comma 5 5 2 5 4" xfId="5566" xr:uid="{EC7E76E4-1CD5-4119-9B58-FCAE4C6C9289}"/>
    <cellStyle name="Comma 5 5 2 5 4 2" xfId="29883" xr:uid="{9981A58F-D7D0-4204-A4F1-535CDEC7F29D}"/>
    <cellStyle name="Comma 5 5 2 5 5" xfId="22661" xr:uid="{F87EE0D8-7605-4BAC-B8D1-1FD6C5DA9D4A}"/>
    <cellStyle name="Comma 5 5 2 5 6" xfId="12992" xr:uid="{9588B1C1-B65E-4EBC-AB1D-043F75641582}"/>
    <cellStyle name="Comma 5 5 2 6" xfId="2274" xr:uid="{00000000-0005-0000-0000-0000BA010000}"/>
    <cellStyle name="Comma 5 5 2 6 2" xfId="7400" xr:uid="{BF98D419-FCB0-41D0-A353-A83259F5C528}"/>
    <cellStyle name="Comma 5 5 2 6 2 2" xfId="17780" xr:uid="{390025A4-9054-43F4-89A9-9036C01644E6}"/>
    <cellStyle name="Comma 5 5 2 6 3" xfId="10233" xr:uid="{FB622232-7D94-4CBB-9F81-C5A85FAA7DA9}"/>
    <cellStyle name="Comma 5 5 2 6 3 2" xfId="20613" xr:uid="{545544AA-0E46-4DF1-9D8F-C74045C244F0}"/>
    <cellStyle name="Comma 5 5 2 6 4" xfId="24117" xr:uid="{48234A69-540E-4466-AF7F-44BCDE98E2A4}"/>
    <cellStyle name="Comma 5 5 2 6 5" xfId="27403" xr:uid="{ABDC0F9F-59FE-4E0C-9BE7-F6D4523E26FE}"/>
    <cellStyle name="Comma 5 5 2 6 6" xfId="14947" xr:uid="{1DE065CC-4608-4C0C-8409-E1C6F2AC946A}"/>
    <cellStyle name="Comma 5 5 2 7" xfId="3813" xr:uid="{A67031BB-4D52-4448-AB9D-D3F77FED678A}"/>
    <cellStyle name="Comma 5 5 2 7 2" xfId="8646" xr:uid="{4D276026-51BE-40B5-8A76-89745AA2C8E2}"/>
    <cellStyle name="Comma 5 5 2 7 2 2" xfId="19026" xr:uid="{A57E13C3-EBCF-453E-AE03-2188BAE1E0FF}"/>
    <cellStyle name="Comma 5 5 2 7 3" xfId="11479" xr:uid="{AC1120BC-EF38-4262-B0D1-BB10C54203BF}"/>
    <cellStyle name="Comma 5 5 2 7 3 2" xfId="21859" xr:uid="{25F3E778-9F05-41FB-B597-A8827EBEAE67}"/>
    <cellStyle name="Comma 5 5 2 7 4" xfId="26800" xr:uid="{FE9D49E4-1E54-4FAA-9138-988B81FAB27A}"/>
    <cellStyle name="Comma 5 5 2 7 5" xfId="28254" xr:uid="{BF69C093-3389-4484-9625-540DA25850F9}"/>
    <cellStyle name="Comma 5 5 2 7 6" xfId="16193" xr:uid="{14093B26-44B4-4D8D-85EC-F686ACA6DA89}"/>
    <cellStyle name="Comma 5 5 2 8" xfId="4864" xr:uid="{3F5F929F-AD2B-4FC4-AE06-B544850F07D3}"/>
    <cellStyle name="Comma 5 5 2 8 2" xfId="14156" xr:uid="{90DC75DC-4445-4B30-87EE-A4B6763538F9}"/>
    <cellStyle name="Comma 5 5 2 9" xfId="6609" xr:uid="{144C1629-C8C1-4821-87C6-162C8052B7EA}"/>
    <cellStyle name="Comma 5 5 2 9 2" xfId="16989" xr:uid="{DC45AB9B-391D-443C-B724-97D3B0C0202B}"/>
    <cellStyle name="Comma 5 5 3" xfId="474" xr:uid="{00000000-0005-0000-0000-000021020000}"/>
    <cellStyle name="Comma 5 5 3 10" xfId="12663" xr:uid="{D68EB013-F254-4863-ACEC-DA60B3543A3D}"/>
    <cellStyle name="Comma 5 5 3 2" xfId="1633" xr:uid="{00000000-0005-0000-0000-000022020000}"/>
    <cellStyle name="Comma 5 5 3 2 2" xfId="3034" xr:uid="{00000000-0005-0000-0000-0000C1010000}"/>
    <cellStyle name="Comma 5 5 3 2 2 2" xfId="8113" xr:uid="{6E923544-D563-4AE9-AE26-D3443DC7A6E3}"/>
    <cellStyle name="Comma 5 5 3 2 2 2 2" xfId="28795" xr:uid="{A55DA19D-13DF-4F01-8DC7-CB9DD8A0BF5D}"/>
    <cellStyle name="Comma 5 5 3 2 2 2 3" xfId="25893" xr:uid="{8077C871-5A3E-4EEB-A4E9-B37044B9AE3E}"/>
    <cellStyle name="Comma 5 5 3 2 2 2 4" xfId="18493" xr:uid="{5E3D5AAD-60D9-4BCC-90B8-A77A41D99312}"/>
    <cellStyle name="Comma 5 5 3 2 2 3" xfId="10946" xr:uid="{BE9B532B-5792-47DA-985D-55AE26C1EA63}"/>
    <cellStyle name="Comma 5 5 3 2 2 3 2" xfId="21326" xr:uid="{41026603-F574-491F-BCF3-37117BEB63D1}"/>
    <cellStyle name="Comma 5 5 3 2 2 4" xfId="25689" xr:uid="{5FA3279B-2654-4CA2-BACD-F90F9D86C517}"/>
    <cellStyle name="Comma 5 5 3 2 2 5" xfId="15660" xr:uid="{EB3C57A3-4285-47DF-B10F-BAA31E0E0EA4}"/>
    <cellStyle name="Comma 5 5 3 2 3" xfId="2083" xr:uid="{00000000-0005-0000-0000-000022020000}"/>
    <cellStyle name="Comma 5 5 3 2 4" xfId="5570" xr:uid="{7F7B9B60-E209-4826-8772-73BB4FDBD1ED}"/>
    <cellStyle name="Comma 5 5 3 2 4 2" xfId="29942" xr:uid="{6B08990C-50CE-496C-AF55-F4679CB10C17}"/>
    <cellStyle name="Comma 5 5 3 2 5" xfId="24164" xr:uid="{E7FDD2E5-1D1F-4CAC-8B51-254CB0BA565F}"/>
    <cellStyle name="Comma 5 5 3 2 6" xfId="13536" xr:uid="{539FD750-BD35-44FD-B4C4-DE5B1C8545BD}"/>
    <cellStyle name="Comma 5 5 3 3" xfId="1634" xr:uid="{00000000-0005-0000-0000-000023020000}"/>
    <cellStyle name="Comma 5 5 3 3 2" xfId="2669" xr:uid="{00000000-0005-0000-0000-0000C2010000}"/>
    <cellStyle name="Comma 5 5 3 3 2 2" xfId="7792" xr:uid="{4A10F71E-744D-4E1A-A1FE-41BDC13EC78E}"/>
    <cellStyle name="Comma 5 5 3 3 2 2 2" xfId="18172" xr:uid="{F479C927-2FBF-456E-962F-2BB26B8B5E78}"/>
    <cellStyle name="Comma 5 5 3 3 2 3" xfId="10625" xr:uid="{614256B1-AE40-4025-9914-9B24BC6C1ECC}"/>
    <cellStyle name="Comma 5 5 3 3 2 3 2" xfId="21005" xr:uid="{02977913-50DA-4A6B-9B82-7FA563FE47D2}"/>
    <cellStyle name="Comma 5 5 3 3 2 4" xfId="15339" xr:uid="{85A9ECBF-14B8-44B5-B486-82C0EDA7446D}"/>
    <cellStyle name="Comma 5 5 3 3 2 5" xfId="30426" xr:uid="{DD045C8D-2616-4424-BD5E-1B33066A33C9}"/>
    <cellStyle name="Comma 5 5 3 3 3" xfId="3631" xr:uid="{00000000-0005-0000-0000-000023020000}"/>
    <cellStyle name="Comma 5 5 3 3 4" xfId="5571" xr:uid="{D0F45DDC-9CDB-4C3E-93A0-24657C4062B9}"/>
    <cellStyle name="Comma 5 5 3 3 4 2" xfId="29894" xr:uid="{531BF005-CF26-4DAC-B1C2-BD66BC46E9D9}"/>
    <cellStyle name="Comma 5 5 3 3 5" xfId="23176" xr:uid="{74BC34BA-9E64-4536-9EB6-4B30CE239A63}"/>
    <cellStyle name="Comma 5 5 3 3 6" xfId="13071" xr:uid="{0E9C5BEA-DDA4-49FE-9724-C62B2409A9EA}"/>
    <cellStyle name="Comma 5 5 3 4" xfId="1632" xr:uid="{00000000-0005-0000-0000-000024020000}"/>
    <cellStyle name="Comma 5 5 3 4 2" xfId="4677" xr:uid="{B9CA75EE-6848-4AA5-B3D9-A7A171A3E051}"/>
    <cellStyle name="Comma 5 5 3 4 2 2" xfId="9414" xr:uid="{087A5C71-72A9-4C8C-8DC8-0B8A6B8E408D}"/>
    <cellStyle name="Comma 5 5 3 4 2 2 2" xfId="19794" xr:uid="{9FFFEBDC-B576-4F5E-8F99-42E4A0658875}"/>
    <cellStyle name="Comma 5 5 3 4 2 3" xfId="12247" xr:uid="{85F2F8A1-E1FC-46CB-B89B-6890C3DA8F52}"/>
    <cellStyle name="Comma 5 5 3 4 2 3 2" xfId="22627" xr:uid="{80D3B82D-12B4-47BF-AF61-83494EAD79A3}"/>
    <cellStyle name="Comma 5 5 3 4 2 4" xfId="28747" xr:uid="{93D84A67-D8DB-4673-83D2-4A6F044EE3BD}"/>
    <cellStyle name="Comma 5 5 3 4 2 5" xfId="27880" xr:uid="{D4E4B022-58AA-4ECF-86C5-24D758213D37}"/>
    <cellStyle name="Comma 5 5 3 4 2 6" xfId="16961" xr:uid="{3D84CB5F-A64D-43EB-A36F-70360BC76100}"/>
    <cellStyle name="Comma 5 5 3 4 3" xfId="24910" xr:uid="{5AB78E44-B5D0-4CFE-B1B8-4AE603F2D5C7}"/>
    <cellStyle name="Comma 5 5 3 5" xfId="4121" xr:uid="{F9973A0F-8A84-4C8A-80C2-6CF63390BF41}"/>
    <cellStyle name="Comma 5 5 3 5 2" xfId="8892" xr:uid="{B4833EEF-FAF9-469A-BCFF-08E2012902FC}"/>
    <cellStyle name="Comma 5 5 3 5 2 2" xfId="29004" xr:uid="{32F70AF6-8302-4259-9DC0-5AD688E9A765}"/>
    <cellStyle name="Comma 5 5 3 5 2 3" xfId="26007" xr:uid="{16F9C4AC-6605-4138-A205-E6C3179E3361}"/>
    <cellStyle name="Comma 5 5 3 5 2 4" xfId="19272" xr:uid="{B1A78896-43A9-4257-9712-3F3BAB8CA8B2}"/>
    <cellStyle name="Comma 5 5 3 5 2 5" xfId="31006" xr:uid="{58E598E3-3590-49F1-B280-EAD888A0713F}"/>
    <cellStyle name="Comma 5 5 3 5 3" xfId="11725" xr:uid="{833A21B9-B28B-48B7-BD91-F8EC505AE039}"/>
    <cellStyle name="Comma 5 5 3 5 3 2" xfId="22105" xr:uid="{6156231B-96D6-4D21-87C3-5B1C08A493DB}"/>
    <cellStyle name="Comma 5 5 3 5 4" xfId="22812" xr:uid="{CD5E9768-2E2D-485A-86C2-AC5CCD484776}"/>
    <cellStyle name="Comma 5 5 3 5 5" xfId="16439" xr:uid="{0BE3CE96-FC58-4E66-9786-5D9089BF5F79}"/>
    <cellStyle name="Comma 5 5 3 6" xfId="4866" xr:uid="{6CDB7086-3F7E-4B8C-83B7-15AF5968925D}"/>
    <cellStyle name="Comma 5 5 3 6 2" xfId="26470" xr:uid="{40C01BE4-3B4B-422B-B13D-EBDE566684C9}"/>
    <cellStyle name="Comma 5 5 3 6 3" xfId="25838" xr:uid="{636C888B-6D95-4AA4-9C85-D683CEE26CB5}"/>
    <cellStyle name="Comma 5 5 3 6 4" xfId="14158" xr:uid="{7AA3EFD5-48D3-4C89-81A7-2C1BBA541F72}"/>
    <cellStyle name="Comma 5 5 3 7" xfId="6611" xr:uid="{0422C13C-3179-47EE-9788-B0849F0D399F}"/>
    <cellStyle name="Comma 5 5 3 7 2" xfId="27332" xr:uid="{BB97225F-869E-462C-90A4-0FE2082968C7}"/>
    <cellStyle name="Comma 5 5 3 7 3" xfId="28381" xr:uid="{3876D861-CFB1-4352-8288-3939E4C2C2C6}"/>
    <cellStyle name="Comma 5 5 3 7 4" xfId="16991" xr:uid="{FD311E95-5931-4C7E-A2D6-4460925E8CF1}"/>
    <cellStyle name="Comma 5 5 3 8" xfId="9444" xr:uid="{D9A5DF78-B22F-4F63-B7FD-1261471BEB62}"/>
    <cellStyle name="Comma 5 5 3 8 2" xfId="19824" xr:uid="{CAEEA5C0-94B0-4D14-97A6-13D067BE12C3}"/>
    <cellStyle name="Comma 5 5 3 9" xfId="24288" xr:uid="{434FB94B-F66A-4EC7-B85E-453360D49FFB}"/>
    <cellStyle name="Comma 5 5 4" xfId="475" xr:uid="{00000000-0005-0000-0000-000025020000}"/>
    <cellStyle name="Comma 5 5 4 10" xfId="13537" xr:uid="{52959F97-844D-4783-8588-821405EEC601}"/>
    <cellStyle name="Comma 5 5 4 2" xfId="1636" xr:uid="{00000000-0005-0000-0000-000026020000}"/>
    <cellStyle name="Comma 5 5 4 2 2" xfId="23666" xr:uid="{BE20CEF4-E54C-4E87-9F90-20E06B4A9C52}"/>
    <cellStyle name="Comma 5 5 4 2 2 2" xfId="29802" xr:uid="{75BDAE03-1549-48B9-83F3-375AF8EEC7A4}"/>
    <cellStyle name="Comma 5 5 4 2 2 2 2" xfId="30690" xr:uid="{AF1A20E1-C8F0-45DD-A69C-428A1597AB3F}"/>
    <cellStyle name="Comma 5 5 4 2 3" xfId="25589" xr:uid="{C5C79797-796D-481F-AAE7-1B994078CEAF}"/>
    <cellStyle name="Comma 5 5 4 2 4" xfId="30048" xr:uid="{4FD2E640-EF0A-4B6E-AE70-83AC36DAACDC}"/>
    <cellStyle name="Comma 5 5 4 3" xfId="1637" xr:uid="{00000000-0005-0000-0000-000027020000}"/>
    <cellStyle name="Comma 5 5 4 4" xfId="1635" xr:uid="{00000000-0005-0000-0000-000028020000}"/>
    <cellStyle name="Comma 5 5 4 5" xfId="4399" xr:uid="{4AD22D2F-7376-4F6D-A8EB-D20D9398390F}"/>
    <cellStyle name="Comma 5 5 4 5 2" xfId="9170" xr:uid="{9CE4E2A7-06F7-4802-860E-3DB1A4C80443}"/>
    <cellStyle name="Comma 5 5 4 5 2 2" xfId="19550" xr:uid="{B4626BF8-4DAE-43DD-97D7-40333803E923}"/>
    <cellStyle name="Comma 5 5 4 5 2 3" xfId="31064" xr:uid="{7DC98981-9C7C-4223-A8C3-16FADEBAB0FA}"/>
    <cellStyle name="Comma 5 5 4 5 2 4" xfId="30689" xr:uid="{20EB5551-7940-4282-AE60-DB9923A87B4E}"/>
    <cellStyle name="Comma 5 5 4 5 3" xfId="12003" xr:uid="{08672713-E368-4414-8B05-B6F4ECCB6DAE}"/>
    <cellStyle name="Comma 5 5 4 5 3 2" xfId="22383" xr:uid="{8ADE4E6C-E077-48DC-AA62-B39F989094CC}"/>
    <cellStyle name="Comma 5 5 4 5 4" xfId="16717" xr:uid="{6F6E83C0-7BA6-4A15-BCFE-388011EE79AD}"/>
    <cellStyle name="Comma 5 5 4 6" xfId="4867" xr:uid="{6E7E2566-A69B-4335-AA59-9A2F4590121A}"/>
    <cellStyle name="Comma 5 5 4 6 2" xfId="14159" xr:uid="{59928C80-8214-4158-8CD6-159958BAF16E}"/>
    <cellStyle name="Comma 5 5 4 7" xfId="6612" xr:uid="{A2CA9998-405C-4801-9A0E-B5BB04470654}"/>
    <cellStyle name="Comma 5 5 4 7 2" xfId="16992" xr:uid="{279A185E-3C1E-475E-8598-F1442AD8668E}"/>
    <cellStyle name="Comma 5 5 4 8" xfId="9445" xr:uid="{979640D8-5E91-465F-815A-815C85C850AB}"/>
    <cellStyle name="Comma 5 5 4 8 2" xfId="19825" xr:uid="{A9F6BBF3-22DA-4DDF-AD3E-974E90743E99}"/>
    <cellStyle name="Comma 5 5 4 9" xfId="24855" xr:uid="{7FB1EF52-225D-4725-95B0-54202D5468A1}"/>
    <cellStyle name="Comma 5 5 5" xfId="1638" xr:uid="{00000000-0005-0000-0000-000029020000}"/>
    <cellStyle name="Comma 5 5 5 2" xfId="2869" xr:uid="{00000000-0005-0000-0000-0000C4010000}"/>
    <cellStyle name="Comma 5 5 5 2 2" xfId="7985" xr:uid="{29A84986-E58A-40F7-9B87-AA807030AA62}"/>
    <cellStyle name="Comma 5 5 5 2 2 2" xfId="25984" xr:uid="{16F92FF8-15CB-49E9-8F0C-FB6B355921A2}"/>
    <cellStyle name="Comma 5 5 5 2 2 2 2" xfId="31168" xr:uid="{3DC96652-2A4E-41B6-B5B5-AF5C41938E4F}"/>
    <cellStyle name="Comma 5 5 5 2 2 2 3" xfId="30691" xr:uid="{727C6657-9979-41CA-8FB2-D04CBFA2548B}"/>
    <cellStyle name="Comma 5 5 5 2 2 3" xfId="27410" xr:uid="{7327C762-DEAA-4740-8A92-318B57A0103E}"/>
    <cellStyle name="Comma 5 5 5 2 2 4" xfId="18365" xr:uid="{B9DAF87E-9808-4299-8F2C-975A54FF0ED6}"/>
    <cellStyle name="Comma 5 5 5 2 3" xfId="10818" xr:uid="{113CAD9F-03B5-4D0F-A2E4-549095C74A3F}"/>
    <cellStyle name="Comma 5 5 5 2 3 2" xfId="21198" xr:uid="{E8ED0350-EDF4-449C-8119-28C3857B0170}"/>
    <cellStyle name="Comma 5 5 5 2 4" xfId="25464" xr:uid="{2EEC30B5-A9EF-42AB-ADED-C066D036447C}"/>
    <cellStyle name="Comma 5 5 5 2 5" xfId="15532" xr:uid="{475D9237-6398-4066-BFFA-E5234E9258FD}"/>
    <cellStyle name="Comma 5 5 5 3" xfId="3612" xr:uid="{00000000-0005-0000-0000-000029020000}"/>
    <cellStyle name="Comma 5 5 5 4" xfId="5572" xr:uid="{4F1CE6FF-AA71-481C-8BF2-B8FC09BA5009}"/>
    <cellStyle name="Comma 5 5 5 4 2" xfId="29839" xr:uid="{232E3991-FF0B-45E7-A910-79D7101065D5}"/>
    <cellStyle name="Comma 5 5 5 5" xfId="23622" xr:uid="{D0C5F40A-D787-4A26-B4CF-4EE64D5B9F34}"/>
    <cellStyle name="Comma 5 5 5 6" xfId="13361" xr:uid="{2E4F9569-2F0D-4B42-B37C-29F96F2C4216}"/>
    <cellStyle name="Comma 5 5 6" xfId="1639" xr:uid="{00000000-0005-0000-0000-00002A020000}"/>
    <cellStyle name="Comma 5 5 6 2" xfId="2442" xr:uid="{00000000-0005-0000-0000-0000C5010000}"/>
    <cellStyle name="Comma 5 5 6 2 2" xfId="7566" xr:uid="{0E384CDF-EC04-4AB2-B167-3E9A5731DB57}"/>
    <cellStyle name="Comma 5 5 6 2 2 2" xfId="17946" xr:uid="{71FA7491-3B38-4BA2-BADD-889276EC9B89}"/>
    <cellStyle name="Comma 5 5 6 2 3" xfId="10399" xr:uid="{AD6131B3-BBA5-46AB-B806-9320D29F340C}"/>
    <cellStyle name="Comma 5 5 6 2 3 2" xfId="20779" xr:uid="{B13600EA-D6DF-4EA7-B63A-BBA19B5A0581}"/>
    <cellStyle name="Comma 5 5 6 2 4" xfId="27106" xr:uid="{AB827138-78E5-4DAF-A0A0-D965DA151480}"/>
    <cellStyle name="Comma 5 5 6 2 5" xfId="26428" xr:uid="{F013FF34-42E7-41E6-B800-2B1CF255EDCF}"/>
    <cellStyle name="Comma 5 5 6 2 6" xfId="15113" xr:uid="{EA2A9E5A-F293-4AFA-AC72-7D67370376C1}"/>
    <cellStyle name="Comma 5 5 6 3" xfId="3693" xr:uid="{00000000-0005-0000-0000-00002A020000}"/>
    <cellStyle name="Comma 5 5 6 4" xfId="5573" xr:uid="{B5BA4AD0-DC02-456E-A640-580BDC9DB8DF}"/>
    <cellStyle name="Comma 5 5 6 4 2" xfId="29857" xr:uid="{57A21993-13B3-4F68-9E76-EAB12ABFCDAB}"/>
    <cellStyle name="Comma 5 5 6 5" xfId="23464" xr:uid="{3EB5FC1B-5E47-47CA-BC98-1616598D5F2B}"/>
    <cellStyle name="Comma 5 5 6 6" xfId="12829" xr:uid="{DA9C056C-3B55-42DB-89ED-804B52FCC034}"/>
    <cellStyle name="Comma 5 5 7" xfId="1625" xr:uid="{00000000-0005-0000-0000-00002B020000}"/>
    <cellStyle name="Comma 5 5 7 2" xfId="2196" xr:uid="{00000000-0005-0000-0000-0000B9010000}"/>
    <cellStyle name="Comma 5 5 7 2 2" xfId="7322" xr:uid="{60A9C9F5-0888-44FB-A61A-088452754AF8}"/>
    <cellStyle name="Comma 5 5 7 2 2 2" xfId="17702" xr:uid="{9DFAE71D-3CF0-41D5-A132-3F367A7B4522}"/>
    <cellStyle name="Comma 5 5 7 2 3" xfId="10155" xr:uid="{902EA43B-AA92-451D-9A23-84C0CFC3C463}"/>
    <cellStyle name="Comma 5 5 7 2 3 2" xfId="20535" xr:uid="{7BB306FB-53BD-4B76-A88C-2E46E6DAF0EF}"/>
    <cellStyle name="Comma 5 5 7 2 4" xfId="27266" xr:uid="{F9A93237-4771-4507-841A-E0028EFD4773}"/>
    <cellStyle name="Comma 5 5 7 2 5" xfId="27536" xr:uid="{A91A1F1E-F001-4F27-81D4-EA59774C3354}"/>
    <cellStyle name="Comma 5 5 7 2 6" xfId="14869" xr:uid="{5C1D607C-DE55-4E8C-BB31-6AE40BC46878}"/>
    <cellStyle name="Comma 5 5 7 3" xfId="2074" xr:uid="{00000000-0005-0000-0000-00002B020000}"/>
    <cellStyle name="Comma 5 5 7 4" xfId="24410" xr:uid="{36ED9414-6024-4C62-872F-AAB37126E048}"/>
    <cellStyle name="Comma 5 5 8" xfId="3861" xr:uid="{BB40D789-347F-4EEE-90F2-9CD69067EE82}"/>
    <cellStyle name="Comma 5 5 8 2" xfId="8692" xr:uid="{9AC2FF51-5884-4416-8AA7-99DEB4C93414}"/>
    <cellStyle name="Comma 5 5 8 2 2" xfId="19072" xr:uid="{D9087CDC-1BF9-44A7-942A-4E4300147E7C}"/>
    <cellStyle name="Comma 5 5 8 3" xfId="11525" xr:uid="{2226F7C8-E552-4431-83FD-43EEB0C89BE2}"/>
    <cellStyle name="Comma 5 5 8 3 2" xfId="21905" xr:uid="{E0D8DC67-387B-47A9-B90F-611BE4F644CB}"/>
    <cellStyle name="Comma 5 5 8 4" xfId="27255" xr:uid="{C3B1FE98-E167-4B42-A1A5-6B0CA8C6C9CC}"/>
    <cellStyle name="Comma 5 5 8 5" xfId="27526" xr:uid="{50DD4C2B-E28F-48EA-93F2-2D2DE77BD327}"/>
    <cellStyle name="Comma 5 5 8 6" xfId="16239" xr:uid="{AD88B16B-0A6C-452A-AD27-7870C55AC2FD}"/>
    <cellStyle name="Comma 5 5 9" xfId="4863" xr:uid="{B96B2491-42C5-4567-9EF8-BEC2D1E7545A}"/>
    <cellStyle name="Comma 5 5 9 2" xfId="26546" xr:uid="{134CF6A7-AB77-467B-8E41-7C60BAEA582B}"/>
    <cellStyle name="Comma 5 5 9 3" xfId="26081" xr:uid="{A12382A4-48B3-4796-98C1-5472E8FD67FF}"/>
    <cellStyle name="Comma 5 5 9 4" xfId="14155" xr:uid="{F3D6CAA8-4E24-4DDA-AA85-AB4D929CC559}"/>
    <cellStyle name="Comma 5 6" xfId="476" xr:uid="{00000000-0005-0000-0000-00002C020000}"/>
    <cellStyle name="Comma 5 6 10" xfId="6613" xr:uid="{4631C7B0-5C00-4CE0-8E11-16DD7869E95A}"/>
    <cellStyle name="Comma 5 6 10 2" xfId="16993" xr:uid="{7A6C54D8-02D6-429F-A42C-8E718AD5DFFE}"/>
    <cellStyle name="Comma 5 6 11" xfId="9446" xr:uid="{0817B479-15F8-4772-92B0-336A3AAC008A}"/>
    <cellStyle name="Comma 5 6 11 2" xfId="19826" xr:uid="{55B5DE64-A888-4BDD-8E24-20AF3620EF38}"/>
    <cellStyle name="Comma 5 6 12" xfId="23250" xr:uid="{5847251C-B219-4630-9A49-4180AEBB92B2}"/>
    <cellStyle name="Comma 5 6 13" xfId="12489" xr:uid="{EB278AF2-1EFC-48A1-BAA3-6917F0523B0C}"/>
    <cellStyle name="Comma 5 6 2" xfId="477" xr:uid="{00000000-0005-0000-0000-00002D020000}"/>
    <cellStyle name="Comma 5 6 2 10" xfId="9447" xr:uid="{E37CCC6A-49F8-4C59-90E3-E68DF5B33094}"/>
    <cellStyle name="Comma 5 6 2 10 2" xfId="19827" xr:uid="{361AB468-D565-4E6D-A09E-0B8E69EE5726}"/>
    <cellStyle name="Comma 5 6 2 11" xfId="24860" xr:uid="{4A5F0AD4-A439-4F36-82D8-67A6150E45A6}"/>
    <cellStyle name="Comma 5 6 2 12" xfId="12506" xr:uid="{1918E5B2-94C3-4D29-A3BC-9F3126EC19AA}"/>
    <cellStyle name="Comma 5 6 2 2" xfId="478" xr:uid="{00000000-0005-0000-0000-00002E020000}"/>
    <cellStyle name="Comma 5 6 2 2 10" xfId="13074" xr:uid="{7F6D88B7-EE84-4B56-87E6-68195EA61EE9}"/>
    <cellStyle name="Comma 5 6 2 2 2" xfId="1643" xr:uid="{00000000-0005-0000-0000-00002F020000}"/>
    <cellStyle name="Comma 5 6 2 2 2 2" xfId="3036" xr:uid="{00000000-0005-0000-0000-0000C9010000}"/>
    <cellStyle name="Comma 5 6 2 2 2 2 2" xfId="8115" xr:uid="{13C664D6-8F08-440D-A9C4-5CC6CDB949F4}"/>
    <cellStyle name="Comma 5 6 2 2 2 2 2 2" xfId="28797" xr:uid="{6BB8A824-ABEF-4125-8742-F9940CAA7413}"/>
    <cellStyle name="Comma 5 6 2 2 2 2 2 3" xfId="26171" xr:uid="{CE3052D4-B364-445E-AFF8-5FBD2024463F}"/>
    <cellStyle name="Comma 5 6 2 2 2 2 2 4" xfId="18495" xr:uid="{12F04B86-DCA1-4EB9-A5D4-F44D51920EFD}"/>
    <cellStyle name="Comma 5 6 2 2 2 2 3" xfId="10948" xr:uid="{0DFBAED6-CE41-4977-AC84-6FF4D775334E}"/>
    <cellStyle name="Comma 5 6 2 2 2 2 3 2" xfId="21328" xr:uid="{5BA0FFA3-55B2-4543-B4AB-6DE34D11799D}"/>
    <cellStyle name="Comma 5 6 2 2 2 2 4" xfId="25211" xr:uid="{39FEBC27-FB7B-46B5-AE79-C04E454412EC}"/>
    <cellStyle name="Comma 5 6 2 2 2 2 5" xfId="15662" xr:uid="{3B247BE5-DA95-4BFE-9265-B2B51170AFF7}"/>
    <cellStyle name="Comma 5 6 2 2 2 3" xfId="3630" xr:uid="{00000000-0005-0000-0000-00002F020000}"/>
    <cellStyle name="Comma 5 6 2 2 2 4" xfId="5575" xr:uid="{6D3BDC34-D827-46F7-88BE-922304634FC0}"/>
    <cellStyle name="Comma 5 6 2 2 2 4 2" xfId="29944" xr:uid="{5B635471-5052-46FB-B146-0AFDD2B36BB8}"/>
    <cellStyle name="Comma 5 6 2 2 2 5" xfId="23105" xr:uid="{9CFBFF4A-AACF-4C42-972E-6670CAEF7B56}"/>
    <cellStyle name="Comma 5 6 2 2 2 6" xfId="13539" xr:uid="{E9C2FC4A-4DB4-45EE-844D-58014A703BCA}"/>
    <cellStyle name="Comma 5 6 2 2 3" xfId="1644" xr:uid="{00000000-0005-0000-0000-000030020000}"/>
    <cellStyle name="Comma 5 6 2 2 3 2" xfId="3773" xr:uid="{52C0A8FE-1672-4A0B-98CC-065396CA1D15}"/>
    <cellStyle name="Comma 5 6 2 2 3 2 2" xfId="8614" xr:uid="{64BD4978-527D-4288-B2AB-FBF9C340B835}"/>
    <cellStyle name="Comma 5 6 2 2 3 2 2 2" xfId="18994" xr:uid="{BE87114A-A879-451A-904F-9B8394E04AD9}"/>
    <cellStyle name="Comma 5 6 2 2 3 2 3" xfId="11447" xr:uid="{484B0271-B7DE-48CC-BC39-BD671855720F}"/>
    <cellStyle name="Comma 5 6 2 2 3 2 3 2" xfId="21827" xr:uid="{A82818FE-8A85-4A83-9105-B98121CD5D49}"/>
    <cellStyle name="Comma 5 6 2 2 3 2 4" xfId="28039" xr:uid="{E8790A02-C6B4-4E08-B93B-1543C39976AC}"/>
    <cellStyle name="Comma 5 6 2 2 3 2 5" xfId="28352" xr:uid="{A5FDD8F2-E7A6-4DFB-92B1-23B2DA4ED5A9}"/>
    <cellStyle name="Comma 5 6 2 2 3 2 6" xfId="16161" xr:uid="{3F8CAF59-7B9A-4C41-A777-B69CB3B25928}"/>
    <cellStyle name="Comma 5 6 2 2 3 3" xfId="23465" xr:uid="{1555F18E-3585-42BA-B21C-3F5224485A58}"/>
    <cellStyle name="Comma 5 6 2 2 3 3 2" xfId="29897" xr:uid="{E6772AFF-F70E-4799-AD63-89E737EDB507}"/>
    <cellStyle name="Comma 5 6 2 2 3 4" xfId="30010" xr:uid="{D420D383-93D8-4BAC-8C64-58B618B5958B}"/>
    <cellStyle name="Comma 5 6 2 2 4" xfId="1642" xr:uid="{00000000-0005-0000-0000-000031020000}"/>
    <cellStyle name="Comma 5 6 2 2 4 2" xfId="26907" xr:uid="{666AAA86-1F0C-4D09-92AE-DEB1BB345679}"/>
    <cellStyle name="Comma 5 6 2 2 4 3" xfId="26324" xr:uid="{BEE176BE-0587-4DAF-B5D8-95DE1ABCEAEC}"/>
    <cellStyle name="Comma 5 6 2 2 5" xfId="4257" xr:uid="{C071F0C2-7FF9-419E-AB53-1A006D8F91B9}"/>
    <cellStyle name="Comma 5 6 2 2 5 2" xfId="9028" xr:uid="{285A04F3-6FB7-4F5B-8BC6-3FCCB88A082D}"/>
    <cellStyle name="Comma 5 6 2 2 5 2 2" xfId="19408" xr:uid="{1D6CE86A-4B28-4E17-B4CA-9401F4858BAC}"/>
    <cellStyle name="Comma 5 6 2 2 5 2 3" xfId="31032" xr:uid="{1EA9922A-E309-408C-BB74-3D1F5E1A14F2}"/>
    <cellStyle name="Comma 5 6 2 2 5 2 4" xfId="30692" xr:uid="{885FB70C-6BB5-4532-A96A-20D44FAFED30}"/>
    <cellStyle name="Comma 5 6 2 2 5 3" xfId="11861" xr:uid="{AA7B603D-CCF5-46C0-805C-CEDE698D7B9D}"/>
    <cellStyle name="Comma 5 6 2 2 5 3 2" xfId="22241" xr:uid="{AFB1E244-0332-4A88-A911-B4D13437BB6F}"/>
    <cellStyle name="Comma 5 6 2 2 5 4" xfId="28689" xr:uid="{0733BD59-3F00-421F-A046-E4A0EDF2EDAF}"/>
    <cellStyle name="Comma 5 6 2 2 5 5" xfId="26456" xr:uid="{3079EAE1-684B-4BD4-876B-9ECEB73EE7D2}"/>
    <cellStyle name="Comma 5 6 2 2 5 6" xfId="16575" xr:uid="{79B256E5-8985-4D8C-848D-75F1C654E724}"/>
    <cellStyle name="Comma 5 6 2 2 6" xfId="4870" xr:uid="{B5D55B10-0881-419C-B732-466306D768E8}"/>
    <cellStyle name="Comma 5 6 2 2 6 2" xfId="28494" xr:uid="{FD4128A6-B85A-433F-BEBA-57CCE7A19CA1}"/>
    <cellStyle name="Comma 5 6 2 2 6 3" xfId="27039" xr:uid="{C2FD6024-063C-4BB6-A319-41F4C7C9715C}"/>
    <cellStyle name="Comma 5 6 2 2 6 4" xfId="14162" xr:uid="{20DE546D-3E6E-442C-A8E9-AB799FE01011}"/>
    <cellStyle name="Comma 5 6 2 2 7" xfId="6615" xr:uid="{CE2FA26B-5BAF-4EA3-A162-02D41BDEF9B8}"/>
    <cellStyle name="Comma 5 6 2 2 7 2" xfId="16995" xr:uid="{8C122B7D-CDA4-4B20-8EE6-B2A18A27E27F}"/>
    <cellStyle name="Comma 5 6 2 2 8" xfId="9448" xr:uid="{493A5F72-E443-4750-8205-310134CA00FC}"/>
    <cellStyle name="Comma 5 6 2 2 8 2" xfId="19828" xr:uid="{FD82A86A-8BB1-4631-B78D-BB6CC76D7B97}"/>
    <cellStyle name="Comma 5 6 2 2 9" xfId="24441" xr:uid="{DBC2662B-0096-4825-97AB-0A53BE0D05F8}"/>
    <cellStyle name="Comma 5 6 2 3" xfId="1645" xr:uid="{00000000-0005-0000-0000-000032020000}"/>
    <cellStyle name="Comma 5 6 2 3 2" xfId="3037" xr:uid="{00000000-0005-0000-0000-0000CA010000}"/>
    <cellStyle name="Comma 5 6 2 3 2 2" xfId="8116" xr:uid="{23E0A0A0-0515-4440-8FC8-CE55588B6DD2}"/>
    <cellStyle name="Comma 5 6 2 3 2 2 2" xfId="28798" xr:uid="{671BDB14-243E-45CA-A23C-8F371B38EA75}"/>
    <cellStyle name="Comma 5 6 2 3 2 2 2 2" xfId="31218" xr:uid="{E754FD69-8023-47E5-8936-45EC17C01A95}"/>
    <cellStyle name="Comma 5 6 2 3 2 2 2 3" xfId="30694" xr:uid="{8B730094-61E6-4360-85C8-E6490B245982}"/>
    <cellStyle name="Comma 5 6 2 3 2 2 3" xfId="26238" xr:uid="{1C759D9A-2B57-4B81-B6D1-6564D25BFE66}"/>
    <cellStyle name="Comma 5 6 2 3 2 2 4" xfId="18496" xr:uid="{AA1167CE-168B-4A15-AC11-7ADE41422C75}"/>
    <cellStyle name="Comma 5 6 2 3 2 3" xfId="10949" xr:uid="{76F3881A-2D5E-4D63-B789-77D4C66CF866}"/>
    <cellStyle name="Comma 5 6 2 3 2 3 2" xfId="21329" xr:uid="{DD20E463-3FD4-42FE-B7B4-D5FC84C459A2}"/>
    <cellStyle name="Comma 5 6 2 3 2 4" xfId="25051" xr:uid="{745800EE-3017-450A-8B34-6DA470EE4EEE}"/>
    <cellStyle name="Comma 5 6 2 3 2 5" xfId="15663" xr:uid="{5090D05D-6DBC-4C7E-B89F-187F563DADDA}"/>
    <cellStyle name="Comma 5 6 2 3 3" xfId="3573" xr:uid="{00000000-0005-0000-0000-000032020000}"/>
    <cellStyle name="Comma 5 6 2 3 4" xfId="4400" xr:uid="{801E30CD-C57C-4AA0-AD44-E472084856B7}"/>
    <cellStyle name="Comma 5 6 2 3 4 2" xfId="9171" xr:uid="{A2245F6E-C818-462B-A577-BFD6A878F55E}"/>
    <cellStyle name="Comma 5 6 2 3 4 2 2" xfId="19551" xr:uid="{14D9B2EC-B766-4595-9CDC-448355EE4724}"/>
    <cellStyle name="Comma 5 6 2 3 4 2 3" xfId="31065" xr:uid="{0BCC3248-510F-4F80-AE31-2C20A5227116}"/>
    <cellStyle name="Comma 5 6 2 3 4 2 4" xfId="30693" xr:uid="{9A1704C5-92D3-4EC2-ABE4-64113981F989}"/>
    <cellStyle name="Comma 5 6 2 3 4 3" xfId="12004" xr:uid="{35882B78-1782-4B44-B952-8D8F152EFB59}"/>
    <cellStyle name="Comma 5 6 2 3 4 3 2" xfId="22384" xr:uid="{FDCEE5D9-8336-48C7-815D-C9B7E8AFD011}"/>
    <cellStyle name="Comma 5 6 2 3 4 4" xfId="16718" xr:uid="{56D238A3-EADF-4C6C-ABC2-259D1B9EC20B}"/>
    <cellStyle name="Comma 5 6 2 3 5" xfId="5576" xr:uid="{7DAFC742-BDFC-41FC-ABDD-C89BACF93A27}"/>
    <cellStyle name="Comma 5 6 2 3 5 2" xfId="29713" xr:uid="{4E272700-95C3-44A0-BF31-07E252DAB136}"/>
    <cellStyle name="Comma 5 6 2 3 5 2 2" xfId="30963" xr:uid="{AF3CA143-BBE9-44FB-93FF-A7145ECBFBE4}"/>
    <cellStyle name="Comma 5 6 2 3 6" xfId="22840" xr:uid="{3FBDAED5-388D-4D26-8D74-FFEB528015CE}"/>
    <cellStyle name="Comma 5 6 2 3 7" xfId="13540" xr:uid="{4651E5BC-44DB-49EC-9E1E-2E263F7FB541}"/>
    <cellStyle name="Comma 5 6 2 4" xfId="1646" xr:uid="{00000000-0005-0000-0000-000033020000}"/>
    <cellStyle name="Comma 5 6 2 4 2" xfId="3035" xr:uid="{00000000-0005-0000-0000-0000CB010000}"/>
    <cellStyle name="Comma 5 6 2 4 2 2" xfId="8114" xr:uid="{5EE1CF64-9D10-4519-BE5F-3CC0CCD2C426}"/>
    <cellStyle name="Comma 5 6 2 4 2 2 2" xfId="28796" xr:uid="{FC49F608-A2B9-4DAE-9F80-E69D118BB65C}"/>
    <cellStyle name="Comma 5 6 2 4 2 2 3" xfId="28249" xr:uid="{F93BFCD3-1F2B-43DD-96BE-336BBD34E889}"/>
    <cellStyle name="Comma 5 6 2 4 2 2 4" xfId="18494" xr:uid="{681A9550-561D-4D2B-8618-A8501797004F}"/>
    <cellStyle name="Comma 5 6 2 4 2 3" xfId="10947" xr:uid="{CE55CC3B-C858-449C-8599-4E031514088A}"/>
    <cellStyle name="Comma 5 6 2 4 2 3 2" xfId="21327" xr:uid="{33E04FD2-637C-43D6-9B1F-5240F7C246D5}"/>
    <cellStyle name="Comma 5 6 2 4 2 4" xfId="23231" xr:uid="{EBC3B05A-7A0A-438A-8E96-15B08D86831D}"/>
    <cellStyle name="Comma 5 6 2 4 2 5" xfId="15661" xr:uid="{9E52C520-ED29-4051-AAED-430610354ED6}"/>
    <cellStyle name="Comma 5 6 2 4 3" xfId="3688" xr:uid="{00000000-0005-0000-0000-000033020000}"/>
    <cellStyle name="Comma 5 6 2 4 4" xfId="5577" xr:uid="{71C6AC17-1809-4613-A9BC-C403E4D7EDC1}"/>
    <cellStyle name="Comma 5 6 2 4 4 2" xfId="29943" xr:uid="{9FB3FC22-56A3-44B5-87A0-EBCF4B7BBF43}"/>
    <cellStyle name="Comma 5 6 2 4 5" xfId="23076" xr:uid="{05CE79C8-0595-4073-995E-F515BE239074}"/>
    <cellStyle name="Comma 5 6 2 4 6" xfId="13538" xr:uid="{123920D6-4E19-4240-B326-B292C9E4F685}"/>
    <cellStyle name="Comma 5 6 2 5" xfId="1641" xr:uid="{00000000-0005-0000-0000-000034020000}"/>
    <cellStyle name="Comma 5 6 2 5 2" xfId="2653" xr:uid="{00000000-0005-0000-0000-0000CC010000}"/>
    <cellStyle name="Comma 5 6 2 5 2 2" xfId="7777" xr:uid="{760C978A-BC3A-4099-B272-60CBCFE1F49B}"/>
    <cellStyle name="Comma 5 6 2 5 2 2 2" xfId="18157" xr:uid="{2B4F0818-04F1-4A3E-90AA-FE9F67CABD12}"/>
    <cellStyle name="Comma 5 6 2 5 2 3" xfId="10610" xr:uid="{7AA3840D-60B5-4811-AB3A-C2D763B540B5}"/>
    <cellStyle name="Comma 5 6 2 5 2 3 2" xfId="20990" xr:uid="{C3848658-C243-4766-91B7-F43B4247BE32}"/>
    <cellStyle name="Comma 5 6 2 5 2 4" xfId="27021" xr:uid="{14B37001-6DB6-47D9-8135-F7341B2B6043}"/>
    <cellStyle name="Comma 5 6 2 5 2 5" xfId="28047" xr:uid="{FC30BF35-A10F-4B9E-A7FB-BF166BA75823}"/>
    <cellStyle name="Comma 5 6 2 5 2 6" xfId="15324" xr:uid="{8D630E77-B1F3-4F87-9EBE-468BD74161CE}"/>
    <cellStyle name="Comma 5 6 2 5 3" xfId="3569" xr:uid="{00000000-0005-0000-0000-000034020000}"/>
    <cellStyle name="Comma 5 6 2 5 4" xfId="5574" xr:uid="{15CA7CF0-8774-44B8-89C4-66779EB5AB03}"/>
    <cellStyle name="Comma 5 6 2 5 4 2" xfId="29887" xr:uid="{BA1CDCF9-FD46-4D60-8CA7-A7079119BBF5}"/>
    <cellStyle name="Comma 5 6 2 5 5" xfId="23181" xr:uid="{B695C334-6D1D-4BA0-B65E-4327AA00C741}"/>
    <cellStyle name="Comma 5 6 2 5 6" xfId="13054" xr:uid="{3F962ED6-CBA7-4F78-907C-74062DC5C426}"/>
    <cellStyle name="Comma 5 6 2 6" xfId="2275" xr:uid="{00000000-0005-0000-0000-0000C7010000}"/>
    <cellStyle name="Comma 5 6 2 6 2" xfId="7401" xr:uid="{55AA8196-864E-4FAA-8F38-8D933D4F67BF}"/>
    <cellStyle name="Comma 5 6 2 6 2 2" xfId="17781" xr:uid="{C063C035-9AC4-4188-9411-57900EC33309}"/>
    <cellStyle name="Comma 5 6 2 6 3" xfId="10234" xr:uid="{E5CAEABC-95FB-49C6-B95D-77795AB6341F}"/>
    <cellStyle name="Comma 5 6 2 6 3 2" xfId="20614" xr:uid="{B66BB9E8-0F84-4162-915D-02AB7DEBA8AA}"/>
    <cellStyle name="Comma 5 6 2 6 4" xfId="22974" xr:uid="{703D8A09-5AB2-4384-B084-DFBDDF5134A9}"/>
    <cellStyle name="Comma 5 6 2 6 5" xfId="26449" xr:uid="{33747A0D-B40C-45E9-9527-F5B33B70402A}"/>
    <cellStyle name="Comma 5 6 2 6 6" xfId="14948" xr:uid="{1F7EDEBB-CF6F-429D-A222-FF76750F2126}"/>
    <cellStyle name="Comma 5 6 2 7" xfId="3816" xr:uid="{B4AAABA5-2912-46C4-A8A7-5D7C242BB3E0}"/>
    <cellStyle name="Comma 5 6 2 7 2" xfId="8649" xr:uid="{505361DD-BC03-414D-B75F-B325FF6A087B}"/>
    <cellStyle name="Comma 5 6 2 7 2 2" xfId="19029" xr:uid="{B5825790-102F-4786-BFC8-CA5B7795FBB2}"/>
    <cellStyle name="Comma 5 6 2 7 3" xfId="11482" xr:uid="{291CBEEB-96E2-4CE2-92F5-992FFCAAB487}"/>
    <cellStyle name="Comma 5 6 2 7 3 2" xfId="21862" xr:uid="{2ADB1291-B0DB-4F88-9875-C60D450EDD3C}"/>
    <cellStyle name="Comma 5 6 2 7 4" xfId="26444" xr:uid="{A599851F-1443-4C53-AD67-76E79E60D3E9}"/>
    <cellStyle name="Comma 5 6 2 7 5" xfId="26372" xr:uid="{1A9D8B69-476D-44F6-966C-060DEC326322}"/>
    <cellStyle name="Comma 5 6 2 7 6" xfId="16196" xr:uid="{0561A9D7-E3C0-4658-9A12-427315DCB20E}"/>
    <cellStyle name="Comma 5 6 2 8" xfId="4869" xr:uid="{3E8F4A8B-934A-488E-B0D8-9CDBF3BAF43D}"/>
    <cellStyle name="Comma 5 6 2 8 2" xfId="14161" xr:uid="{6135CAAB-BC69-4100-9762-167B1382FD8C}"/>
    <cellStyle name="Comma 5 6 2 9" xfId="6614" xr:uid="{F76A3232-5316-48AB-B1C1-521032568CB1}"/>
    <cellStyle name="Comma 5 6 2 9 2" xfId="16994" xr:uid="{8E3E216E-86EF-454F-91CB-3A0F6E6FCD17}"/>
    <cellStyle name="Comma 5 6 3" xfId="479" xr:uid="{00000000-0005-0000-0000-000035020000}"/>
    <cellStyle name="Comma 5 6 3 10" xfId="12664" xr:uid="{9A4BCD8E-F5B8-42BC-A351-057634D261C4}"/>
    <cellStyle name="Comma 5 6 3 2" xfId="1648" xr:uid="{00000000-0005-0000-0000-000036020000}"/>
    <cellStyle name="Comma 5 6 3 2 2" xfId="3038" xr:uid="{00000000-0005-0000-0000-0000CE010000}"/>
    <cellStyle name="Comma 5 6 3 2 2 2" xfId="8117" xr:uid="{2988140F-C9BB-4F35-BE88-8B632235552C}"/>
    <cellStyle name="Comma 5 6 3 2 2 2 2" xfId="28799" xr:uid="{15CF8EA8-D872-4A1A-BBD9-2FBA5C11DD5A}"/>
    <cellStyle name="Comma 5 6 3 2 2 2 3" xfId="26471" xr:uid="{514830B1-160E-4F8B-9AB5-3550D757909B}"/>
    <cellStyle name="Comma 5 6 3 2 2 2 4" xfId="18497" xr:uid="{AAC7EE76-4F4E-4C78-BEAC-B2E459246B53}"/>
    <cellStyle name="Comma 5 6 3 2 2 3" xfId="10950" xr:uid="{6651C9F7-8EE7-4D75-AC11-54ED3950982A}"/>
    <cellStyle name="Comma 5 6 3 2 2 3 2" xfId="21330" xr:uid="{6EE81B4D-AED8-464B-BF44-6E2802D87D53}"/>
    <cellStyle name="Comma 5 6 3 2 2 4" xfId="25809" xr:uid="{56264640-B7B6-4259-88CF-94ABC0784962}"/>
    <cellStyle name="Comma 5 6 3 2 2 5" xfId="15664" xr:uid="{51AFB86B-CB9C-4C17-A951-DCC2815DA1FB}"/>
    <cellStyle name="Comma 5 6 3 2 3" xfId="3537" xr:uid="{00000000-0005-0000-0000-000036020000}"/>
    <cellStyle name="Comma 5 6 3 2 4" xfId="5578" xr:uid="{8D6F4F08-AEE7-4E1C-9695-7E8F22B5E68C}"/>
    <cellStyle name="Comma 5 6 3 2 4 2" xfId="29945" xr:uid="{8B1B28A8-133C-4516-A9F3-7FE36BF04379}"/>
    <cellStyle name="Comma 5 6 3 2 5" xfId="24534" xr:uid="{3605F36D-2DA4-4E1E-B5B2-7275CC3D770B}"/>
    <cellStyle name="Comma 5 6 3 2 6" xfId="13541" xr:uid="{10618A8C-FF4F-43A9-8C44-8968BE992A4F}"/>
    <cellStyle name="Comma 5 6 3 3" xfId="1649" xr:uid="{00000000-0005-0000-0000-000037020000}"/>
    <cellStyle name="Comma 5 6 3 3 2" xfId="2670" xr:uid="{00000000-0005-0000-0000-0000CF010000}"/>
    <cellStyle name="Comma 5 6 3 3 2 2" xfId="7793" xr:uid="{FC4E818E-86CA-4871-A53F-6AE683E00537}"/>
    <cellStyle name="Comma 5 6 3 3 2 2 2" xfId="18173" xr:uid="{A6F7B1FA-D58C-4E72-B7F5-1DA4608A0506}"/>
    <cellStyle name="Comma 5 6 3 3 2 3" xfId="10626" xr:uid="{466915EA-A5DE-480D-873A-773BC4A7C5B4}"/>
    <cellStyle name="Comma 5 6 3 3 2 3 2" xfId="21006" xr:uid="{58DD9EC1-7FAE-451B-B84B-7FF34BA949B1}"/>
    <cellStyle name="Comma 5 6 3 3 2 4" xfId="15340" xr:uid="{CBFC83F7-B5FD-47E9-9402-9883DBB0922C}"/>
    <cellStyle name="Comma 5 6 3 3 2 5" xfId="30427" xr:uid="{ED4880D0-7E90-4301-AA4F-4731D701629B}"/>
    <cellStyle name="Comma 5 6 3 3 3" xfId="3539" xr:uid="{00000000-0005-0000-0000-000037020000}"/>
    <cellStyle name="Comma 5 6 3 3 4" xfId="5579" xr:uid="{761EBF54-5B24-4AA9-86E2-6BDAAF962FA7}"/>
    <cellStyle name="Comma 5 6 3 3 4 2" xfId="29896" xr:uid="{AB4FD6CD-0861-47AC-BFF8-0942381BE83B}"/>
    <cellStyle name="Comma 5 6 3 3 5" xfId="22819" xr:uid="{414F5BD6-9601-4501-97FD-1B91957F007A}"/>
    <cellStyle name="Comma 5 6 3 3 6" xfId="13073" xr:uid="{EFA9F08E-5102-40A7-B488-32F84DE311D1}"/>
    <cellStyle name="Comma 5 6 3 4" xfId="1647" xr:uid="{00000000-0005-0000-0000-000038020000}"/>
    <cellStyle name="Comma 5 6 3 4 2" xfId="4655" xr:uid="{96B839EE-44EA-4FBB-9175-77FE529D3877}"/>
    <cellStyle name="Comma 5 6 3 4 2 2" xfId="9406" xr:uid="{630F016D-D656-47E0-9F46-225F3907DBA3}"/>
    <cellStyle name="Comma 5 6 3 4 2 2 2" xfId="19786" xr:uid="{96E2F542-CA8D-4ECC-9D80-96C38592BB84}"/>
    <cellStyle name="Comma 5 6 3 4 2 3" xfId="12239" xr:uid="{F19B67DB-29E6-4352-AFB8-B111561F27E7}"/>
    <cellStyle name="Comma 5 6 3 4 2 3 2" xfId="22619" xr:uid="{1F87520B-F67C-418A-B875-7FAAFF828D33}"/>
    <cellStyle name="Comma 5 6 3 4 2 4" xfId="28276" xr:uid="{21A54E6A-310D-4239-8B26-446127D07DBF}"/>
    <cellStyle name="Comma 5 6 3 4 2 5" xfId="26646" xr:uid="{1B152A18-1C82-4286-836C-A679DC640C6A}"/>
    <cellStyle name="Comma 5 6 3 4 2 6" xfId="16953" xr:uid="{0487E457-D63A-4098-84BA-4D4BC076AA8F}"/>
    <cellStyle name="Comma 5 6 3 4 3" xfId="24251" xr:uid="{605FDD89-0425-4367-8C3B-784B5D425380}"/>
    <cellStyle name="Comma 5 6 3 5" xfId="4122" xr:uid="{DF63986C-EEEC-420A-A145-91C5AAECDE50}"/>
    <cellStyle name="Comma 5 6 3 5 2" xfId="8893" xr:uid="{5901397A-C167-4D60-9058-B5323971A03C}"/>
    <cellStyle name="Comma 5 6 3 5 2 2" xfId="29005" xr:uid="{E9821182-F511-459C-8200-A6ACE1605CCE}"/>
    <cellStyle name="Comma 5 6 3 5 2 3" xfId="27073" xr:uid="{AA58A71E-A9E2-47FF-A519-0B5400D31F1E}"/>
    <cellStyle name="Comma 5 6 3 5 2 4" xfId="19273" xr:uid="{537EFCF4-5CA5-4F86-8653-BC297AE15835}"/>
    <cellStyle name="Comma 5 6 3 5 2 5" xfId="31007" xr:uid="{B8E6B64A-486D-4071-8DC3-AA330959E8E0}"/>
    <cellStyle name="Comma 5 6 3 5 3" xfId="11726" xr:uid="{31C10FCD-B77E-4316-A776-403BF58FAB36}"/>
    <cellStyle name="Comma 5 6 3 5 3 2" xfId="22106" xr:uid="{E8D6B2DA-D8E8-4FC4-BBC5-E6A7E0071C73}"/>
    <cellStyle name="Comma 5 6 3 5 4" xfId="25650" xr:uid="{978D8406-2F72-4AD1-90F1-6B8A28C381C1}"/>
    <cellStyle name="Comma 5 6 3 5 5" xfId="16440" xr:uid="{C75A4B7E-E15F-49D1-A402-7902E8917AC0}"/>
    <cellStyle name="Comma 5 6 3 6" xfId="4871" xr:uid="{62C1F978-25D8-4CC1-9BA5-9A9C3B52A758}"/>
    <cellStyle name="Comma 5 6 3 6 2" xfId="28687" xr:uid="{7979634E-E2D5-43B6-BABA-61DBAA353967}"/>
    <cellStyle name="Comma 5 6 3 6 3" xfId="26006" xr:uid="{9332BC9F-0C97-4623-974D-D0703A9F521C}"/>
    <cellStyle name="Comma 5 6 3 6 4" xfId="14163" xr:uid="{C4FD2E18-8907-418E-BEFD-599F2FBB4D80}"/>
    <cellStyle name="Comma 5 6 3 7" xfId="6616" xr:uid="{7B8BE26E-8EB7-40A6-8C1F-A5C8F82DD8AB}"/>
    <cellStyle name="Comma 5 6 3 7 2" xfId="26273" xr:uid="{47A7EEA5-49CD-448B-AF24-B40E545AFC4C}"/>
    <cellStyle name="Comma 5 6 3 7 3" xfId="27404" xr:uid="{CC90C86D-535E-4CD2-9515-9AFB75C393D7}"/>
    <cellStyle name="Comma 5 6 3 7 4" xfId="16996" xr:uid="{B82D5362-48A2-4270-B9FB-2ACCDDD72ED1}"/>
    <cellStyle name="Comma 5 6 3 8" xfId="9449" xr:uid="{1A55361D-A709-4349-9372-B9ADC2352EFB}"/>
    <cellStyle name="Comma 5 6 3 8 2" xfId="19829" xr:uid="{918C8C6A-4561-4334-BA22-26C3070BF72F}"/>
    <cellStyle name="Comma 5 6 3 9" xfId="24348" xr:uid="{725B2A9C-E526-44FB-94FB-67F2A605326F}"/>
    <cellStyle name="Comma 5 6 4" xfId="480" xr:uid="{00000000-0005-0000-0000-000039020000}"/>
    <cellStyle name="Comma 5 6 4 10" xfId="13542" xr:uid="{69DFF61A-3937-4D61-A1C6-BCFA084C7E61}"/>
    <cellStyle name="Comma 5 6 4 2" xfId="1651" xr:uid="{00000000-0005-0000-0000-00003A020000}"/>
    <cellStyle name="Comma 5 6 4 2 2" xfId="23230" xr:uid="{631D18D8-9F14-4EF0-8240-8FC074BE2970}"/>
    <cellStyle name="Comma 5 6 4 2 2 2" xfId="29831" xr:uid="{ACAEC5BD-7D04-4A07-8311-C37FECBDA470}"/>
    <cellStyle name="Comma 5 6 4 2 2 2 2" xfId="30696" xr:uid="{6FD28594-8527-46A9-81FF-53A5969F8A03}"/>
    <cellStyle name="Comma 5 6 4 2 3" xfId="23615" xr:uid="{EB20E96A-ABBE-4405-A83A-0C56D225D782}"/>
    <cellStyle name="Comma 5 6 4 2 4" xfId="30049" xr:uid="{55CA51AD-2F4D-46A7-8227-ED4BBA99702B}"/>
    <cellStyle name="Comma 5 6 4 3" xfId="1652" xr:uid="{00000000-0005-0000-0000-00003B020000}"/>
    <cellStyle name="Comma 5 6 4 4" xfId="1650" xr:uid="{00000000-0005-0000-0000-00003C020000}"/>
    <cellStyle name="Comma 5 6 4 5" xfId="4401" xr:uid="{DCD7CC65-2C6B-43C4-8785-9E881C1BCA13}"/>
    <cellStyle name="Comma 5 6 4 5 2" xfId="9172" xr:uid="{29D46A5B-5EF4-4D5F-A22D-461AEE36AEE4}"/>
    <cellStyle name="Comma 5 6 4 5 2 2" xfId="19552" xr:uid="{915B69A5-F130-476E-A455-3362F3718E7A}"/>
    <cellStyle name="Comma 5 6 4 5 2 3" xfId="31066" xr:uid="{F2786672-7DFE-4FB0-BA25-C00762325A99}"/>
    <cellStyle name="Comma 5 6 4 5 2 4" xfId="30695" xr:uid="{4B424C80-EECD-4381-B558-D0681B8D1102}"/>
    <cellStyle name="Comma 5 6 4 5 3" xfId="12005" xr:uid="{F056B21E-8EEC-42D1-A5EC-AC363C419105}"/>
    <cellStyle name="Comma 5 6 4 5 3 2" xfId="22385" xr:uid="{6193C099-469F-4BED-9B2E-5342B05049AB}"/>
    <cellStyle name="Comma 5 6 4 5 4" xfId="16719" xr:uid="{101AE1AE-F90A-41ED-876F-AC99EDFE262D}"/>
    <cellStyle name="Comma 5 6 4 6" xfId="4872" xr:uid="{606B6403-7A80-4C7A-AB8E-023D16F4F682}"/>
    <cellStyle name="Comma 5 6 4 6 2" xfId="14164" xr:uid="{AAE9E0B8-5207-490D-B683-5B8B2029A3E9}"/>
    <cellStyle name="Comma 5 6 4 7" xfId="6617" xr:uid="{D8BDED57-485A-4A5D-A931-A9573409E00D}"/>
    <cellStyle name="Comma 5 6 4 7 2" xfId="16997" xr:uid="{4FDFD70E-F66A-4013-9215-3448C2947268}"/>
    <cellStyle name="Comma 5 6 4 8" xfId="9450" xr:uid="{7331E9E2-6F0D-46C8-9F00-16E1BAED187C}"/>
    <cellStyle name="Comma 5 6 4 8 2" xfId="19830" xr:uid="{982F0F29-74E0-425B-826B-D189FCA037A6}"/>
    <cellStyle name="Comma 5 6 4 9" xfId="24589" xr:uid="{E92AF8D2-F737-4F3F-8E21-3899B629C4BC}"/>
    <cellStyle name="Comma 5 6 5" xfId="1653" xr:uid="{00000000-0005-0000-0000-00003D020000}"/>
    <cellStyle name="Comma 5 6 5 2" xfId="2870" xr:uid="{00000000-0005-0000-0000-0000D1010000}"/>
    <cellStyle name="Comma 5 6 5 2 2" xfId="7986" xr:uid="{A4168C2C-017A-4E86-848B-D43FC33D9E71}"/>
    <cellStyle name="Comma 5 6 5 2 2 2" xfId="28256" xr:uid="{5F5CF18B-E883-4239-80F4-25A57F9ABFF8}"/>
    <cellStyle name="Comma 5 6 5 2 2 2 2" xfId="31203" xr:uid="{7D4C9951-2CC3-4A50-BBC9-67EE0E29863D}"/>
    <cellStyle name="Comma 5 6 5 2 2 2 3" xfId="30697" xr:uid="{776FC7D4-7BCD-4D98-A3F7-74BEEC5CD323}"/>
    <cellStyle name="Comma 5 6 5 2 2 3" xfId="27865" xr:uid="{C54C1D54-1B79-487A-9CB9-DFE7AE2A9CD6}"/>
    <cellStyle name="Comma 5 6 5 2 2 4" xfId="18366" xr:uid="{58248E8F-2F5A-4FBC-BA63-B8901727DC47}"/>
    <cellStyle name="Comma 5 6 5 2 3" xfId="10819" xr:uid="{78AA1DAD-4757-4283-9FE6-DE180516122E}"/>
    <cellStyle name="Comma 5 6 5 2 3 2" xfId="21199" xr:uid="{0F318335-83CE-4969-9344-703F784264E8}"/>
    <cellStyle name="Comma 5 6 5 2 4" xfId="24841" xr:uid="{58FE6BB2-A654-4842-9D03-347B90CB102C}"/>
    <cellStyle name="Comma 5 6 5 2 5" xfId="15533" xr:uid="{90E983AF-E2A7-47E2-8A74-579B8D03F159}"/>
    <cellStyle name="Comma 5 6 5 3" xfId="3540" xr:uid="{00000000-0005-0000-0000-00003D020000}"/>
    <cellStyle name="Comma 5 6 5 4" xfId="5580" xr:uid="{F71FC95D-44D7-4567-A472-4307DC68F426}"/>
    <cellStyle name="Comma 5 6 5 4 2" xfId="29840" xr:uid="{C378B11F-FE1B-4D48-8F76-B07AE9EB0C13}"/>
    <cellStyle name="Comma 5 6 5 5" xfId="22673" xr:uid="{55490A9E-01D7-460C-A9F7-9F91E148E222}"/>
    <cellStyle name="Comma 5 6 5 6" xfId="13362" xr:uid="{EA787D51-6E05-4DA2-BB3C-931FD37A02C3}"/>
    <cellStyle name="Comma 5 6 6" xfId="1654" xr:uid="{00000000-0005-0000-0000-00003E020000}"/>
    <cellStyle name="Comma 5 6 6 2" xfId="2502" xr:uid="{00000000-0005-0000-0000-0000D2010000}"/>
    <cellStyle name="Comma 5 6 6 2 2" xfId="7626" xr:uid="{1BEB08BA-662C-4878-B2D9-0F34C8877877}"/>
    <cellStyle name="Comma 5 6 6 2 2 2" xfId="18006" xr:uid="{BD27081A-33EF-4C77-96E7-2C5D52AB2CB3}"/>
    <cellStyle name="Comma 5 6 6 2 3" xfId="10459" xr:uid="{B1DF0B21-DA5F-41AD-B192-AC41182AEEC6}"/>
    <cellStyle name="Comma 5 6 6 2 3 2" xfId="20839" xr:uid="{BF5CE5FE-3EF1-4520-BDE5-A886A7DBD274}"/>
    <cellStyle name="Comma 5 6 6 2 4" xfId="27698" xr:uid="{ABFDF23C-0423-457C-83B1-A087B20ABBEA}"/>
    <cellStyle name="Comma 5 6 6 2 5" xfId="27361" xr:uid="{F19CC4E9-508D-499B-8F9E-0BA9B4616EF6}"/>
    <cellStyle name="Comma 5 6 6 2 6" xfId="15173" xr:uid="{7FD278A5-F30B-4C06-B250-225256092BE0}"/>
    <cellStyle name="Comma 5 6 6 3" xfId="3542" xr:uid="{00000000-0005-0000-0000-00003E020000}"/>
    <cellStyle name="Comma 5 6 6 4" xfId="5581" xr:uid="{C299B670-1E97-4C26-B434-264A76914A49}"/>
    <cellStyle name="Comma 5 6 6 4 2" xfId="29869" xr:uid="{C06840A9-7BF7-48E8-BD43-5AA0864EF63B}"/>
    <cellStyle name="Comma 5 6 6 5" xfId="23724" xr:uid="{5713D575-9C81-4804-B1A8-F5DE5B0FFABF}"/>
    <cellStyle name="Comma 5 6 6 6" xfId="12889" xr:uid="{FB173E75-DA18-4987-8EEB-D3CA7E70D2C0}"/>
    <cellStyle name="Comma 5 6 7" xfId="1640" xr:uid="{00000000-0005-0000-0000-00003F020000}"/>
    <cellStyle name="Comma 5 6 7 2" xfId="2258" xr:uid="{00000000-0005-0000-0000-0000C6010000}"/>
    <cellStyle name="Comma 5 6 7 2 2" xfId="7384" xr:uid="{B1ADE0B4-0841-4EA0-8361-A573FE98E495}"/>
    <cellStyle name="Comma 5 6 7 2 2 2" xfId="17764" xr:uid="{35FCECEC-1608-4E78-8E5B-E19FCE3F68EB}"/>
    <cellStyle name="Comma 5 6 7 2 3" xfId="10217" xr:uid="{5D91E43A-ED10-41E3-9D74-036AA5B5FE1B}"/>
    <cellStyle name="Comma 5 6 7 2 3 2" xfId="20597" xr:uid="{B2E5C644-A4CF-49A9-AA57-CA35A1AF6478}"/>
    <cellStyle name="Comma 5 6 7 2 4" xfId="28489" xr:uid="{9A66F825-2F8B-4320-A260-883602AAA4D7}"/>
    <cellStyle name="Comma 5 6 7 2 5" xfId="25897" xr:uid="{3DDE40A2-D002-44C3-BB89-D8C7AFCBCEAB}"/>
    <cellStyle name="Comma 5 6 7 2 6" xfId="14931" xr:uid="{9070B726-4E0F-4A72-B935-ED3611F82692}"/>
    <cellStyle name="Comma 5 6 7 3" xfId="3681" xr:uid="{00000000-0005-0000-0000-00003F020000}"/>
    <cellStyle name="Comma 5 6 7 4" xfId="23675" xr:uid="{98C2CE82-9E9A-455F-9994-C8EBEE219C54}"/>
    <cellStyle name="Comma 5 6 8" xfId="3862" xr:uid="{75645FB4-205D-4E97-ABC5-C721ABB9F46B}"/>
    <cellStyle name="Comma 5 6 8 2" xfId="8693" xr:uid="{9C4DAFBF-0377-441E-B8E5-C883A9095C2E}"/>
    <cellStyle name="Comma 5 6 8 2 2" xfId="19073" xr:uid="{B509ABE0-D8C4-4066-83AA-AE80A9FA47F9}"/>
    <cellStyle name="Comma 5 6 8 3" xfId="11526" xr:uid="{8BBD3814-0477-4211-98F9-083CA8A425D3}"/>
    <cellStyle name="Comma 5 6 8 3 2" xfId="21906" xr:uid="{41DAC589-E123-4832-BCB0-093350FF3653}"/>
    <cellStyle name="Comma 5 6 8 4" xfId="26489" xr:uid="{5A3E59E1-46B3-4497-B3B1-54407837B839}"/>
    <cellStyle name="Comma 5 6 8 5" xfId="27285" xr:uid="{C2C9EF68-7E4B-49EF-B522-A266D5396DCF}"/>
    <cellStyle name="Comma 5 6 8 6" xfId="16240" xr:uid="{9E8CB0D6-6B8E-4477-B094-490FBDC1FBC1}"/>
    <cellStyle name="Comma 5 6 9" xfId="4868" xr:uid="{C6A25E47-8C83-4DB5-8384-5642D1F451D1}"/>
    <cellStyle name="Comma 5 6 9 2" xfId="28491" xr:uid="{17BF5DBF-6F50-48C0-B849-55785DDD8055}"/>
    <cellStyle name="Comma 5 6 9 3" xfId="26490" xr:uid="{C62C78BA-C0F0-45C9-8AE1-A73B68B1AD84}"/>
    <cellStyle name="Comma 5 6 9 4" xfId="14160" xr:uid="{B80FD583-A4D1-422C-8EF7-CDF096FE6F6F}"/>
    <cellStyle name="Comma 5 7" xfId="481" xr:uid="{00000000-0005-0000-0000-000040020000}"/>
    <cellStyle name="Comma 5 7 10" xfId="6618" xr:uid="{14EE97B8-3107-4485-AD21-11E6538925C2}"/>
    <cellStyle name="Comma 5 7 10 2" xfId="16998" xr:uid="{5CBD8036-72DA-473D-8A8A-0E93E593676C}"/>
    <cellStyle name="Comma 5 7 11" xfId="9451" xr:uid="{CBC3D018-F339-48CA-809A-9BD129D1579D}"/>
    <cellStyle name="Comma 5 7 11 2" xfId="19831" xr:uid="{6D1C1702-DB26-4213-A813-D47E860EB7BE}"/>
    <cellStyle name="Comma 5 7 12" xfId="24088" xr:uid="{730B1F54-6836-4D9C-81FE-2FB8C980C0BD}"/>
    <cellStyle name="Comma 5 7 13" xfId="12507" xr:uid="{66F9A521-1AD4-4187-BA8A-DB446B7A9868}"/>
    <cellStyle name="Comma 5 7 2" xfId="482" xr:uid="{00000000-0005-0000-0000-000041020000}"/>
    <cellStyle name="Comma 5 7 2 10" xfId="24572" xr:uid="{4F2F782D-5870-4461-A2CB-636E40F9A215}"/>
    <cellStyle name="Comma 5 7 2 11" xfId="12665" xr:uid="{8E6FD8F7-43D2-4EB7-8A0D-38A637E02AD2}"/>
    <cellStyle name="Comma 5 7 2 2" xfId="483" xr:uid="{00000000-0005-0000-0000-000042020000}"/>
    <cellStyle name="Comma 5 7 2 2 2" xfId="1658" xr:uid="{00000000-0005-0000-0000-000043020000}"/>
    <cellStyle name="Comma 5 7 2 2 2 2" xfId="23365" xr:uid="{1634567F-8A14-4929-8EE8-848E60E811A4}"/>
    <cellStyle name="Comma 5 7 2 2 2 2 2" xfId="29733" xr:uid="{FE2222D0-7793-40F0-A436-798F90E6F940}"/>
    <cellStyle name="Comma 5 7 2 2 2 2 2 2" xfId="30699" xr:uid="{9BD97334-2881-445B-A34E-42326F312AE5}"/>
    <cellStyle name="Comma 5 7 2 2 2 3" xfId="25601" xr:uid="{2E4144DF-BA35-444A-B073-CD4ECDA4E41B}"/>
    <cellStyle name="Comma 5 7 2 2 2 4" xfId="30050" xr:uid="{9E34B2C9-B31D-4C5D-8B66-EEB757494DBF}"/>
    <cellStyle name="Comma 5 7 2 2 3" xfId="1659" xr:uid="{00000000-0005-0000-0000-000044020000}"/>
    <cellStyle name="Comma 5 7 2 2 3 2" xfId="26634" xr:uid="{5556106A-FC6B-4A1F-BCE2-D4D23FB55ECF}"/>
    <cellStyle name="Comma 5 7 2 2 3 3" xfId="26989" xr:uid="{79683DFE-2E88-4A76-9341-AE0DCE02312A}"/>
    <cellStyle name="Comma 5 7 2 2 4" xfId="1657" xr:uid="{00000000-0005-0000-0000-000045020000}"/>
    <cellStyle name="Comma 5 7 2 2 5" xfId="4875" xr:uid="{662677CF-EED7-4EE9-A1F4-218A4809BCE7}"/>
    <cellStyle name="Comma 5 7 2 2 5 2" xfId="26535" xr:uid="{2AA00ACA-3F70-4143-882E-9AB90CBCFDA9}"/>
    <cellStyle name="Comma 5 7 2 2 5 2 2" xfId="31177" xr:uid="{0FF2F87E-EA1D-4F08-B923-8F0B3224573A}"/>
    <cellStyle name="Comma 5 7 2 2 5 2 3" xfId="30698" xr:uid="{A84E266A-6C4D-48FB-B0F5-7AE41F9D8B5F}"/>
    <cellStyle name="Comma 5 7 2 2 5 3" xfId="26331" xr:uid="{DC4C886B-FA07-433C-8E3D-E3869D9D293F}"/>
    <cellStyle name="Comma 5 7 2 2 5 4" xfId="14167" xr:uid="{11D3F6A0-2075-4D5B-886A-9165B7D14B04}"/>
    <cellStyle name="Comma 5 7 2 2 6" xfId="6620" xr:uid="{1663967D-20F1-45F3-ACE2-E60A145759CC}"/>
    <cellStyle name="Comma 5 7 2 2 6 2" xfId="17000" xr:uid="{40A5B1FA-4FD8-4C4C-9CCE-C8EF4F188AD0}"/>
    <cellStyle name="Comma 5 7 2 2 7" xfId="9453" xr:uid="{97B3FDC4-0CBD-4885-BFCD-715739C8CD60}"/>
    <cellStyle name="Comma 5 7 2 2 7 2" xfId="19833" xr:uid="{1C7A9CF3-0EA0-4CBB-AB63-A14EBACE1599}"/>
    <cellStyle name="Comma 5 7 2 2 8" xfId="24470" xr:uid="{F8F1E486-2341-40EC-80C1-2B7172C7D86B}"/>
    <cellStyle name="Comma 5 7 2 2 9" xfId="13543" xr:uid="{305B0BF6-F862-44A4-BF42-178CF9A94E26}"/>
    <cellStyle name="Comma 5 7 2 3" xfId="1660" xr:uid="{00000000-0005-0000-0000-000046020000}"/>
    <cellStyle name="Comma 5 7 2 3 2" xfId="2671" xr:uid="{00000000-0005-0000-0000-0000D6010000}"/>
    <cellStyle name="Comma 5 7 2 3 2 2" xfId="7794" xr:uid="{13AA3425-DA08-49E7-8A0E-AF84A7626225}"/>
    <cellStyle name="Comma 5 7 2 3 2 2 2" xfId="18174" xr:uid="{846E0AB7-6954-4E03-AD74-1E9D6DC8BA7D}"/>
    <cellStyle name="Comma 5 7 2 3 2 3" xfId="10627" xr:uid="{BB9D0CC4-E015-488B-9CCE-E31DBCA3579D}"/>
    <cellStyle name="Comma 5 7 2 3 2 3 2" xfId="21007" xr:uid="{68F76178-87A8-4557-8677-E967A2D7086C}"/>
    <cellStyle name="Comma 5 7 2 3 2 4" xfId="15341" xr:uid="{190957A6-4825-4713-AF5A-F13B9F2FAB46}"/>
    <cellStyle name="Comma 5 7 2 3 2 5" xfId="30428" xr:uid="{73CA2C10-218A-4D2A-81E4-A47A78477738}"/>
    <cellStyle name="Comma 5 7 2 3 3" xfId="3541" xr:uid="{00000000-0005-0000-0000-000046020000}"/>
    <cellStyle name="Comma 5 7 2 3 4" xfId="5582" xr:uid="{F1C4E9C9-E7C5-4999-9F4B-6A3BEE167DF3}"/>
    <cellStyle name="Comma 5 7 2 3 4 2" xfId="29749" xr:uid="{9A070076-FD0C-4E69-84C5-AB1037CE374D}"/>
    <cellStyle name="Comma 5 7 2 3 5" xfId="25178" xr:uid="{5683F0CD-3BA8-4FCE-9083-BEF5A0F955FE}"/>
    <cellStyle name="Comma 5 7 2 3 6" xfId="13075" xr:uid="{20152E85-0F02-4F68-B0EF-188D729F7246}"/>
    <cellStyle name="Comma 5 7 2 4" xfId="1661" xr:uid="{00000000-0005-0000-0000-000047020000}"/>
    <cellStyle name="Comma 5 7 2 4 2" xfId="4681" xr:uid="{8FBE2D01-7106-47CC-A850-387B386B4D74}"/>
    <cellStyle name="Comma 5 7 2 4 2 2" xfId="9415" xr:uid="{B2026E21-6175-42C0-A65E-87647A35362B}"/>
    <cellStyle name="Comma 5 7 2 4 2 2 2" xfId="19795" xr:uid="{F0303F0C-183A-45C1-9195-D7000C274528}"/>
    <cellStyle name="Comma 5 7 2 4 2 2 3" xfId="31109" xr:uid="{F57B2301-3A0F-4B61-985A-7206CFD1129C}"/>
    <cellStyle name="Comma 5 7 2 4 2 2 4" xfId="30700" xr:uid="{A568AC5A-EBC6-4C11-987C-AB2234DC4239}"/>
    <cellStyle name="Comma 5 7 2 4 2 3" xfId="12248" xr:uid="{23FBDDE2-9ADE-4BC0-9007-49DEC224EDA3}"/>
    <cellStyle name="Comma 5 7 2 4 2 3 2" xfId="22628" xr:uid="{F0FD67B3-C129-4D8C-9442-46DA1BB55B29}"/>
    <cellStyle name="Comma 5 7 2 4 2 4" xfId="26491" xr:uid="{981C4E56-484D-4484-8BE4-DD13E3CB5DF3}"/>
    <cellStyle name="Comma 5 7 2 4 2 5" xfId="28339" xr:uid="{2FB2A506-78EB-4959-BCD8-892F75D1E3C7}"/>
    <cellStyle name="Comma 5 7 2 4 2 6" xfId="16962" xr:uid="{009B3A7B-75F5-4FB4-ABD6-939E56B02676}"/>
    <cellStyle name="Comma 5 7 2 4 3" xfId="23506" xr:uid="{85B2F1AA-03A0-41BE-B69E-339100CEA82F}"/>
    <cellStyle name="Comma 5 7 2 4 3 2" xfId="29898" xr:uid="{9C01E95A-74BC-47F7-B7A5-8BC1061F59A5}"/>
    <cellStyle name="Comma 5 7 2 4 4" xfId="30011" xr:uid="{106398AA-ED2F-4348-890B-9FBF05EF801E}"/>
    <cellStyle name="Comma 5 7 2 5" xfId="1656" xr:uid="{00000000-0005-0000-0000-000048020000}"/>
    <cellStyle name="Comma 5 7 2 5 2" xfId="25608" xr:uid="{B6E4083F-4A15-4CCF-B5C9-4526FACB1C2F}"/>
    <cellStyle name="Comma 5 7 2 5 3" xfId="25775" xr:uid="{FEC3CEA1-CCC7-4BCE-9945-F426DD63FDF4}"/>
    <cellStyle name="Comma 5 7 2 6" xfId="4123" xr:uid="{8B4C8D43-E0E5-4AA4-896D-89B582FFE9A0}"/>
    <cellStyle name="Comma 5 7 2 6 2" xfId="8894" xr:uid="{62414F10-5354-497E-9F35-D71FE3175349}"/>
    <cellStyle name="Comma 5 7 2 6 2 2" xfId="19274" xr:uid="{7239C4D9-0548-4ECD-A092-E1DF8E4C4DB6}"/>
    <cellStyle name="Comma 5 7 2 6 3" xfId="11727" xr:uid="{49F6E218-397A-4FC8-9A8F-49C9BA16B765}"/>
    <cellStyle name="Comma 5 7 2 6 3 2" xfId="22107" xr:uid="{3E9E1955-D564-42C6-A7B8-8DC94F3EFD2C}"/>
    <cellStyle name="Comma 5 7 2 6 4" xfId="27451" xr:uid="{B4576E0B-D014-4B36-B0DD-0BDA3C01EE80}"/>
    <cellStyle name="Comma 5 7 2 6 5" xfId="26753" xr:uid="{005A14DE-8FA2-49BA-AE9F-6B3B044914EF}"/>
    <cellStyle name="Comma 5 7 2 6 6" xfId="16441" xr:uid="{E0CC5760-C206-4DC8-959C-1204DE4D6DE6}"/>
    <cellStyle name="Comma 5 7 2 7" xfId="4874" xr:uid="{26FF34ED-32CA-4593-8F59-D08580833D08}"/>
    <cellStyle name="Comma 5 7 2 7 2" xfId="28445" xr:uid="{E4551655-4C6A-4234-9FB2-AA0A4072A4B6}"/>
    <cellStyle name="Comma 5 7 2 7 3" xfId="26473" xr:uid="{57B3AF28-A89F-4CFC-8F6D-F0E5AA0A664B}"/>
    <cellStyle name="Comma 5 7 2 7 4" xfId="14166" xr:uid="{5169EB45-ED88-4614-9E7A-6738ED91774B}"/>
    <cellStyle name="Comma 5 7 2 8" xfId="6619" xr:uid="{E2A93D07-4B32-4972-B959-0EF776D3F38D}"/>
    <cellStyle name="Comma 5 7 2 8 2" xfId="16999" xr:uid="{C7C32092-0198-4FBA-8CC3-16465F53900E}"/>
    <cellStyle name="Comma 5 7 2 9" xfId="9452" xr:uid="{78968388-FF15-4048-A1C5-0A2045233C55}"/>
    <cellStyle name="Comma 5 7 2 9 2" xfId="19832" xr:uid="{319B5FCB-59F1-49DD-985E-DEAA88C6C8A2}"/>
    <cellStyle name="Comma 5 7 3" xfId="484" xr:uid="{00000000-0005-0000-0000-000049020000}"/>
    <cellStyle name="Comma 5 7 3 10" xfId="13544" xr:uid="{D15422AB-BBBC-4DF0-9758-B4A5EE187C6E}"/>
    <cellStyle name="Comma 5 7 3 2" xfId="1663" xr:uid="{00000000-0005-0000-0000-00004A020000}"/>
    <cellStyle name="Comma 5 7 3 2 2" xfId="24167" xr:uid="{7614F62F-C149-4F7B-BB0D-0F5F3513A3E3}"/>
    <cellStyle name="Comma 5 7 3 2 2 2" xfId="29675" xr:uid="{2D743BA9-5D74-41FF-8A56-E6FF48540754}"/>
    <cellStyle name="Comma 5 7 3 2 2 2 2" xfId="30702" xr:uid="{F8B265D7-D215-4C1F-B255-1B417890B3FC}"/>
    <cellStyle name="Comma 5 7 3 2 3" xfId="24034" xr:uid="{A956536C-0D0C-4B64-AB6C-3D32B84691CB}"/>
    <cellStyle name="Comma 5 7 3 2 3 2" xfId="27244" xr:uid="{2D391E2F-17BF-40F3-AC9B-F935480D75C5}"/>
    <cellStyle name="Comma 5 7 3 2 4" xfId="30051" xr:uid="{7D739D2D-6EFB-4DC1-9CEE-49DF4959E175}"/>
    <cellStyle name="Comma 5 7 3 3" xfId="1664" xr:uid="{00000000-0005-0000-0000-00004B020000}"/>
    <cellStyle name="Comma 5 7 3 4" xfId="1662" xr:uid="{00000000-0005-0000-0000-00004C020000}"/>
    <cellStyle name="Comma 5 7 3 4 2" xfId="27491" xr:uid="{255A2A1F-FD39-4D43-951D-12CE0A0F4BA0}"/>
    <cellStyle name="Comma 5 7 3 4 3" xfId="27820" xr:uid="{27574CA1-AC0A-41F4-AA4C-8BF3E9895FE7}"/>
    <cellStyle name="Comma 5 7 3 5" xfId="4402" xr:uid="{4DD17AB7-B1D9-46CC-BF1C-EB5BCE74B406}"/>
    <cellStyle name="Comma 5 7 3 5 2" xfId="9173" xr:uid="{4D4C7758-87C3-4B4E-8E9C-C9B199390E7A}"/>
    <cellStyle name="Comma 5 7 3 5 2 2" xfId="19553" xr:uid="{3B6289B8-4D36-4925-82A9-3737B8F64823}"/>
    <cellStyle name="Comma 5 7 3 5 2 3" xfId="31067" xr:uid="{4F35AD9B-147C-403E-AC2A-4005FB889638}"/>
    <cellStyle name="Comma 5 7 3 5 2 4" xfId="30701" xr:uid="{2CF44F40-820F-4CCA-B82A-E11E5C240E31}"/>
    <cellStyle name="Comma 5 7 3 5 3" xfId="12006" xr:uid="{559DC158-2D14-4ABB-AC79-7AAA8E5548A3}"/>
    <cellStyle name="Comma 5 7 3 5 3 2" xfId="22386" xr:uid="{3F42002C-0E4F-47D5-BBD6-1EEC7BAE73C5}"/>
    <cellStyle name="Comma 5 7 3 5 4" xfId="28128" xr:uid="{D1033E38-680C-4A2B-B69A-7E4E343DB956}"/>
    <cellStyle name="Comma 5 7 3 5 5" xfId="26096" xr:uid="{6849C713-679B-445F-AF71-4C1F1D6E6B36}"/>
    <cellStyle name="Comma 5 7 3 5 6" xfId="16720" xr:uid="{410E88C8-AC3B-421E-A629-73B44050E3B6}"/>
    <cellStyle name="Comma 5 7 3 6" xfId="4876" xr:uid="{1876B2D4-FC16-4C19-AC17-48842C3BA5C3}"/>
    <cellStyle name="Comma 5 7 3 6 2" xfId="26355" xr:uid="{0C0228FA-0A20-403D-B2B7-730C2183EAD4}"/>
    <cellStyle name="Comma 5 7 3 6 3" xfId="27311" xr:uid="{E5C09990-3CDE-48AF-8C5B-2501A3A2AF89}"/>
    <cellStyle name="Comma 5 7 3 6 4" xfId="14168" xr:uid="{B41F4920-B677-4008-8D4D-4C97D33518E5}"/>
    <cellStyle name="Comma 5 7 3 7" xfId="6621" xr:uid="{2238A681-9B22-49F9-A64A-5EA4AB96A8CD}"/>
    <cellStyle name="Comma 5 7 3 7 2" xfId="17001" xr:uid="{345BFF67-6D65-4053-B41A-B181030CAC76}"/>
    <cellStyle name="Comma 5 7 3 8" xfId="9454" xr:uid="{B1DC7DC7-1B68-4A50-AC4D-163FEEDE3729}"/>
    <cellStyle name="Comma 5 7 3 8 2" xfId="19834" xr:uid="{75625703-E2A7-4A13-8668-CA64BE646442}"/>
    <cellStyle name="Comma 5 7 3 9" xfId="23405" xr:uid="{900D5B1C-1589-4E23-9FE1-E88EEF3CCA25}"/>
    <cellStyle name="Comma 5 7 4" xfId="485" xr:uid="{00000000-0005-0000-0000-00004D020000}"/>
    <cellStyle name="Comma 5 7 4 2" xfId="1666" xr:uid="{00000000-0005-0000-0000-00004E020000}"/>
    <cellStyle name="Comma 5 7 4 2 2" xfId="23871" xr:uid="{318CB862-A3EC-47AD-A897-C9FDF3F8389C}"/>
    <cellStyle name="Comma 5 7 4 2 2 2" xfId="29828" xr:uid="{F7CD230F-B65A-4593-9417-9FB6AD98AA28}"/>
    <cellStyle name="Comma 5 7 4 2 2 2 2" xfId="30704" xr:uid="{8D9CD661-7477-4CA4-A153-5E6471FBB6CB}"/>
    <cellStyle name="Comma 5 7 4 2 3" xfId="23287" xr:uid="{D45419FA-DEA1-4FF5-944A-3804F3B313AF}"/>
    <cellStyle name="Comma 5 7 4 2 4" xfId="30033" xr:uid="{AC32E726-9F55-4195-96E0-7352BD474D9D}"/>
    <cellStyle name="Comma 5 7 4 3" xfId="1667" xr:uid="{00000000-0005-0000-0000-00004F020000}"/>
    <cellStyle name="Comma 5 7 4 4" xfId="1665" xr:uid="{00000000-0005-0000-0000-000050020000}"/>
    <cellStyle name="Comma 5 7 4 5" xfId="4877" xr:uid="{3D09B3A8-38B2-40D7-B78F-B863AAC63FA9}"/>
    <cellStyle name="Comma 5 7 4 5 2" xfId="14169" xr:uid="{AD591B44-9CC8-430F-9198-2C6296802480}"/>
    <cellStyle name="Comma 5 7 4 5 2 2" xfId="31112" xr:uid="{FF2EE620-52C5-4E38-901B-D8EC7D6F936B}"/>
    <cellStyle name="Comma 5 7 4 5 2 3" xfId="30703" xr:uid="{1BAA88F6-1BCE-4EA7-8A2A-713DC40B742F}"/>
    <cellStyle name="Comma 5 7 4 6" xfId="6622" xr:uid="{894ABF0A-6BA8-48AA-8DFF-AC94D6126965}"/>
    <cellStyle name="Comma 5 7 4 6 2" xfId="17002" xr:uid="{6A00D9E2-AA70-4FB1-84BE-F4DDC6A9E149}"/>
    <cellStyle name="Comma 5 7 4 7" xfId="9455" xr:uid="{B2F99BCC-99DB-48BC-B179-3BE0EBE58D9C}"/>
    <cellStyle name="Comma 5 7 4 7 2" xfId="19835" xr:uid="{DADE28A0-C82D-46F6-9BA7-9602FC15CA84}"/>
    <cellStyle name="Comma 5 7 4 8" xfId="25326" xr:uid="{BF51AFBA-C3EF-4A49-AF89-92329EABBD92}"/>
    <cellStyle name="Comma 5 7 4 9" xfId="13363" xr:uid="{48C609D4-FB79-4C2B-8D6D-7E9A662F329E}"/>
    <cellStyle name="Comma 5 7 5" xfId="1668" xr:uid="{00000000-0005-0000-0000-000051020000}"/>
    <cellStyle name="Comma 5 7 5 2" xfId="2562" xr:uid="{00000000-0005-0000-0000-0000D9010000}"/>
    <cellStyle name="Comma 5 7 5 2 2" xfId="7686" xr:uid="{81DA16CF-D215-46C7-B658-9ECDB619D97F}"/>
    <cellStyle name="Comma 5 7 5 2 2 2" xfId="18066" xr:uid="{2726BB12-E6AC-481B-9208-5B10A5F45B41}"/>
    <cellStyle name="Comma 5 7 5 2 3" xfId="10519" xr:uid="{DABF3BF7-D668-403B-A2AE-D3063CA6539E}"/>
    <cellStyle name="Comma 5 7 5 2 3 2" xfId="20899" xr:uid="{E5785C61-46FE-4A81-9423-D6AB3976B8C6}"/>
    <cellStyle name="Comma 5 7 5 2 4" xfId="15233" xr:uid="{FC16F968-3DF9-4BFB-B7B1-D95C3D6F7201}"/>
    <cellStyle name="Comma 5 7 5 2 5" xfId="30429" xr:uid="{0C859140-1E98-42C7-9ADC-47E8A5D1F2C8}"/>
    <cellStyle name="Comma 5 7 5 3" xfId="3707" xr:uid="{00000000-0005-0000-0000-000051020000}"/>
    <cellStyle name="Comma 5 7 5 4" xfId="5583" xr:uid="{445FBE4B-D100-4012-9843-6726F1C23419}"/>
    <cellStyle name="Comma 5 7 5 4 2" xfId="29841" xr:uid="{04BAC53C-0E86-4839-945D-6630D920F403}"/>
    <cellStyle name="Comma 5 7 5 5" xfId="23017" xr:uid="{36FEE959-41F0-4AD2-ACE4-7B3C0AB91829}"/>
    <cellStyle name="Comma 5 7 5 6" xfId="12949" xr:uid="{AD226341-77D4-472E-947F-DD3D504A66EE}"/>
    <cellStyle name="Comma 5 7 6" xfId="1669" xr:uid="{00000000-0005-0000-0000-000052020000}"/>
    <cellStyle name="Comma 5 7 6 2" xfId="2276" xr:uid="{00000000-0005-0000-0000-0000D3010000}"/>
    <cellStyle name="Comma 5 7 6 2 2" xfId="7402" xr:uid="{3226EB56-C19C-4DBE-9045-9998AD6D10C3}"/>
    <cellStyle name="Comma 5 7 6 2 2 2" xfId="17782" xr:uid="{7675AAEB-FC53-4CB7-B026-3B64B3F06C49}"/>
    <cellStyle name="Comma 5 7 6 2 3" xfId="10235" xr:uid="{92857883-0D6F-453D-9F27-EA6BC1F109FE}"/>
    <cellStyle name="Comma 5 7 6 2 3 2" xfId="20615" xr:uid="{F6F49F5D-3C06-4B15-8741-620B84013F91}"/>
    <cellStyle name="Comma 5 7 6 2 4" xfId="28556" xr:uid="{11E3C67F-D49E-4BF1-9903-523A4EE179B5}"/>
    <cellStyle name="Comma 5 7 6 2 5" xfId="28425" xr:uid="{28E3BD14-F77D-4EF8-8E21-6A639D6701CD}"/>
    <cellStyle name="Comma 5 7 6 2 6" xfId="14949" xr:uid="{0A31539B-6983-42F9-B3F7-A5F5AC1A26E7}"/>
    <cellStyle name="Comma 5 7 6 3" xfId="2064" xr:uid="{00000000-0005-0000-0000-000052020000}"/>
    <cellStyle name="Comma 5 7 6 4" xfId="23608" xr:uid="{D63C9F0C-4833-4AA3-880E-89DB790C2360}"/>
    <cellStyle name="Comma 5 7 6 4 2" xfId="29880" xr:uid="{46A80738-32FD-4F61-83A7-D4444073205A}"/>
    <cellStyle name="Comma 5 7 6 5" xfId="30002" xr:uid="{9E45B833-AA3E-4C42-86BA-FF11565FD327}"/>
    <cellStyle name="Comma 5 7 7" xfId="1655" xr:uid="{00000000-0005-0000-0000-000053020000}"/>
    <cellStyle name="Comma 5 7 7 2" xfId="27465" xr:uid="{F7E8B45B-C5F3-45F3-8652-1B25E60F4742}"/>
    <cellStyle name="Comma 5 7 7 3" xfId="28399" xr:uid="{94908BF2-0398-46D6-996F-F460030C3D64}"/>
    <cellStyle name="Comma 5 7 8" xfId="3863" xr:uid="{4D8E6C94-8977-4B3D-8541-5736DE38FB0C}"/>
    <cellStyle name="Comma 5 7 8 2" xfId="8694" xr:uid="{40566834-5CF1-4919-ABA6-CD259060D39C}"/>
    <cellStyle name="Comma 5 7 8 2 2" xfId="19074" xr:uid="{7FBF4413-9D43-4675-86AB-DC0EECC16F3B}"/>
    <cellStyle name="Comma 5 7 8 3" xfId="11527" xr:uid="{6BA6E460-B37A-4259-936B-5A7951C58242}"/>
    <cellStyle name="Comma 5 7 8 3 2" xfId="21907" xr:uid="{4E395C52-F27A-4799-8125-21C56070155B}"/>
    <cellStyle name="Comma 5 7 8 4" xfId="27980" xr:uid="{A1830401-4BE9-4047-8037-B582661AD80D}"/>
    <cellStyle name="Comma 5 7 8 5" xfId="27391" xr:uid="{A15B847E-0BCF-49BD-8467-CBB5224689F1}"/>
    <cellStyle name="Comma 5 7 8 6" xfId="16241" xr:uid="{FEEF5453-E726-4908-8A0B-7BD9DE73FA2F}"/>
    <cellStyle name="Comma 5 7 9" xfId="4873" xr:uid="{03CC9048-C24C-410E-B772-7E39F372F37F}"/>
    <cellStyle name="Comma 5 7 9 2" xfId="25913" xr:uid="{AD33B97C-D782-4AFC-9027-B6A080A83C9D}"/>
    <cellStyle name="Comma 5 7 9 3" xfId="27494" xr:uid="{82106660-3FC9-438C-BE38-76FC4CF091A9}"/>
    <cellStyle name="Comma 5 7 9 4" xfId="14165" xr:uid="{EF4ABBE1-E4DF-499A-A6CF-1C49A7ED091F}"/>
    <cellStyle name="Comma 5 8" xfId="486" xr:uid="{00000000-0005-0000-0000-000054020000}"/>
    <cellStyle name="Comma 5 8 10" xfId="9456" xr:uid="{3C0A6B10-AD79-48DD-AD99-93B446F10170}"/>
    <cellStyle name="Comma 5 8 10 2" xfId="19836" xr:uid="{F1C8E9F7-1193-43B8-8AB8-F02488840E21}"/>
    <cellStyle name="Comma 5 8 11" xfId="25154" xr:uid="{75EAFF25-E7F3-4723-A770-3674B2E75CAB}"/>
    <cellStyle name="Comma 5 8 12" xfId="12508" xr:uid="{A942E7ED-6000-4D8F-BC51-BE1BC90B00D9}"/>
    <cellStyle name="Comma 5 8 2" xfId="487" xr:uid="{00000000-0005-0000-0000-000055020000}"/>
    <cellStyle name="Comma 5 8 2 10" xfId="12666" xr:uid="{2D2060DC-65AE-4C74-A3D9-8EB52DE8C408}"/>
    <cellStyle name="Comma 5 8 2 2" xfId="1672" xr:uid="{00000000-0005-0000-0000-000056020000}"/>
    <cellStyle name="Comma 5 8 2 2 2" xfId="3039" xr:uid="{00000000-0005-0000-0000-0000DC010000}"/>
    <cellStyle name="Comma 5 8 2 2 2 2" xfId="8118" xr:uid="{2FF0FD7F-E2DD-4DD8-9A96-350194FBC0BA}"/>
    <cellStyle name="Comma 5 8 2 2 2 2 2" xfId="18498" xr:uid="{6CBA26F6-B2A4-410D-8EE9-DD2208A3DA39}"/>
    <cellStyle name="Comma 5 8 2 2 2 2 2 2" xfId="31141" xr:uid="{45C30206-3A93-4FA0-9F4F-E970C6555ABA}"/>
    <cellStyle name="Comma 5 8 2 2 2 2 2 3" xfId="30705" xr:uid="{40931A3F-EFB0-4B78-8C96-34DE658927E1}"/>
    <cellStyle name="Comma 5 8 2 2 2 3" xfId="10951" xr:uid="{B67D79DF-839B-42F2-A78D-28B2A1C986A8}"/>
    <cellStyle name="Comma 5 8 2 2 2 3 2" xfId="21331" xr:uid="{3AB97040-58F8-431F-9EC8-19760859A498}"/>
    <cellStyle name="Comma 5 8 2 2 2 4" xfId="27337" xr:uid="{D41D5792-1986-4C04-A298-742DBF272AAF}"/>
    <cellStyle name="Comma 5 8 2 2 2 5" xfId="26729" xr:uid="{27B648EF-2FFF-427C-A176-666178209CC9}"/>
    <cellStyle name="Comma 5 8 2 2 2 6" xfId="15665" xr:uid="{2608C0D8-305F-419E-951B-D34D60039A78}"/>
    <cellStyle name="Comma 5 8 2 2 3" xfId="2079" xr:uid="{00000000-0005-0000-0000-000056020000}"/>
    <cellStyle name="Comma 5 8 2 2 4" xfId="5584" xr:uid="{D7CC4C04-6A8E-45ED-B093-5C53AC1FD03A}"/>
    <cellStyle name="Comma 5 8 2 2 4 2" xfId="29774" xr:uid="{06F5E240-6626-40DD-94FD-891798718C4E}"/>
    <cellStyle name="Comma 5 8 2 2 5" xfId="24964" xr:uid="{48F91E01-18C6-4DBA-9EA4-A83AD4E1DC50}"/>
    <cellStyle name="Comma 5 8 2 2 6" xfId="13545" xr:uid="{108AFC75-5EEA-45DD-B81D-0BD1DFE89DC5}"/>
    <cellStyle name="Comma 5 8 2 3" xfId="1673" xr:uid="{00000000-0005-0000-0000-000057020000}"/>
    <cellStyle name="Comma 5 8 2 3 2" xfId="24075" xr:uid="{3CCF6D1F-E1E6-4134-8808-CE7380243E72}"/>
    <cellStyle name="Comma 5 8 2 3 2 2" xfId="30706" xr:uid="{33BA462E-2DD6-45C4-9B64-D122CEE1605E}"/>
    <cellStyle name="Comma 5 8 2 3 2 3" xfId="30550" xr:uid="{B6513C23-9EE7-4413-9D8F-CAD62F9FD3DE}"/>
    <cellStyle name="Comma 5 8 2 3 3" xfId="23015" xr:uid="{DB6EE825-2DCD-429A-9F59-4AC7F43A2769}"/>
    <cellStyle name="Comma 5 8 2 3 4" xfId="30052" xr:uid="{978411B6-56DD-4C90-89F4-2121420A39C1}"/>
    <cellStyle name="Comma 5 8 2 3 5" xfId="29658" xr:uid="{A80A5DC5-EADA-408A-9E37-AA5872793871}"/>
    <cellStyle name="Comma 5 8 2 4" xfId="1671" xr:uid="{00000000-0005-0000-0000-000058020000}"/>
    <cellStyle name="Comma 5 8 2 4 2" xfId="28517" xr:uid="{DB5287D2-A3BC-4D9D-A5AD-D97C9934A7A4}"/>
    <cellStyle name="Comma 5 8 2 4 2 2" xfId="30707" xr:uid="{A3272CAB-83C9-416E-A5D9-D0B05295D51B}"/>
    <cellStyle name="Comma 5 8 2 4 2 3" xfId="30582" xr:uid="{E0F084EF-22C3-46D5-95E2-A0541AFFE25C}"/>
    <cellStyle name="Comma 5 8 2 4 3" xfId="26170" xr:uid="{7E618281-1C5F-460A-94D7-A8DF3AFFB69C}"/>
    <cellStyle name="Comma 5 8 2 5" xfId="4124" xr:uid="{1C3F77AF-A7C8-4533-B6B1-C8D28CB13A7B}"/>
    <cellStyle name="Comma 5 8 2 5 2" xfId="8895" xr:uid="{C3FF4CD3-EA9C-4318-B21E-3EA018511DCC}"/>
    <cellStyle name="Comma 5 8 2 5 2 2" xfId="19275" xr:uid="{3E624E4B-E89E-4968-9CC0-EAE8815D9589}"/>
    <cellStyle name="Comma 5 8 2 5 3" xfId="11728" xr:uid="{8895AA23-CF82-461B-8E31-DD794132AE9D}"/>
    <cellStyle name="Comma 5 8 2 5 3 2" xfId="22108" xr:uid="{B7E67C1F-B7FD-434C-9B87-E2B23FFE9A5A}"/>
    <cellStyle name="Comma 5 8 2 5 4" xfId="28138" xr:uid="{0F13D4FA-A56D-4B66-9D52-CC35EC6B2EEF}"/>
    <cellStyle name="Comma 5 8 2 5 5" xfId="28676" xr:uid="{D048A341-189D-403E-9C40-F13CE9BE81D0}"/>
    <cellStyle name="Comma 5 8 2 5 6" xfId="16442" xr:uid="{33935AFE-4F51-43AC-A6CB-9FDF190C92D7}"/>
    <cellStyle name="Comma 5 8 2 6" xfId="4879" xr:uid="{21AB6E75-CF3F-4863-AC61-3207B7577E91}"/>
    <cellStyle name="Comma 5 8 2 6 2" xfId="27387" xr:uid="{098BB1CA-BEA7-42F8-BF5F-85FEFB2D0AC9}"/>
    <cellStyle name="Comma 5 8 2 6 3" xfId="26882" xr:uid="{9E4D90C0-1C17-4307-ACEB-2359B2B61208}"/>
    <cellStyle name="Comma 5 8 2 6 4" xfId="14171" xr:uid="{C4778CE6-4BAC-44F1-9E41-1C8635F87209}"/>
    <cellStyle name="Comma 5 8 2 7" xfId="6624" xr:uid="{D3EAA14D-1E0B-4538-8E65-683FE1BE0297}"/>
    <cellStyle name="Comma 5 8 2 7 2" xfId="17004" xr:uid="{93B3EE8D-DDDC-4809-8B2B-5B5C7070BE70}"/>
    <cellStyle name="Comma 5 8 2 8" xfId="9457" xr:uid="{808E7EFB-896F-4927-AB71-638EC05A045F}"/>
    <cellStyle name="Comma 5 8 2 8 2" xfId="19837" xr:uid="{1A77B867-59F3-4355-915F-8AB538248483}"/>
    <cellStyle name="Comma 5 8 2 9" xfId="23446" xr:uid="{18C3C4C3-B3EA-4314-BF62-9AB647559B8D}"/>
    <cellStyle name="Comma 5 8 3" xfId="488" xr:uid="{00000000-0005-0000-0000-000059020000}"/>
    <cellStyle name="Comma 5 8 3 2" xfId="1675" xr:uid="{00000000-0005-0000-0000-00005A020000}"/>
    <cellStyle name="Comma 5 8 3 2 2" xfId="25616" xr:uid="{53D484A8-05DA-4B3D-8DBA-5F4A6B0638B9}"/>
    <cellStyle name="Comma 5 8 3 2 2 2" xfId="29806" xr:uid="{A16796A0-C536-46DB-8E0E-8CC66009832A}"/>
    <cellStyle name="Comma 5 8 3 2 2 2 2" xfId="30709" xr:uid="{F658FE12-6F3E-4B0A-B54E-A7FF09FDADE0}"/>
    <cellStyle name="Comma 5 8 3 2 3" xfId="25442" xr:uid="{8F83E9BD-D752-4670-83D0-42D787B89054}"/>
    <cellStyle name="Comma 5 8 3 2 3 2" xfId="27839" xr:uid="{3EDC9502-0DFD-4975-83D4-00C65AD487AD}"/>
    <cellStyle name="Comma 5 8 3 2 4" xfId="30034" xr:uid="{D3FD3568-0D74-4E96-85CC-D3A48B10523B}"/>
    <cellStyle name="Comma 5 8 3 3" xfId="1676" xr:uid="{00000000-0005-0000-0000-00005B020000}"/>
    <cellStyle name="Comma 5 8 3 4" xfId="1674" xr:uid="{00000000-0005-0000-0000-00005C020000}"/>
    <cellStyle name="Comma 5 8 3 4 2" xfId="28743" xr:uid="{CF49AA05-3FBE-48B3-9169-779FBD244A47}"/>
    <cellStyle name="Comma 5 8 3 4 3" xfId="26129" xr:uid="{29D4BED2-56B6-46AE-9E4F-1972B40BC537}"/>
    <cellStyle name="Comma 5 8 3 5" xfId="4880" xr:uid="{E6C69C7E-ECF0-471C-B3AB-6AF66D256BD8}"/>
    <cellStyle name="Comma 5 8 3 5 2" xfId="26282" xr:uid="{F9068B74-A36E-44C0-939A-8D82B5973B25}"/>
    <cellStyle name="Comma 5 8 3 5 2 2" xfId="31170" xr:uid="{842693BC-CC20-404C-8856-79558A6CD263}"/>
    <cellStyle name="Comma 5 8 3 5 2 3" xfId="30708" xr:uid="{813779E3-886C-4293-B28F-F0E9872B5AA5}"/>
    <cellStyle name="Comma 5 8 3 5 3" xfId="26316" xr:uid="{1F5EA9DF-30F0-424B-AA92-67EE89D7FD61}"/>
    <cellStyle name="Comma 5 8 3 5 4" xfId="14172" xr:uid="{053831D1-E6B8-4D4A-B53A-F0EA227B0C6B}"/>
    <cellStyle name="Comma 5 8 3 6" xfId="6625" xr:uid="{302D9AAF-4033-4F4A-9333-B2DAF1AC72E0}"/>
    <cellStyle name="Comma 5 8 3 6 2" xfId="26390" xr:uid="{EA4E0055-C778-4480-AF6D-C956F19B9F0C}"/>
    <cellStyle name="Comma 5 8 3 6 3" xfId="28166" xr:uid="{D160F3C5-B249-4A1B-8E65-E9A7B655F03E}"/>
    <cellStyle name="Comma 5 8 3 6 4" xfId="17005" xr:uid="{5B3EE229-9EF7-412C-9A14-4B62794194FD}"/>
    <cellStyle name="Comma 5 8 3 7" xfId="9458" xr:uid="{0F73EF67-2D55-4AA3-878F-7FA988FAA07A}"/>
    <cellStyle name="Comma 5 8 3 7 2" xfId="19838" xr:uid="{E87BF8B2-8F07-4B67-9777-D74549380BEF}"/>
    <cellStyle name="Comma 5 8 3 8" xfId="24641" xr:uid="{90466407-5C59-4679-A0DF-9465241FFE2E}"/>
    <cellStyle name="Comma 5 8 3 9" xfId="13364" xr:uid="{68C72232-8F8D-4BCD-95DB-452386CA181A}"/>
    <cellStyle name="Comma 5 8 4" xfId="1677" xr:uid="{00000000-0005-0000-0000-00005D020000}"/>
    <cellStyle name="Comma 5 8 4 2" xfId="2672" xr:uid="{00000000-0005-0000-0000-0000DE010000}"/>
    <cellStyle name="Comma 5 8 4 2 2" xfId="7795" xr:uid="{F638EECE-0E71-4D65-AB7A-5EC3D2DA2DE2}"/>
    <cellStyle name="Comma 5 8 4 2 2 2" xfId="18175" xr:uid="{29AD6800-71EF-4AC6-A5C0-235188E8DC06}"/>
    <cellStyle name="Comma 5 8 4 2 2 2 2" xfId="31133" xr:uid="{62D238FC-6347-4192-97CE-39DC26771B37}"/>
    <cellStyle name="Comma 5 8 4 2 2 2 3" xfId="30710" xr:uid="{CA877F40-44FB-4FD0-BE13-08310BD6406D}"/>
    <cellStyle name="Comma 5 8 4 2 3" xfId="10628" xr:uid="{A662D3E5-5529-433E-9F38-0E72E24892E7}"/>
    <cellStyle name="Comma 5 8 4 2 3 2" xfId="21008" xr:uid="{156F5CEB-62E7-4B15-BA2E-009B2D4A8D0C}"/>
    <cellStyle name="Comma 5 8 4 2 4" xfId="26592" xr:uid="{A98F3AEB-51B2-45FA-8234-BBC221C42CF9}"/>
    <cellStyle name="Comma 5 8 4 2 5" xfId="27637" xr:uid="{73969B14-80A1-422D-9678-64C5F63C541B}"/>
    <cellStyle name="Comma 5 8 4 2 6" xfId="15342" xr:uid="{1793C24A-20F7-42CB-8755-0ECC50167B23}"/>
    <cellStyle name="Comma 5 8 4 3" xfId="3591" xr:uid="{00000000-0005-0000-0000-00005D020000}"/>
    <cellStyle name="Comma 5 8 4 4" xfId="5585" xr:uid="{61B5B5BD-8CAB-4FD9-954C-4983326E849B}"/>
    <cellStyle name="Comma 5 8 4 4 2" xfId="29750" xr:uid="{B23374D4-9EA4-47D3-8221-B7DC4E11F6B5}"/>
    <cellStyle name="Comma 5 8 4 5" xfId="24621" xr:uid="{96C61288-71E4-410D-9E9C-8A084F7F738F}"/>
    <cellStyle name="Comma 5 8 4 6" xfId="13076" xr:uid="{93829F7F-8524-4FFE-ACB1-9DD87786DFD4}"/>
    <cellStyle name="Comma 5 8 5" xfId="1678" xr:uid="{00000000-0005-0000-0000-00005E020000}"/>
    <cellStyle name="Comma 5 8 5 2" xfId="2277" xr:uid="{00000000-0005-0000-0000-0000DA010000}"/>
    <cellStyle name="Comma 5 8 5 2 2" xfId="7403" xr:uid="{4CC94E42-2A69-4288-91E6-0A0CDB39740A}"/>
    <cellStyle name="Comma 5 8 5 2 2 2" xfId="17783" xr:uid="{EA5B116C-180F-42F3-A88C-9CF1C6EA4E88}"/>
    <cellStyle name="Comma 5 8 5 2 3" xfId="10236" xr:uid="{F37603B7-020C-4446-94E9-26E402843D14}"/>
    <cellStyle name="Comma 5 8 5 2 3 2" xfId="20616" xr:uid="{60368DDF-8376-4547-8F84-A1CE8660B8E2}"/>
    <cellStyle name="Comma 5 8 5 2 4" xfId="14950" xr:uid="{FE4C11F4-8B91-4C78-8892-97B10F08CBF2}"/>
    <cellStyle name="Comma 5 8 5 2 5" xfId="30430" xr:uid="{3EAE95C7-3CF1-49BF-B334-23DF8958441E}"/>
    <cellStyle name="Comma 5 8 5 3" xfId="2085" xr:uid="{00000000-0005-0000-0000-00005E020000}"/>
    <cellStyle name="Comma 5 8 5 4" xfId="24919" xr:uid="{73CD0007-7AA6-4C23-BE0B-E3F5295A5FA9}"/>
    <cellStyle name="Comma 5 8 5 4 2" xfId="29899" xr:uid="{5F75C6C7-0D1C-4F31-BA20-114360A40F9E}"/>
    <cellStyle name="Comma 5 8 5 5" xfId="30012" xr:uid="{C09199D8-A0F8-4F00-B4B1-D5B29F949D0F}"/>
    <cellStyle name="Comma 5 8 6" xfId="1670" xr:uid="{00000000-0005-0000-0000-00005F020000}"/>
    <cellStyle name="Comma 5 8 6 2" xfId="26584" xr:uid="{422903AC-287E-4EC3-BB8E-0A504F69CB1D}"/>
    <cellStyle name="Comma 5 8 6 2 2" xfId="30711" xr:uid="{3462D339-733B-4AEB-9A0A-A3A3A15B2E2A}"/>
    <cellStyle name="Comma 5 8 6 2 3" xfId="30581" xr:uid="{646BD82D-6032-48CF-BAD3-144F8987CF64}"/>
    <cellStyle name="Comma 5 8 6 3" xfId="27532" xr:uid="{6FB8E0C2-84CE-424A-9E5E-DE1608CF9682}"/>
    <cellStyle name="Comma 5 8 7" xfId="3864" xr:uid="{4309ED3C-13B3-40DD-AFCB-1964E1D79399}"/>
    <cellStyle name="Comma 5 8 7 2" xfId="8695" xr:uid="{6D792B25-135D-4B16-8980-F3F2F50FD3A9}"/>
    <cellStyle name="Comma 5 8 7 2 2" xfId="28962" xr:uid="{12EFBB26-22AB-4525-8B73-9E6EE6188A84}"/>
    <cellStyle name="Comma 5 8 7 2 3" xfId="28213" xr:uid="{BDEFF1D8-EA45-4FD4-AD6E-90DC9E7A8A92}"/>
    <cellStyle name="Comma 5 8 7 2 4" xfId="19075" xr:uid="{F4A6846B-B33F-431E-B946-D5A1090DE87E}"/>
    <cellStyle name="Comma 5 8 7 3" xfId="11528" xr:uid="{70E5CEA8-78E3-404C-87F4-D8594ADBD2E1}"/>
    <cellStyle name="Comma 5 8 7 3 2" xfId="21908" xr:uid="{03ABB417-6320-4C4B-B47B-E5281074FC3B}"/>
    <cellStyle name="Comma 5 8 7 4" xfId="27711" xr:uid="{43C01292-8563-4C2D-9596-CA4514F06ED5}"/>
    <cellStyle name="Comma 5 8 7 5" xfId="16242" xr:uid="{027DC86C-6CC5-41FE-B7A8-5ECB900FB562}"/>
    <cellStyle name="Comma 5 8 8" xfId="4878" xr:uid="{3975A4B3-1503-41FB-ABCA-1D4006BBF9BA}"/>
    <cellStyle name="Comma 5 8 8 2" xfId="28464" xr:uid="{B669142D-2D0E-4CC0-AC1B-4C10E42362FA}"/>
    <cellStyle name="Comma 5 8 8 3" xfId="26045" xr:uid="{E58D5665-27FE-4987-AD95-0A055250DE0C}"/>
    <cellStyle name="Comma 5 8 8 4" xfId="14170" xr:uid="{CAF53E0B-9FD1-474B-8289-846C9B226674}"/>
    <cellStyle name="Comma 5 8 9" xfId="6623" xr:uid="{3050AF58-F09A-4D88-B8F2-C44941E3F062}"/>
    <cellStyle name="Comma 5 8 9 2" xfId="28474" xr:uid="{52B97D21-9AEC-4805-8592-FA8E249EE80F}"/>
    <cellStyle name="Comma 5 8 9 3" xfId="26199" xr:uid="{F48E14F4-8D95-44D5-907B-4EE1B8C5C414}"/>
    <cellStyle name="Comma 5 8 9 4" xfId="17003" xr:uid="{4C160034-B13B-49E5-B4D1-8B6F80BB1E65}"/>
    <cellStyle name="Comma 5 9" xfId="489" xr:uid="{00000000-0005-0000-0000-000060020000}"/>
    <cellStyle name="Comma 5 9 10" xfId="9459" xr:uid="{577F916E-DE24-46FE-A2E8-3876BCD7E17C}"/>
    <cellStyle name="Comma 5 9 10 2" xfId="19839" xr:uid="{3787D89A-519B-42FB-85C6-20D76F758C0F}"/>
    <cellStyle name="Comma 5 9 11" xfId="22708" xr:uid="{921E912D-4404-49CE-A58D-AFF85BABD250}"/>
    <cellStyle name="Comma 5 9 12" xfId="12509" xr:uid="{CE530E1C-0287-4676-9926-5BA63910A349}"/>
    <cellStyle name="Comma 5 9 2" xfId="490" xr:uid="{00000000-0005-0000-0000-000061020000}"/>
    <cellStyle name="Comma 5 9 2 2" xfId="1681" xr:uid="{00000000-0005-0000-0000-000062020000}"/>
    <cellStyle name="Comma 5 9 2 2 2" xfId="2871" xr:uid="{00000000-0005-0000-0000-0000E1010000}"/>
    <cellStyle name="Comma 5 9 2 2 2 2" xfId="7987" xr:uid="{DD600399-F264-4A5C-A259-2FD82D633A78}"/>
    <cellStyle name="Comma 5 9 2 2 2 2 2" xfId="18367" xr:uid="{293B0666-BA43-442C-A608-F87E97D4D469}"/>
    <cellStyle name="Comma 5 9 2 2 2 2 2 2" xfId="31134" xr:uid="{6BE75A01-8681-4A86-852E-5CA96578CD07}"/>
    <cellStyle name="Comma 5 9 2 2 2 2 2 3" xfId="30712" xr:uid="{4CB97A7A-50B9-47D4-B501-400C9AC937B3}"/>
    <cellStyle name="Comma 5 9 2 2 2 3" xfId="10820" xr:uid="{3DDC180D-A0D2-4408-B3F8-BD3A718A8D50}"/>
    <cellStyle name="Comma 5 9 2 2 2 3 2" xfId="21200" xr:uid="{BA03261A-B2A9-4611-A71A-6EC3BE0B938E}"/>
    <cellStyle name="Comma 5 9 2 2 2 4" xfId="26494" xr:uid="{1A82B4E7-142C-46F5-BEB3-F201FD231155}"/>
    <cellStyle name="Comma 5 9 2 2 2 5" xfId="26783" xr:uid="{35D6FCB8-6D81-4D29-8AAF-EA0F5D40EC9C}"/>
    <cellStyle name="Comma 5 9 2 2 2 6" xfId="15534" xr:uid="{7EA2C2D2-2C27-4270-9D44-D926BB025009}"/>
    <cellStyle name="Comma 5 9 2 2 3" xfId="3687" xr:uid="{00000000-0005-0000-0000-000062020000}"/>
    <cellStyle name="Comma 5 9 2 2 4" xfId="5586" xr:uid="{5DEDC809-A58D-4915-8292-CB2064C3F8DA}"/>
    <cellStyle name="Comma 5 9 2 2 4 2" xfId="29762" xr:uid="{5A5A3821-4E20-4ABC-8E69-75E4640375B8}"/>
    <cellStyle name="Comma 5 9 2 2 5" xfId="23352" xr:uid="{2FD97EFD-1F02-49AF-B9C5-4ADE3EC81F0C}"/>
    <cellStyle name="Comma 5 9 2 2 6" xfId="13365" xr:uid="{C41E76B2-0C39-41CB-BB65-50AA0681065C}"/>
    <cellStyle name="Comma 5 9 2 3" xfId="1682" xr:uid="{00000000-0005-0000-0000-000063020000}"/>
    <cellStyle name="Comma 5 9 2 3 2" xfId="24901" xr:uid="{F6A819E7-49AD-4347-96EC-10C8648C30A8}"/>
    <cellStyle name="Comma 5 9 2 3 2 2" xfId="30713" xr:uid="{47DB5FD4-96FA-4173-8E53-6DA4234BEA2D}"/>
    <cellStyle name="Comma 5 9 2 3 2 3" xfId="30551" xr:uid="{F5088134-8CE5-4A2C-9753-895A284CAC6E}"/>
    <cellStyle name="Comma 5 9 2 3 3" xfId="22954" xr:uid="{1221D88C-6031-4EEF-9013-D90C6923BB63}"/>
    <cellStyle name="Comma 5 9 2 3 4" xfId="30035" xr:uid="{8E6C886B-4461-492D-A2D3-77A7DD14FA89}"/>
    <cellStyle name="Comma 5 9 2 3 5" xfId="29659" xr:uid="{5C83A64C-738C-4B76-A536-451C4CDAEBDA}"/>
    <cellStyle name="Comma 5 9 2 4" xfId="1680" xr:uid="{00000000-0005-0000-0000-000064020000}"/>
    <cellStyle name="Comma 5 9 2 4 2" xfId="26142" xr:uid="{11F3DDB7-F030-4752-8665-FF4829009ADA}"/>
    <cellStyle name="Comma 5 9 2 4 2 2" xfId="30714" xr:uid="{BD8F26DD-5947-436A-8E4A-F7C8D3342C18}"/>
    <cellStyle name="Comma 5 9 2 4 2 3" xfId="30584" xr:uid="{A1610AE6-DFB3-4902-854F-8CE0CA56D516}"/>
    <cellStyle name="Comma 5 9 2 4 3" xfId="28644" xr:uid="{83F077EA-14EA-49D6-9313-1E9410A6F85D}"/>
    <cellStyle name="Comma 5 9 2 5" xfId="4882" xr:uid="{EB3A30E8-3647-49C2-A1DA-99DCDC29C0ED}"/>
    <cellStyle name="Comma 5 9 2 5 2" xfId="26683" xr:uid="{0EA01B93-8071-4C3D-B4C1-26E4128E262C}"/>
    <cellStyle name="Comma 5 9 2 5 3" xfId="28232" xr:uid="{AB8BE62E-19B6-423D-8338-0BEE8D7165AA}"/>
    <cellStyle name="Comma 5 9 2 5 4" xfId="14174" xr:uid="{5E14F82E-952A-47F6-A880-3BF07391B1FC}"/>
    <cellStyle name="Comma 5 9 2 5 5" xfId="30615" xr:uid="{06850C7D-2AAC-4475-AD05-17DE7A9F5617}"/>
    <cellStyle name="Comma 5 9 2 6" xfId="6627" xr:uid="{36AC8BC2-135C-4F0E-B9F4-4BE70C750E75}"/>
    <cellStyle name="Comma 5 9 2 6 2" xfId="27700" xr:uid="{AFECA7B3-832F-448B-8E3C-E62DF09C48C7}"/>
    <cellStyle name="Comma 5 9 2 6 3" xfId="26779" xr:uid="{0F87FA41-FC1E-4FCF-BDF8-53C40C3C032A}"/>
    <cellStyle name="Comma 5 9 2 6 4" xfId="17007" xr:uid="{B4200961-E2C0-4BC1-94EE-3A85E626AA74}"/>
    <cellStyle name="Comma 5 9 2 7" xfId="9460" xr:uid="{6886AE68-520F-4832-BF74-5FAF0008B37D}"/>
    <cellStyle name="Comma 5 9 2 7 2" xfId="19840" xr:uid="{1C8C4465-DEA0-4CB4-A309-8A836052CF50}"/>
    <cellStyle name="Comma 5 9 2 8" xfId="23184" xr:uid="{158B3261-B414-4969-87FD-E8CE88BB4099}"/>
    <cellStyle name="Comma 5 9 2 9" xfId="12667" xr:uid="{CB2B0EDD-44CF-4098-A63F-95E232219291}"/>
    <cellStyle name="Comma 5 9 3" xfId="491" xr:uid="{00000000-0005-0000-0000-000065020000}"/>
    <cellStyle name="Comma 5 9 3 2" xfId="1684" xr:uid="{00000000-0005-0000-0000-000066020000}"/>
    <cellStyle name="Comma 5 9 3 2 2" xfId="28580" xr:uid="{24970741-0E29-4246-A189-27E01992A00F}"/>
    <cellStyle name="Comma 5 9 3 2 2 2" xfId="30716" xr:uid="{B0C70532-9092-4845-BAD0-1BA2E82A1E86}"/>
    <cellStyle name="Comma 5 9 3 2 2 3" xfId="30599" xr:uid="{431458AB-C9BA-4E59-BFC7-8AC4B17F7501}"/>
    <cellStyle name="Comma 5 9 3 2 3" xfId="27018" xr:uid="{E598149C-FE07-4DC5-86B7-E13C07F268AF}"/>
    <cellStyle name="Comma 5 9 3 3" xfId="1685" xr:uid="{00000000-0005-0000-0000-000067020000}"/>
    <cellStyle name="Comma 5 9 3 4" xfId="1683" xr:uid="{00000000-0005-0000-0000-000068020000}"/>
    <cellStyle name="Comma 5 9 3 5" xfId="4883" xr:uid="{672D1938-E8B9-4EE4-A404-E4869E3DF097}"/>
    <cellStyle name="Comma 5 9 3 5 2" xfId="27914" xr:uid="{2CCA1919-C0E3-437A-AEA4-A7FE9B7E2006}"/>
    <cellStyle name="Comma 5 9 3 5 2 2" xfId="31196" xr:uid="{0301959F-F531-44B8-B593-826B6FD4315E}"/>
    <cellStyle name="Comma 5 9 3 5 2 3" xfId="30715" xr:uid="{84D65F06-96BE-4435-B794-A50A7ACD6ECD}"/>
    <cellStyle name="Comma 5 9 3 5 3" xfId="25880" xr:uid="{246E0EAC-A073-4023-BCDF-D485F4AAD117}"/>
    <cellStyle name="Comma 5 9 3 5 4" xfId="14175" xr:uid="{A3B19FAE-253A-4C9F-A824-7995242F9A40}"/>
    <cellStyle name="Comma 5 9 3 6" xfId="6628" xr:uid="{BCFE293F-552A-4FD1-843B-79E4089F5F29}"/>
    <cellStyle name="Comma 5 9 3 6 2" xfId="17008" xr:uid="{998E47F5-BD2A-4263-B6E7-BA0F6615FD09}"/>
    <cellStyle name="Comma 5 9 3 7" xfId="9461" xr:uid="{93F546B0-E630-48A1-A3A2-E60736345D88}"/>
    <cellStyle name="Comma 5 9 3 7 2" xfId="19841" xr:uid="{D384727D-B11B-4ACD-80DE-E21FB1AA851B}"/>
    <cellStyle name="Comma 5 9 3 8" xfId="23363" xr:uid="{A42F84E4-61A4-4AB1-B8D4-24F3C88470B4}"/>
    <cellStyle name="Comma 5 9 3 9" xfId="13077" xr:uid="{58B4F309-4F73-4AC0-9E82-9AB850A0C1EB}"/>
    <cellStyle name="Comma 5 9 4" xfId="1686" xr:uid="{00000000-0005-0000-0000-000069020000}"/>
    <cellStyle name="Comma 5 9 4 2" xfId="2278" xr:uid="{00000000-0005-0000-0000-0000DF010000}"/>
    <cellStyle name="Comma 5 9 4 2 2" xfId="7404" xr:uid="{1E1556D7-8993-43B8-B4DC-ADC5347F2892}"/>
    <cellStyle name="Comma 5 9 4 2 2 2" xfId="17784" xr:uid="{FC874948-C6B9-476A-9918-1FD3D1FDA1DC}"/>
    <cellStyle name="Comma 5 9 4 2 2 2 2" xfId="31124" xr:uid="{0B51279B-2A5B-4395-ADC6-689D69249167}"/>
    <cellStyle name="Comma 5 9 4 2 2 2 3" xfId="30717" xr:uid="{2B2AC912-036D-468D-8CF3-4AA2B8F5290D}"/>
    <cellStyle name="Comma 5 9 4 2 3" xfId="10237" xr:uid="{9E45737F-46A4-4824-9796-8F7DC6D1045A}"/>
    <cellStyle name="Comma 5 9 4 2 3 2" xfId="20617" xr:uid="{553028C3-EAAC-4756-93F3-35A270C1AD70}"/>
    <cellStyle name="Comma 5 9 4 2 4" xfId="28234" xr:uid="{A4F5614C-A5DF-4D87-88B0-071B9BC4EA7E}"/>
    <cellStyle name="Comma 5 9 4 2 5" xfId="26398" xr:uid="{9FE368F8-BEEE-4267-9DC6-5222CA95E77A}"/>
    <cellStyle name="Comma 5 9 4 2 6" xfId="14951" xr:uid="{A57EE24B-4604-4638-8EF3-39D2D495CEA9}"/>
    <cellStyle name="Comma 5 9 4 3" xfId="2057" xr:uid="{00000000-0005-0000-0000-000069020000}"/>
    <cellStyle name="Comma 5 9 4 4" xfId="22687" xr:uid="{10E129FC-ED19-4FA8-991C-0D82ED6B82C1}"/>
    <cellStyle name="Comma 5 9 4 4 2" xfId="29735" xr:uid="{23982877-3765-4743-AD98-45F4A9C681B2}"/>
    <cellStyle name="Comma 5 9 4 5" xfId="29842" xr:uid="{45E3FC05-22F4-4882-A2EE-6AE2BB9EB86D}"/>
    <cellStyle name="Comma 5 9 4 6" xfId="29987" xr:uid="{6B05C73D-E431-4BD3-A0E9-D68B75A751E3}"/>
    <cellStyle name="Comma 5 9 5" xfId="1687" xr:uid="{00000000-0005-0000-0000-00006A020000}"/>
    <cellStyle name="Comma 5 9 5 2" xfId="24213" xr:uid="{4EF621CF-F50D-4230-AF83-2E870655BDA3}"/>
    <cellStyle name="Comma 5 9 5 2 2" xfId="29796" xr:uid="{AC7AD2D9-EE19-437C-B1CB-74F8FC52A265}"/>
    <cellStyle name="Comma 5 9 5 2 2 2" xfId="30718" xr:uid="{B026E2CA-F479-4414-B3BC-598E63AD2D30}"/>
    <cellStyle name="Comma 5 9 5 3" xfId="24965" xr:uid="{569BA925-3A3B-4717-B1B9-3D852F1BB19D}"/>
    <cellStyle name="Comma 5 9 5 4" xfId="30013" xr:uid="{0A634316-065C-4E51-B319-E58017A9EF5E}"/>
    <cellStyle name="Comma 5 9 6" xfId="1679" xr:uid="{00000000-0005-0000-0000-00006B020000}"/>
    <cellStyle name="Comma 5 9 6 2" xfId="27176" xr:uid="{14EF25F5-D9BE-45D5-9005-4E60957A0203}"/>
    <cellStyle name="Comma 5 9 6 2 2" xfId="30719" xr:uid="{FDE5ECE4-C2F4-4D3A-A86F-4B131C787202}"/>
    <cellStyle name="Comma 5 9 6 2 3" xfId="30583" xr:uid="{A40CFB98-27E5-4F51-8348-E9CA033F2552}"/>
    <cellStyle name="Comma 5 9 6 3" xfId="26358" xr:uid="{33843480-E46E-46E8-A098-789A42CAEACB}"/>
    <cellStyle name="Comma 5 9 7" xfId="3865" xr:uid="{B9DE1D30-4F88-4738-9237-DC4A3CFC8DA9}"/>
    <cellStyle name="Comma 5 9 7 2" xfId="8696" xr:uid="{217EDCE2-9B0E-4A25-BC3B-8C29294786F7}"/>
    <cellStyle name="Comma 5 9 7 2 2" xfId="28963" xr:uid="{40DF6CCF-C7EB-4E2F-8943-4010C4F20435}"/>
    <cellStyle name="Comma 5 9 7 2 3" xfId="27297" xr:uid="{F77F18D5-5BCA-4F28-938A-BCE11258A9A2}"/>
    <cellStyle name="Comma 5 9 7 2 4" xfId="19076" xr:uid="{96203E88-F519-4C89-86D3-CA0BFFC30A7C}"/>
    <cellStyle name="Comma 5 9 7 3" xfId="11529" xr:uid="{29D5A212-8ECB-4895-AE43-EE1FA4977D49}"/>
    <cellStyle name="Comma 5 9 7 3 2" xfId="21909" xr:uid="{4E2A553C-24C0-40AA-A554-9E1ED5799483}"/>
    <cellStyle name="Comma 5 9 7 4" xfId="26982" xr:uid="{3E732908-041F-46A5-A79F-0CF9D6D2313D}"/>
    <cellStyle name="Comma 5 9 7 5" xfId="16243" xr:uid="{5D36E793-C1E0-440E-8E25-0EACBB5C7075}"/>
    <cellStyle name="Comma 5 9 8" xfId="4881" xr:uid="{19062C3A-3DA8-4519-BE2C-EB4890D3976C}"/>
    <cellStyle name="Comma 5 9 8 2" xfId="28600" xr:uid="{43816189-9755-4F5B-9F31-479975E420E6}"/>
    <cellStyle name="Comma 5 9 8 3" xfId="26586" xr:uid="{8B938DC1-312A-41D7-8860-4BA13CAE14F7}"/>
    <cellStyle name="Comma 5 9 8 4" xfId="14173" xr:uid="{6230BFD7-AEE5-43EB-8885-BB2F9158B86E}"/>
    <cellStyle name="Comma 5 9 9" xfId="6626" xr:uid="{E289BBFE-C525-4650-8B0E-5AD183962837}"/>
    <cellStyle name="Comma 5 9 9 2" xfId="28562" xr:uid="{F1666656-BD91-4BFD-8C97-C71A38433776}"/>
    <cellStyle name="Comma 5 9 9 3" xfId="28023" xr:uid="{DB2661FD-D525-4319-94EB-088EB495F608}"/>
    <cellStyle name="Comma 5 9 9 4" xfId="17006" xr:uid="{162481D7-E839-4A30-AA59-A36CDC6481BA}"/>
    <cellStyle name="Comma 6" xfId="492" xr:uid="{00000000-0005-0000-0000-00006C020000}"/>
    <cellStyle name="Comma 6 2" xfId="493" xr:uid="{00000000-0005-0000-0000-00006D020000}"/>
    <cellStyle name="Comma 6 3" xfId="494" xr:uid="{00000000-0005-0000-0000-00006E020000}"/>
    <cellStyle name="Comma 6 3 2" xfId="1689" xr:uid="{00000000-0005-0000-0000-00006F020000}"/>
    <cellStyle name="Comma 6 3 2 2" xfId="25263" xr:uid="{8A7DAFD7-2CA3-48AB-8998-82D5CBA4FD5D}"/>
    <cellStyle name="Comma 6 3 2 2 2" xfId="29822" xr:uid="{993FD6BC-13E5-4F0C-A1CB-0B9266626B05}"/>
    <cellStyle name="Comma 6 3 2 3" xfId="24574" xr:uid="{A28E2AF0-11DC-454F-8523-E8CC9FF3477F}"/>
    <cellStyle name="Comma 6 3 3" xfId="1690" xr:uid="{00000000-0005-0000-0000-000070020000}"/>
    <cellStyle name="Comma 6 3 3 2" xfId="31307" xr:uid="{B892DCB0-225F-4A82-BF1C-F3D3857F7969}"/>
    <cellStyle name="Comma 6 3 3 3" xfId="31266" xr:uid="{6EC989E8-EEBE-4E56-B842-6FAA8089D686}"/>
    <cellStyle name="Comma 6 3 4" xfId="1688" xr:uid="{00000000-0005-0000-0000-000071020000}"/>
    <cellStyle name="Comma 6 3 5" xfId="30400" xr:uid="{826A58AB-2EF0-437D-8B25-98E5B40781A9}"/>
    <cellStyle name="Comma 6 3 5 2" xfId="30431" xr:uid="{C80FF380-C62E-48FE-B3CF-F41618084E64}"/>
    <cellStyle name="Comma 6 4" xfId="495" xr:uid="{00000000-0005-0000-0000-000072020000}"/>
    <cellStyle name="Comma 6 4 10" xfId="4884" xr:uid="{590EB0C8-22E1-4978-891E-C4F933D87663}"/>
    <cellStyle name="Comma 6 4 10 2" xfId="14176" xr:uid="{D116F717-0813-48E8-85B0-A4EAB548CEE8}"/>
    <cellStyle name="Comma 6 4 11" xfId="6629" xr:uid="{C7EE9BD2-A05B-4FE7-B3BA-FA91B2818E1F}"/>
    <cellStyle name="Comma 6 4 11 2" xfId="17009" xr:uid="{B8DB3F00-9E9D-409B-8728-AFBA1086C4B3}"/>
    <cellStyle name="Comma 6 4 12" xfId="9462" xr:uid="{9FF30183-B51D-4652-85E9-61D6B4505CEA}"/>
    <cellStyle name="Comma 6 4 12 2" xfId="19842" xr:uid="{43B3ED84-FCF3-429C-B5C8-F790869B9743}"/>
    <cellStyle name="Comma 6 4 13" xfId="24563" xr:uid="{ECE51940-59D9-4508-834B-EE611846C330}"/>
    <cellStyle name="Comma 6 4 14" xfId="12452" xr:uid="{CD5DDB80-C41A-4879-9C53-6EC2F07C554B}"/>
    <cellStyle name="Comma 6 4 2" xfId="496" xr:uid="{00000000-0005-0000-0000-000073020000}"/>
    <cellStyle name="Comma 6 4 2 10" xfId="9463" xr:uid="{D5BF1811-2803-4948-A0EE-3FF96738624E}"/>
    <cellStyle name="Comma 6 4 2 10 2" xfId="19843" xr:uid="{3F5543A8-A093-4FBE-974F-9BCDC3B3402A}"/>
    <cellStyle name="Comma 6 4 2 11" xfId="25402" xr:uid="{29A5D357-8B2B-46F0-A662-77123053171A}"/>
    <cellStyle name="Comma 6 4 2 12" xfId="12510" xr:uid="{D05CF195-F9B5-4A45-AE3D-41A5E0351F83}"/>
    <cellStyle name="Comma 6 4 2 2" xfId="497" xr:uid="{00000000-0005-0000-0000-000074020000}"/>
    <cellStyle name="Comma 6 4 2 2 10" xfId="13079" xr:uid="{9036A2BC-18BE-4FB3-B52B-3678CFDC02B6}"/>
    <cellStyle name="Comma 6 4 2 2 2" xfId="1694" xr:uid="{00000000-0005-0000-0000-000075020000}"/>
    <cellStyle name="Comma 6 4 2 2 2 2" xfId="3041" xr:uid="{00000000-0005-0000-0000-0000E9010000}"/>
    <cellStyle name="Comma 6 4 2 2 2 2 2" xfId="8120" xr:uid="{CC6411F4-1CBE-4402-84DA-435DBF322A64}"/>
    <cellStyle name="Comma 6 4 2 2 2 2 2 2" xfId="28801" xr:uid="{7F89C405-4E7B-4D58-BF46-41EB446A6018}"/>
    <cellStyle name="Comma 6 4 2 2 2 2 2 3" xfId="26830" xr:uid="{668C4A35-0F7A-4120-9061-A68B9CC43049}"/>
    <cellStyle name="Comma 6 4 2 2 2 2 2 4" xfId="18500" xr:uid="{0D6186E5-DE10-4652-AD63-5E412EF765C3}"/>
    <cellStyle name="Comma 6 4 2 2 2 2 3" xfId="10953" xr:uid="{4EFEE2EA-4567-467B-89A0-B0256E14CC5D}"/>
    <cellStyle name="Comma 6 4 2 2 2 2 3 2" xfId="21333" xr:uid="{6EE04AED-26C1-47DD-9F9D-12E30109AB5F}"/>
    <cellStyle name="Comma 6 4 2 2 2 2 4" xfId="25680" xr:uid="{EF41D050-0AE8-4E89-BB9E-051DF5630730}"/>
    <cellStyle name="Comma 6 4 2 2 2 2 5" xfId="15667" xr:uid="{F2560B0F-AD65-4450-AD2A-D2B82D41C930}"/>
    <cellStyle name="Comma 6 4 2 2 2 3" xfId="3574" xr:uid="{00000000-0005-0000-0000-000075020000}"/>
    <cellStyle name="Comma 6 4 2 2 2 4" xfId="5589" xr:uid="{8BF347F7-3DE4-4C27-A5DD-8CA2A1920DC5}"/>
    <cellStyle name="Comma 6 4 2 2 2 4 2" xfId="29947" xr:uid="{233E463F-54C2-4C29-870A-0D49BFA16A91}"/>
    <cellStyle name="Comma 6 4 2 2 2 5" xfId="23719" xr:uid="{ADD3F041-ED7E-4808-8804-F82B1C69DADD}"/>
    <cellStyle name="Comma 6 4 2 2 2 6" xfId="13547" xr:uid="{5B965AB5-811C-4C8F-9776-A7E6E46FEFB1}"/>
    <cellStyle name="Comma 6 4 2 2 3" xfId="1695" xr:uid="{00000000-0005-0000-0000-000076020000}"/>
    <cellStyle name="Comma 6 4 2 2 3 2" xfId="4646" xr:uid="{187D3BBC-2F30-4E54-BF60-6686AA852718}"/>
    <cellStyle name="Comma 6 4 2 2 3 2 2" xfId="9401" xr:uid="{ACAD8495-9410-477A-A199-35531A3A5934}"/>
    <cellStyle name="Comma 6 4 2 2 3 2 2 2" xfId="19781" xr:uid="{93C5B541-0741-49C6-BEF0-3FE0CDC50F93}"/>
    <cellStyle name="Comma 6 4 2 2 3 2 3" xfId="12234" xr:uid="{8A4C0AE4-CA6B-43CE-A304-C1A77EFC9CE7}"/>
    <cellStyle name="Comma 6 4 2 2 3 2 3 2" xfId="22614" xr:uid="{351A7092-E753-446E-A119-ADEAA0D954FF}"/>
    <cellStyle name="Comma 6 4 2 2 3 2 4" xfId="27965" xr:uid="{ABD3612A-144F-4974-A4D6-F6C5F0703320}"/>
    <cellStyle name="Comma 6 4 2 2 3 2 5" xfId="28594" xr:uid="{312B778F-60C6-4219-81C0-7FD53D492B70}"/>
    <cellStyle name="Comma 6 4 2 2 3 2 6" xfId="16948" xr:uid="{129F80BC-EC3D-44D7-8C98-01595460F21A}"/>
    <cellStyle name="Comma 6 4 2 2 3 3" xfId="24958" xr:uid="{2283E414-46E5-4049-907A-D24F13EDDB5E}"/>
    <cellStyle name="Comma 6 4 2 2 3 3 2" xfId="29901" xr:uid="{4DA074B1-E9A6-4FB2-9574-AF0CB56E487E}"/>
    <cellStyle name="Comma 6 4 2 2 3 4" xfId="30015" xr:uid="{B0E6ED8B-7F94-4C65-B922-D81312B6C1B9}"/>
    <cellStyle name="Comma 6 4 2 2 4" xfId="1693" xr:uid="{00000000-0005-0000-0000-000077020000}"/>
    <cellStyle name="Comma 6 4 2 2 4 2" xfId="26918" xr:uid="{5EED627A-0015-4E1B-A2B6-EF5D8B44E99E}"/>
    <cellStyle name="Comma 6 4 2 2 4 3" xfId="26327" xr:uid="{A5E211ED-3697-47AE-AFB7-DC4A9AEBCE66}"/>
    <cellStyle name="Comma 6 4 2 2 5" xfId="4259" xr:uid="{57211779-9320-44C5-9837-0748906E7A4C}"/>
    <cellStyle name="Comma 6 4 2 2 5 2" xfId="9030" xr:uid="{3A1E14F9-50A9-4BC3-9B23-12F98A7CD057}"/>
    <cellStyle name="Comma 6 4 2 2 5 2 2" xfId="19410" xr:uid="{5B746D22-E62E-4BCC-B5AB-8BE294689550}"/>
    <cellStyle name="Comma 6 4 2 2 5 2 3" xfId="31034" xr:uid="{E5D61C2A-5E38-417B-8489-A5D1DF3FC18F}"/>
    <cellStyle name="Comma 6 4 2 2 5 2 4" xfId="30720" xr:uid="{0FF41AB0-D970-4E31-9E8E-8298D6AF25BD}"/>
    <cellStyle name="Comma 6 4 2 2 5 3" xfId="11863" xr:uid="{000755D5-7700-4754-B967-5ED980124053}"/>
    <cellStyle name="Comma 6 4 2 2 5 3 2" xfId="22243" xr:uid="{901EA211-D1BA-4DDB-BF1A-DE2745178C81}"/>
    <cellStyle name="Comma 6 4 2 2 5 4" xfId="27947" xr:uid="{7A21C380-1C3B-405E-8007-F7F0A2667C6A}"/>
    <cellStyle name="Comma 6 4 2 2 5 5" xfId="26353" xr:uid="{BF873D68-89B9-4165-9916-E524D274416D}"/>
    <cellStyle name="Comma 6 4 2 2 5 6" xfId="16577" xr:uid="{DD76C47B-4BEF-4E5F-8149-569D6F982A01}"/>
    <cellStyle name="Comma 6 4 2 2 6" xfId="4886" xr:uid="{EA5D0D92-CCEF-4853-BE03-D86DFD2ECEDF}"/>
    <cellStyle name="Comma 6 4 2 2 6 2" xfId="28016" xr:uid="{8DB2376A-D7D2-4A96-83ED-7EFE0D22FA4E}"/>
    <cellStyle name="Comma 6 4 2 2 6 3" xfId="27152" xr:uid="{88855DC0-CDE1-4E14-A52B-9DE3A3E64F10}"/>
    <cellStyle name="Comma 6 4 2 2 6 4" xfId="14178" xr:uid="{D4053323-D138-435E-B09B-2D06BF1F3177}"/>
    <cellStyle name="Comma 6 4 2 2 7" xfId="6631" xr:uid="{A8C3E90C-E98A-4A69-BCCD-D65AB4659552}"/>
    <cellStyle name="Comma 6 4 2 2 7 2" xfId="17011" xr:uid="{35E27ADC-64E2-48C3-B047-3B99EA26CD8E}"/>
    <cellStyle name="Comma 6 4 2 2 8" xfId="9464" xr:uid="{1DE1E175-6029-46A6-8D6A-130CCE65B77A}"/>
    <cellStyle name="Comma 6 4 2 2 8 2" xfId="19844" xr:uid="{D0522DD5-F40C-4C3E-B363-511EC1C0075F}"/>
    <cellStyle name="Comma 6 4 2 2 9" xfId="24419" xr:uid="{8074B458-5983-4302-BBAA-E98DEE0AEFCE}"/>
    <cellStyle name="Comma 6 4 2 3" xfId="1696" xr:uid="{00000000-0005-0000-0000-000078020000}"/>
    <cellStyle name="Comma 6 4 2 3 2" xfId="3042" xr:uid="{00000000-0005-0000-0000-0000EA010000}"/>
    <cellStyle name="Comma 6 4 2 3 2 2" xfId="8121" xr:uid="{0384A77A-4C50-4A21-9871-8CEEE901F830}"/>
    <cellStyle name="Comma 6 4 2 3 2 2 2" xfId="28802" xr:uid="{AC14E83F-D38E-4E39-AEB7-0CD9C098D261}"/>
    <cellStyle name="Comma 6 4 2 3 2 2 2 2" xfId="31219" xr:uid="{020E94C7-3C33-4C62-9CE1-8B3A7270B784}"/>
    <cellStyle name="Comma 6 4 2 3 2 2 2 3" xfId="30722" xr:uid="{F335279E-1B9E-4D18-8CA1-66BD0EDC3A2A}"/>
    <cellStyle name="Comma 6 4 2 3 2 2 3" xfId="26798" xr:uid="{ABDB6786-F739-47A6-AB97-7ACED774675F}"/>
    <cellStyle name="Comma 6 4 2 3 2 2 4" xfId="18501" xr:uid="{8B0BF2DE-017B-40C1-987A-4EA279A1DDD3}"/>
    <cellStyle name="Comma 6 4 2 3 2 3" xfId="10954" xr:uid="{F5D47024-2265-4130-A6B8-E2481033798A}"/>
    <cellStyle name="Comma 6 4 2 3 2 3 2" xfId="21334" xr:uid="{5CC7CCD4-B9FD-41AF-86B6-CBA8245B1A71}"/>
    <cellStyle name="Comma 6 4 2 3 2 4" xfId="25445" xr:uid="{1DEB5072-6A52-41B8-B09E-A4269DE1A5FD}"/>
    <cellStyle name="Comma 6 4 2 3 2 5" xfId="15668" xr:uid="{AFFB747D-8F23-4C0B-A899-0DC021FEA89B}"/>
    <cellStyle name="Comma 6 4 2 3 3" xfId="2080" xr:uid="{00000000-0005-0000-0000-000078020000}"/>
    <cellStyle name="Comma 6 4 2 3 4" xfId="4403" xr:uid="{1FB2328B-4382-487E-A902-9BD441BC9913}"/>
    <cellStyle name="Comma 6 4 2 3 4 2" xfId="9174" xr:uid="{8F66199E-1B28-43E3-A19F-CFC291178D6D}"/>
    <cellStyle name="Comma 6 4 2 3 4 2 2" xfId="19554" xr:uid="{D5DEDE6B-E6E5-4EAD-AA05-81693599A82E}"/>
    <cellStyle name="Comma 6 4 2 3 4 2 3" xfId="31068" xr:uid="{55898A08-20A6-4893-81F2-362535D71995}"/>
    <cellStyle name="Comma 6 4 2 3 4 2 4" xfId="30721" xr:uid="{991663E5-093A-4C82-AB81-8EF79A9D4B8B}"/>
    <cellStyle name="Comma 6 4 2 3 4 3" xfId="12007" xr:uid="{D49E91B3-9301-482A-B4BF-5C9AEB14AC53}"/>
    <cellStyle name="Comma 6 4 2 3 4 3 2" xfId="22387" xr:uid="{17A37291-6571-4D15-B536-039ED25AA43D}"/>
    <cellStyle name="Comma 6 4 2 3 4 4" xfId="16721" xr:uid="{0E1BB8D7-1061-41AD-9946-F1642322DE7C}"/>
    <cellStyle name="Comma 6 4 2 3 5" xfId="5590" xr:uid="{B77D97DF-34AC-4B61-94AB-5E81CC907204}"/>
    <cellStyle name="Comma 6 4 2 3 5 2" xfId="29688" xr:uid="{63269818-A85D-49A6-B8ED-4F376BDFFA23}"/>
    <cellStyle name="Comma 6 4 2 3 5 2 2" xfId="30964" xr:uid="{7D70C7BF-EF85-401A-AD86-BF5235BE5695}"/>
    <cellStyle name="Comma 6 4 2 3 6" xfId="23430" xr:uid="{44806F47-1906-4B34-89B1-7A5705E499F2}"/>
    <cellStyle name="Comma 6 4 2 3 7" xfId="13548" xr:uid="{85825A31-9239-462E-B016-0AC77AABAAAB}"/>
    <cellStyle name="Comma 6 4 2 4" xfId="1697" xr:uid="{00000000-0005-0000-0000-000079020000}"/>
    <cellStyle name="Comma 6 4 2 4 2" xfId="3040" xr:uid="{00000000-0005-0000-0000-0000EB010000}"/>
    <cellStyle name="Comma 6 4 2 4 2 2" xfId="8119" xr:uid="{ADF22222-811F-4F84-B720-222185DDB4A1}"/>
    <cellStyle name="Comma 6 4 2 4 2 2 2" xfId="28800" xr:uid="{922D86D4-CE5F-49B6-BB93-8FE1C4D72254}"/>
    <cellStyle name="Comma 6 4 2 4 2 2 3" xfId="27695" xr:uid="{6FD99DB8-EBD7-49EB-8A7C-1342FBAC3836}"/>
    <cellStyle name="Comma 6 4 2 4 2 2 4" xfId="18499" xr:uid="{1239A679-9578-452E-BA64-7D79A9553E4B}"/>
    <cellStyle name="Comma 6 4 2 4 2 3" xfId="10952" xr:uid="{9CFE8881-6865-452C-A880-B409BA8FC2FB}"/>
    <cellStyle name="Comma 6 4 2 4 2 3 2" xfId="21332" xr:uid="{3FD0A189-72D1-44EF-8586-68EB0ACC380D}"/>
    <cellStyle name="Comma 6 4 2 4 2 4" xfId="24415" xr:uid="{D6823635-BF87-412A-97CD-62CD1E9247DB}"/>
    <cellStyle name="Comma 6 4 2 4 2 5" xfId="15666" xr:uid="{31150317-04E8-41C9-A993-9077679AFEB5}"/>
    <cellStyle name="Comma 6 4 2 4 3" xfId="3670" xr:uid="{00000000-0005-0000-0000-000079020000}"/>
    <cellStyle name="Comma 6 4 2 4 4" xfId="5591" xr:uid="{5E240531-8C52-4B64-996E-6CF2C56EAD6B}"/>
    <cellStyle name="Comma 6 4 2 4 4 2" xfId="29946" xr:uid="{F9D8C378-6662-4A0B-BF57-80CDD28C6729}"/>
    <cellStyle name="Comma 6 4 2 4 5" xfId="23883" xr:uid="{43568BDD-A2A2-40C8-B1D3-E9FAF4B904FE}"/>
    <cellStyle name="Comma 6 4 2 4 6" xfId="13546" xr:uid="{B4E62D67-D4F8-4AEE-A0C8-D1B0BC76898D}"/>
    <cellStyle name="Comma 6 4 2 5" xfId="1692" xr:uid="{00000000-0005-0000-0000-00007A020000}"/>
    <cellStyle name="Comma 6 4 2 5 2" xfId="2527" xr:uid="{00000000-0005-0000-0000-0000EC010000}"/>
    <cellStyle name="Comma 6 4 2 5 2 2" xfId="7651" xr:uid="{31EE074A-1A25-4279-9498-1557E65A9611}"/>
    <cellStyle name="Comma 6 4 2 5 2 2 2" xfId="18031" xr:uid="{2E5103D4-FE6F-4FD3-8CF2-4F6CBE43E536}"/>
    <cellStyle name="Comma 6 4 2 5 2 3" xfId="10484" xr:uid="{47A8CDED-9374-4C4C-9AD1-F9989393134E}"/>
    <cellStyle name="Comma 6 4 2 5 2 3 2" xfId="20864" xr:uid="{894DF4C3-B7A2-4D59-8DF5-E6A4EC275E7C}"/>
    <cellStyle name="Comma 6 4 2 5 2 4" xfId="27789" xr:uid="{E1105289-3713-4AAF-B940-F952224F0EDC}"/>
    <cellStyle name="Comma 6 4 2 5 2 5" xfId="28454" xr:uid="{D273BE61-BBFD-447D-B264-4CFF693C5FDF}"/>
    <cellStyle name="Comma 6 4 2 5 2 6" xfId="15198" xr:uid="{4A290AF2-28F0-47E5-8AC6-D53A411884E3}"/>
    <cellStyle name="Comma 6 4 2 5 3" xfId="3562" xr:uid="{00000000-0005-0000-0000-00007A020000}"/>
    <cellStyle name="Comma 6 4 2 5 4" xfId="5588" xr:uid="{79D951B6-7C6B-413F-B554-86ACD55AFC22}"/>
    <cellStyle name="Comma 6 4 2 5 4 2" xfId="29873" xr:uid="{1F5868CB-B8F6-4FD2-BE45-16F85B1BB38D}"/>
    <cellStyle name="Comma 6 4 2 5 5" xfId="23933" xr:uid="{61B540B9-A018-4E28-B282-83577ECA9D03}"/>
    <cellStyle name="Comma 6 4 2 5 6" xfId="12914" xr:uid="{C6259B45-015A-4F34-84F8-1B874A052B21}"/>
    <cellStyle name="Comma 6 4 2 6" xfId="2279" xr:uid="{00000000-0005-0000-0000-0000E7010000}"/>
    <cellStyle name="Comma 6 4 2 6 2" xfId="7405" xr:uid="{6714873E-F416-44C5-82FA-E05131962C6E}"/>
    <cellStyle name="Comma 6 4 2 6 2 2" xfId="17785" xr:uid="{DAB56B7B-C136-47C5-A747-7B121669E960}"/>
    <cellStyle name="Comma 6 4 2 6 3" xfId="10238" xr:uid="{4C8AE7B1-A4A9-425A-9167-B6967CFE222E}"/>
    <cellStyle name="Comma 6 4 2 6 3 2" xfId="20618" xr:uid="{19177BF8-5573-4BFF-B173-1662A0989156}"/>
    <cellStyle name="Comma 6 4 2 6 4" xfId="23820" xr:uid="{AC9C99D0-AB2A-4CD9-91CC-19279A8AFCB3}"/>
    <cellStyle name="Comma 6 4 2 6 5" xfId="26845" xr:uid="{1A57839F-464C-450B-87F9-255CD7C009FB}"/>
    <cellStyle name="Comma 6 4 2 6 6" xfId="14952" xr:uid="{1E6FD0BC-2500-4D19-B49D-410520A4EE12}"/>
    <cellStyle name="Comma 6 4 2 7" xfId="3818" xr:uid="{92CFE6F2-A1C9-4A93-BBED-550530B8857A}"/>
    <cellStyle name="Comma 6 4 2 7 2" xfId="8650" xr:uid="{6163D877-2216-4038-9EB4-81712A04994C}"/>
    <cellStyle name="Comma 6 4 2 7 2 2" xfId="19030" xr:uid="{03ADF068-45AD-4DAB-8C61-3E6015003565}"/>
    <cellStyle name="Comma 6 4 2 7 3" xfId="11483" xr:uid="{B63E5292-1B5E-45E0-93E5-4A060B62CDFF}"/>
    <cellStyle name="Comma 6 4 2 7 3 2" xfId="21863" xr:uid="{7283CF71-5EE7-47AA-B790-60924D944E8F}"/>
    <cellStyle name="Comma 6 4 2 7 4" xfId="25888" xr:uid="{F39EEEA6-603F-4E58-945E-BB29862672B2}"/>
    <cellStyle name="Comma 6 4 2 7 5" xfId="26505" xr:uid="{C2E764BB-88F9-4C12-9ADA-9E379CE1C073}"/>
    <cellStyle name="Comma 6 4 2 7 6" xfId="16197" xr:uid="{EF1D7535-5DF8-4A8B-938B-FBCFC8BDE855}"/>
    <cellStyle name="Comma 6 4 2 8" xfId="4885" xr:uid="{B9ED5642-C6EF-4D18-85FB-1F3A8F4EEE28}"/>
    <cellStyle name="Comma 6 4 2 8 2" xfId="14177" xr:uid="{ECD191D8-EC14-4B95-862F-94FDC2BBCD9C}"/>
    <cellStyle name="Comma 6 4 2 9" xfId="6630" xr:uid="{D4B262BE-F461-4DC9-89DC-2023215ABCFD}"/>
    <cellStyle name="Comma 6 4 2 9 2" xfId="17010" xr:uid="{6E0271B9-4A40-4868-BD41-DAD782E2C209}"/>
    <cellStyle name="Comma 6 4 3" xfId="498" xr:uid="{00000000-0005-0000-0000-00007B020000}"/>
    <cellStyle name="Comma 6 4 3 10" xfId="25485" xr:uid="{99E9E6DC-A851-4F87-A404-F8E922B22778}"/>
    <cellStyle name="Comma 6 4 3 11" xfId="12668" xr:uid="{5A4B5E9F-8AD8-4DAE-ADCF-C4E4E84DC022}"/>
    <cellStyle name="Comma 6 4 3 2" xfId="1699" xr:uid="{00000000-0005-0000-0000-00007C020000}"/>
    <cellStyle name="Comma 6 4 3 2 2" xfId="3044" xr:uid="{00000000-0005-0000-0000-0000EF010000}"/>
    <cellStyle name="Comma 6 4 3 2 2 2" xfId="6160" xr:uid="{9DE87451-BF29-4F9C-8D44-3C00B4B7AB11}"/>
    <cellStyle name="Comma 6 4 3 2 2 2 2" xfId="25626" xr:uid="{1BE7515C-653A-4F87-876F-63B764521DA0}"/>
    <cellStyle name="Comma 6 4 3 2 2 2 2 2" xfId="28545" xr:uid="{76250F69-99E5-4C87-AA68-28CAC0ABE243}"/>
    <cellStyle name="Comma 6 4 3 2 2 2 2 3" xfId="31159" xr:uid="{B8B7D374-F9E5-4444-AC13-477FC287386D}"/>
    <cellStyle name="Comma 6 4 3 2 2 2 3" xfId="28603" xr:uid="{05D73697-F366-4499-ADE0-47D3DE37ECFB}"/>
    <cellStyle name="Comma 6 4 3 2 2 2 4" xfId="15670" xr:uid="{DAA6396E-5617-4A70-B574-AFCD162D4D30}"/>
    <cellStyle name="Comma 6 4 3 2 2 3" xfId="8123" xr:uid="{6C0A3AD5-AA43-4E8F-AD77-C0019D0A2C78}"/>
    <cellStyle name="Comma 6 4 3 2 2 3 2" xfId="28804" xr:uid="{F2C78387-E4A4-41C7-80DE-D7182430BC82}"/>
    <cellStyle name="Comma 6 4 3 2 2 3 3" xfId="28125" xr:uid="{3D9342C1-D49F-4D43-8AC1-93AE5F56062A}"/>
    <cellStyle name="Comma 6 4 3 2 2 3 4" xfId="18503" xr:uid="{2304C356-D9FF-4CB7-8D43-1928F2D47AFB}"/>
    <cellStyle name="Comma 6 4 3 2 2 4" xfId="10956" xr:uid="{A9FEC1FC-DA92-4D7E-A9BA-4BE6D80C1BBE}"/>
    <cellStyle name="Comma 6 4 3 2 2 4 2" xfId="21336" xr:uid="{A0857218-8F4D-4CD3-B2A0-11E1240D74D4}"/>
    <cellStyle name="Comma 6 4 3 2 2 5" xfId="22937" xr:uid="{F447AA7E-14C2-47CB-8EA8-D414A90848E1}"/>
    <cellStyle name="Comma 6 4 3 2 2 6" xfId="13550" xr:uid="{131ED52A-BDC5-46E9-BF9F-9B7B0B88F1B6}"/>
    <cellStyle name="Comma 6 4 3 2 3" xfId="2673" xr:uid="{00000000-0005-0000-0000-0000EE010000}"/>
    <cellStyle name="Comma 6 4 3 2 3 2" xfId="7796" xr:uid="{0F2D7387-1C2C-43EA-8D1B-DCD8B47814A5}"/>
    <cellStyle name="Comma 6 4 3 2 3 2 2" xfId="27268" xr:uid="{5B830BD1-7260-4C2A-8DB9-D8138AC7079C}"/>
    <cellStyle name="Comma 6 4 3 2 3 2 3" xfId="28436" xr:uid="{21009788-6F5C-4071-A2DC-85665187ADF3}"/>
    <cellStyle name="Comma 6 4 3 2 3 2 4" xfId="18176" xr:uid="{9C68AE63-D3BE-44EC-93A1-10DEC2A2FD8F}"/>
    <cellStyle name="Comma 6 4 3 2 3 3" xfId="10629" xr:uid="{E243FB16-8574-4B4D-9DCC-E703BA2E9B76}"/>
    <cellStyle name="Comma 6 4 3 2 3 3 2" xfId="21009" xr:uid="{73F9FFA3-B985-40BB-8F39-555D2D339E60}"/>
    <cellStyle name="Comma 6 4 3 2 3 4" xfId="25066" xr:uid="{8943FECE-0FE9-448B-8798-C7D4A06BFB9E}"/>
    <cellStyle name="Comma 6 4 3 2 3 5" xfId="15343" xr:uid="{FC4FEB2E-5924-4D22-91C3-E4EA0BEE808D}"/>
    <cellStyle name="Comma 6 4 3 2 4" xfId="3648" xr:uid="{00000000-0005-0000-0000-00007C020000}"/>
    <cellStyle name="Comma 6 4 3 2 5" xfId="4260" xr:uid="{A51EAC08-E66F-40E2-903C-7CC3150401A1}"/>
    <cellStyle name="Comma 6 4 3 2 5 2" xfId="9031" xr:uid="{9CB19842-F4C9-4617-BA4E-C32A4ABED1D6}"/>
    <cellStyle name="Comma 6 4 3 2 5 2 2" xfId="19411" xr:uid="{29A40CE9-1ADF-482C-8C07-4FAB69ECEEE9}"/>
    <cellStyle name="Comma 6 4 3 2 5 2 3" xfId="31035" xr:uid="{48EC53A8-509B-4602-9481-7646B7A295C3}"/>
    <cellStyle name="Comma 6 4 3 2 5 2 4" xfId="30724" xr:uid="{DAB1BA0C-8406-4AF8-9D58-1646B3244154}"/>
    <cellStyle name="Comma 6 4 3 2 5 3" xfId="11864" xr:uid="{23A53419-8BF1-421F-A70F-CACA88D74416}"/>
    <cellStyle name="Comma 6 4 3 2 5 3 2" xfId="22244" xr:uid="{EB58247D-0D07-4A99-B592-41F2A71DB9DA}"/>
    <cellStyle name="Comma 6 4 3 2 5 4" xfId="27780" xr:uid="{70C3B298-AD80-4B7B-B6B7-937B7807FEF0}"/>
    <cellStyle name="Comma 6 4 3 2 5 5" xfId="26940" xr:uid="{0A76B398-CCEB-44F2-A850-E5E77487E760}"/>
    <cellStyle name="Comma 6 4 3 2 5 6" xfId="16578" xr:uid="{2E50FF22-5A32-4A14-A5DC-A900B3753DB5}"/>
    <cellStyle name="Comma 6 4 3 2 6" xfId="5593" xr:uid="{5E2AC345-4328-4BFD-8DA3-5CCEC7838AEA}"/>
    <cellStyle name="Comma 6 4 3 2 6 2" xfId="29719" xr:uid="{B517F1E3-A38C-4F58-A6FD-5D445DFE68EB}"/>
    <cellStyle name="Comma 6 4 3 2 6 2 2" xfId="30965" xr:uid="{68C3F424-D42B-415D-A275-3C3491C69598}"/>
    <cellStyle name="Comma 6 4 3 2 7" xfId="22716" xr:uid="{2381AC7C-D874-457D-824B-CD7134186CFD}"/>
    <cellStyle name="Comma 6 4 3 2 8" xfId="13080" xr:uid="{CB1CC082-7815-46C3-8934-9E81858CC6E3}"/>
    <cellStyle name="Comma 6 4 3 3" xfId="1700" xr:uid="{00000000-0005-0000-0000-00007D020000}"/>
    <cellStyle name="Comma 6 4 3 3 2" xfId="3045" xr:uid="{00000000-0005-0000-0000-0000F0010000}"/>
    <cellStyle name="Comma 6 4 3 3 2 2" xfId="8124" xr:uid="{E1647CBD-57C7-49A5-8AD5-21902424509E}"/>
    <cellStyle name="Comma 6 4 3 3 2 2 2" xfId="28805" xr:uid="{7AF06F04-B747-4D85-A892-73CBA0EA89FC}"/>
    <cellStyle name="Comma 6 4 3 3 2 2 3" xfId="26417" xr:uid="{A4AFFC74-E361-4181-9D14-1A2AA74BA744}"/>
    <cellStyle name="Comma 6 4 3 3 2 2 4" xfId="18504" xr:uid="{80803E80-3592-497A-882C-532D47CAD3F1}"/>
    <cellStyle name="Comma 6 4 3 3 2 3" xfId="10957" xr:uid="{A5CEA30C-A014-4CC8-B570-6C5E75F60085}"/>
    <cellStyle name="Comma 6 4 3 3 2 3 2" xfId="21337" xr:uid="{B2944D65-2E02-4493-94E6-C3ED577A2F5A}"/>
    <cellStyle name="Comma 6 4 3 3 2 4" xfId="24512" xr:uid="{99256903-5A76-4761-8307-3040FBD844E4}"/>
    <cellStyle name="Comma 6 4 3 3 2 5" xfId="15671" xr:uid="{797CFECA-5B3A-425C-8321-CA57176B4E48}"/>
    <cellStyle name="Comma 6 4 3 3 3" xfId="3611" xr:uid="{00000000-0005-0000-0000-00007D020000}"/>
    <cellStyle name="Comma 6 4 3 3 4" xfId="4404" xr:uid="{8749C45E-E41A-4304-B61B-78506631CC99}"/>
    <cellStyle name="Comma 6 4 3 3 4 2" xfId="9175" xr:uid="{58432CAA-B985-4BC9-9656-18D51ACB7F3C}"/>
    <cellStyle name="Comma 6 4 3 3 4 2 2" xfId="19555" xr:uid="{130B0B8D-4585-458D-947D-4883D9BB8669}"/>
    <cellStyle name="Comma 6 4 3 3 4 2 3" xfId="31069" xr:uid="{64CBF01D-BCC0-4E97-A30C-4817D685CDEB}"/>
    <cellStyle name="Comma 6 4 3 3 4 2 4" xfId="30725" xr:uid="{32E7DD8E-8E93-48A0-B22A-199885881375}"/>
    <cellStyle name="Comma 6 4 3 3 4 3" xfId="12008" xr:uid="{88B8CD83-86AD-4EDE-8804-B00361DDCBA9}"/>
    <cellStyle name="Comma 6 4 3 3 4 3 2" xfId="22388" xr:uid="{77E9CE91-FD59-4A3C-8041-0796A6B5D588}"/>
    <cellStyle name="Comma 6 4 3 3 4 4" xfId="16722" xr:uid="{4DCC8238-8690-47E5-AC62-1D9F5187A8AC}"/>
    <cellStyle name="Comma 6 4 3 3 5" xfId="5594" xr:uid="{8CF9A14E-6DB8-411F-9023-F13F2916B13F}"/>
    <cellStyle name="Comma 6 4 3 3 5 2" xfId="29704" xr:uid="{8C47B7A5-55DE-41F0-ABE8-96B67015A584}"/>
    <cellStyle name="Comma 6 4 3 3 6" xfId="24024" xr:uid="{8B39DA3A-C438-4ADA-826C-4F6E92D2FD76}"/>
    <cellStyle name="Comma 6 4 3 3 7" xfId="13551" xr:uid="{B90FC4BC-D5EE-4BFC-97CD-4E73557F868E}"/>
    <cellStyle name="Comma 6 4 3 4" xfId="1698" xr:uid="{00000000-0005-0000-0000-00007E020000}"/>
    <cellStyle name="Comma 6 4 3 4 2" xfId="3043" xr:uid="{00000000-0005-0000-0000-0000F1010000}"/>
    <cellStyle name="Comma 6 4 3 4 2 2" xfId="8122" xr:uid="{3608156F-8EFF-4B12-B2DE-E52AD2437F57}"/>
    <cellStyle name="Comma 6 4 3 4 2 2 2" xfId="28803" xr:uid="{B98C073F-6138-401A-83A0-F369A3A9D6F6}"/>
    <cellStyle name="Comma 6 4 3 4 2 2 3" xfId="27088" xr:uid="{46AB2BEE-3AC9-4711-AFA2-9CF90C02A985}"/>
    <cellStyle name="Comma 6 4 3 4 2 2 4" xfId="18502" xr:uid="{B643F2D4-3235-49CA-A168-457CC3C641F7}"/>
    <cellStyle name="Comma 6 4 3 4 2 3" xfId="10955" xr:uid="{04D550A1-46DD-4932-B220-53E593ED5562}"/>
    <cellStyle name="Comma 6 4 3 4 2 3 2" xfId="21335" xr:uid="{482C49D2-0469-4D42-A938-CE70AC63C0E6}"/>
    <cellStyle name="Comma 6 4 3 4 2 4" xfId="25641" xr:uid="{400FD5B9-741B-4FA3-9B44-D231F7466CE7}"/>
    <cellStyle name="Comma 6 4 3 4 2 5" xfId="15669" xr:uid="{5FD351B0-0009-4143-9224-F9D3B6D1470E}"/>
    <cellStyle name="Comma 6 4 3 4 3" xfId="3696" xr:uid="{00000000-0005-0000-0000-00007E020000}"/>
    <cellStyle name="Comma 6 4 3 4 4" xfId="5592" xr:uid="{597046DC-F5C8-4A2C-9A13-CCBC4373604F}"/>
    <cellStyle name="Comma 6 4 3 4 4 2" xfId="29948" xr:uid="{A9380C1B-14A6-4B53-9630-BB03006EEA3E}"/>
    <cellStyle name="Comma 6 4 3 4 5" xfId="25476" xr:uid="{AEBF6BF0-781B-4251-9C43-BF55D4DC9F58}"/>
    <cellStyle name="Comma 6 4 3 4 6" xfId="13549" xr:uid="{B4199247-567C-4F13-B7D1-F52C7E04729D}"/>
    <cellStyle name="Comma 6 4 3 5" xfId="2630" xr:uid="{00000000-0005-0000-0000-0000F2010000}"/>
    <cellStyle name="Comma 6 4 3 5 2" xfId="5891" xr:uid="{4BECADB6-235B-4CAC-85C0-80D0E27B1737}"/>
    <cellStyle name="Comma 6 4 3 5 2 2" xfId="28300" xr:uid="{1BA41FC7-0065-4D43-BA00-BDEAFE6AEDAD}"/>
    <cellStyle name="Comma 6 4 3 5 2 3" xfId="27212" xr:uid="{BF202D75-2FFE-4931-8BE5-4A175775E00B}"/>
    <cellStyle name="Comma 6 4 3 5 2 4" xfId="15301" xr:uid="{5B87071E-8FCF-43D2-9B8C-50EBB975AD9F}"/>
    <cellStyle name="Comma 6 4 3 5 3" xfId="7754" xr:uid="{5E3F39A1-AB86-48FC-AE39-E9EBF19A365A}"/>
    <cellStyle name="Comma 6 4 3 5 3 2" xfId="18134" xr:uid="{D3B9B875-3C36-4038-A144-7BABB514FC75}"/>
    <cellStyle name="Comma 6 4 3 5 4" xfId="10587" xr:uid="{8F0C5218-4D09-4D7A-964D-0AFC40F6DFEB}"/>
    <cellStyle name="Comma 6 4 3 5 4 2" xfId="20967" xr:uid="{F969427A-56A9-4C66-B48B-5630DFB9516B}"/>
    <cellStyle name="Comma 6 4 3 5 5" xfId="24235" xr:uid="{C18D7421-1938-4614-97DD-D9CCFEB24FF0}"/>
    <cellStyle name="Comma 6 4 3 5 6" xfId="13017" xr:uid="{73E37B0D-96A4-40DD-A58F-BE503DB3A20D}"/>
    <cellStyle name="Comma 6 4 3 6" xfId="4125" xr:uid="{BC11153B-3590-4A4C-9A42-D5B85167EDEC}"/>
    <cellStyle name="Comma 6 4 3 6 2" xfId="8896" xr:uid="{5987FDF2-CD76-4027-8C40-BADE8EB16492}"/>
    <cellStyle name="Comma 6 4 3 6 2 2" xfId="19276" xr:uid="{C77FE529-4055-4AE2-90DD-A660AD868028}"/>
    <cellStyle name="Comma 6 4 3 6 2 3" xfId="31008" xr:uid="{2C79F960-4C49-4A44-BE3E-BA4DD4C9FBB0}"/>
    <cellStyle name="Comma 6 4 3 6 2 4" xfId="30723" xr:uid="{888020BF-966F-45AF-AD87-05FC86173A31}"/>
    <cellStyle name="Comma 6 4 3 6 3" xfId="11729" xr:uid="{C5637927-D691-4E7B-8071-78C18F69F33B}"/>
    <cellStyle name="Comma 6 4 3 6 3 2" xfId="22109" xr:uid="{FF695EF4-4938-421C-B4C1-B1580C099238}"/>
    <cellStyle name="Comma 6 4 3 6 4" xfId="24159" xr:uid="{DA708D23-DBBB-4E21-A69E-2C68CD775D36}"/>
    <cellStyle name="Comma 6 4 3 6 5" xfId="26771" xr:uid="{427B066A-B632-4273-AD4F-6D47319C3D9E}"/>
    <cellStyle name="Comma 6 4 3 6 6" xfId="16443" xr:uid="{74E4A04D-2625-40F8-913E-E71CD7A37B6E}"/>
    <cellStyle name="Comma 6 4 3 7" xfId="4887" xr:uid="{FF7A6E91-B71F-402F-84BE-27BA9A689206}"/>
    <cellStyle name="Comma 6 4 3 7 2" xfId="26953" xr:uid="{E692CFC7-761B-4524-AEF1-ADA4AE5C43EA}"/>
    <cellStyle name="Comma 6 4 3 7 3" xfId="28459" xr:uid="{EF2DDD8E-D26A-4D5D-AC55-67A7CC964379}"/>
    <cellStyle name="Comma 6 4 3 7 4" xfId="14179" xr:uid="{958C6408-2027-4BE6-B6CD-ED8CF2230424}"/>
    <cellStyle name="Comma 6 4 3 8" xfId="6632" xr:uid="{A8484347-CEB4-4D7F-B443-41F73EC9CF28}"/>
    <cellStyle name="Comma 6 4 3 8 2" xfId="17012" xr:uid="{86F2C499-DC60-442F-906F-348F5F5B6154}"/>
    <cellStyle name="Comma 6 4 3 9" xfId="9465" xr:uid="{44DF4BDE-7007-468D-A11A-5B176D57FA95}"/>
    <cellStyle name="Comma 6 4 3 9 2" xfId="19845" xr:uid="{6A3C9AA7-7596-4832-B681-46D68794F167}"/>
    <cellStyle name="Comma 6 4 4" xfId="499" xr:uid="{00000000-0005-0000-0000-00007F020000}"/>
    <cellStyle name="Comma 6 4 4 10" xfId="13078" xr:uid="{161F3D9E-FDAC-4369-8A82-BAFFD660836D}"/>
    <cellStyle name="Comma 6 4 4 2" xfId="1702" xr:uid="{00000000-0005-0000-0000-000080020000}"/>
    <cellStyle name="Comma 6 4 4 2 2" xfId="3046" xr:uid="{00000000-0005-0000-0000-0000F4010000}"/>
    <cellStyle name="Comma 6 4 4 2 2 2" xfId="8125" xr:uid="{144748D8-8110-4C5D-823F-47C3385D852A}"/>
    <cellStyle name="Comma 6 4 4 2 2 2 2" xfId="28806" xr:uid="{6AD90FE4-3CB8-4933-9B68-7C7298C52AE0}"/>
    <cellStyle name="Comma 6 4 4 2 2 2 3" xfId="28241" xr:uid="{238413C4-BC84-456A-A16A-38101E29D3E0}"/>
    <cellStyle name="Comma 6 4 4 2 2 2 4" xfId="18505" xr:uid="{F8F41174-04D6-4C1F-957B-0A4EDEB6160D}"/>
    <cellStyle name="Comma 6 4 4 2 2 3" xfId="10958" xr:uid="{05BA871B-49D9-49A9-BB48-6443A0BBCD06}"/>
    <cellStyle name="Comma 6 4 4 2 2 3 2" xfId="21338" xr:uid="{34C15700-FD27-4498-8393-09C164FCD201}"/>
    <cellStyle name="Comma 6 4 4 2 2 4" xfId="24759" xr:uid="{F1599F21-A582-4D54-8F2B-1F18A24D247D}"/>
    <cellStyle name="Comma 6 4 4 2 2 5" xfId="15672" xr:uid="{A3EA306A-3791-432B-8C4B-EF911D8EF55F}"/>
    <cellStyle name="Comma 6 4 4 2 3" xfId="3639" xr:uid="{00000000-0005-0000-0000-000080020000}"/>
    <cellStyle name="Comma 6 4 4 2 4" xfId="5595" xr:uid="{D7CC43DA-455D-407E-BF01-57D0564EA6B6}"/>
    <cellStyle name="Comma 6 4 4 2 4 2" xfId="29949" xr:uid="{FDB36AFE-899A-4744-9DD8-6E4865CE36DC}"/>
    <cellStyle name="Comma 6 4 4 2 5" xfId="23457" xr:uid="{25976DFB-D12E-44FC-BA6D-3E379ED1878F}"/>
    <cellStyle name="Comma 6 4 4 2 6" xfId="13552" xr:uid="{3DB1E49B-06F4-4933-AD00-0C600988B65B}"/>
    <cellStyle name="Comma 6 4 4 3" xfId="1703" xr:uid="{00000000-0005-0000-0000-000081020000}"/>
    <cellStyle name="Comma 6 4 4 3 2" xfId="4623" xr:uid="{9494D2FE-9603-4520-BB34-B0A7762C3101}"/>
    <cellStyle name="Comma 6 4 4 3 2 2" xfId="9394" xr:uid="{82C1F46B-3AB1-4180-B72C-C27061F6C38D}"/>
    <cellStyle name="Comma 6 4 4 3 2 2 2" xfId="19774" xr:uid="{D912D5B9-435E-47F8-B665-98B3269A7A93}"/>
    <cellStyle name="Comma 6 4 4 3 2 3" xfId="12227" xr:uid="{19AF2720-C897-4870-88B1-1084B759AD28}"/>
    <cellStyle name="Comma 6 4 4 3 2 3 2" xfId="22607" xr:uid="{BA23040E-9D36-43EE-A03D-912871B8A62D}"/>
    <cellStyle name="Comma 6 4 4 3 2 4" xfId="26197" xr:uid="{472BDDCC-6E87-4271-800D-0A670E255469}"/>
    <cellStyle name="Comma 6 4 4 3 2 5" xfId="27934" xr:uid="{C21A1C05-1A22-43CB-B467-F45DFFC42A54}"/>
    <cellStyle name="Comma 6 4 4 3 2 6" xfId="16941" xr:uid="{0B261E0F-2906-43CC-8B78-EF21FAC3E3A4}"/>
    <cellStyle name="Comma 6 4 4 3 3" xfId="25009" xr:uid="{D13AD506-B971-43E8-9263-B2003BB20B7B}"/>
    <cellStyle name="Comma 6 4 4 3 3 2" xfId="29900" xr:uid="{DE18F8CC-9AE1-4F5E-9463-70483CF3EC52}"/>
    <cellStyle name="Comma 6 4 4 3 4" xfId="30014" xr:uid="{54B5A641-CBAA-4C36-9169-160B5E571C1F}"/>
    <cellStyle name="Comma 6 4 4 4" xfId="1701" xr:uid="{00000000-0005-0000-0000-000082020000}"/>
    <cellStyle name="Comma 6 4 4 5" xfId="4258" xr:uid="{F88A1956-BAD7-4D08-9EEC-B2583E75D0DD}"/>
    <cellStyle name="Comma 6 4 4 5 2" xfId="9029" xr:uid="{921BDAC3-0294-4D86-8C5F-754A50525046}"/>
    <cellStyle name="Comma 6 4 4 5 2 2" xfId="19409" xr:uid="{7F2C0D14-E739-477C-A33B-5DDBE2A55F78}"/>
    <cellStyle name="Comma 6 4 4 5 2 3" xfId="31033" xr:uid="{7E47475A-DD01-4834-94C2-1630B8804BB1}"/>
    <cellStyle name="Comma 6 4 4 5 2 4" xfId="30726" xr:uid="{162F962F-579D-4E61-99F1-D903E08A5944}"/>
    <cellStyle name="Comma 6 4 4 5 3" xfId="11862" xr:uid="{CB563B1E-333D-437D-80F1-F1E92395B99F}"/>
    <cellStyle name="Comma 6 4 4 5 3 2" xfId="22242" xr:uid="{DAB37DDA-1810-4257-AF18-71A6F4AEF98C}"/>
    <cellStyle name="Comma 6 4 4 5 4" xfId="25900" xr:uid="{6E4D4D61-4FA4-40F8-B260-4F74A35085BF}"/>
    <cellStyle name="Comma 6 4 4 5 5" xfId="26026" xr:uid="{0AE5C490-7D0B-48C0-B974-61B1DA7B0177}"/>
    <cellStyle name="Comma 6 4 4 5 6" xfId="16576" xr:uid="{C055D660-BCFC-4A7A-8BC6-76732CE75695}"/>
    <cellStyle name="Comma 6 4 4 6" xfId="4888" xr:uid="{C522401C-4DD6-4E1D-99C9-6E3D20EE2307}"/>
    <cellStyle name="Comma 6 4 4 6 2" xfId="14180" xr:uid="{5A0FF2A1-DA42-4A5E-AA72-2558B44A6109}"/>
    <cellStyle name="Comma 6 4 4 7" xfId="6633" xr:uid="{73F23711-DC0F-4F58-BF0D-2FB69ED65B37}"/>
    <cellStyle name="Comma 6 4 4 7 2" xfId="17013" xr:uid="{4087778A-5F0C-451B-A20D-77C3676FFA5F}"/>
    <cellStyle name="Comma 6 4 4 8" xfId="9466" xr:uid="{3B9B1F41-8EAC-4A06-9F83-A42D7AB79BB2}"/>
    <cellStyle name="Comma 6 4 4 8 2" xfId="19846" xr:uid="{689CAA96-C143-47E1-B5AD-C8E73BCD6AA1}"/>
    <cellStyle name="Comma 6 4 4 9" xfId="23861" xr:uid="{7228455F-2DD3-482A-BC3F-C95BE560FE7B}"/>
    <cellStyle name="Comma 6 4 5" xfId="1704" xr:uid="{00000000-0005-0000-0000-000083020000}"/>
    <cellStyle name="Comma 6 4 5 2" xfId="3047" xr:uid="{00000000-0005-0000-0000-0000F5010000}"/>
    <cellStyle name="Comma 6 4 5 2 2" xfId="8126" xr:uid="{54D4C34B-2D2B-447A-B5B4-5775E8620FFC}"/>
    <cellStyle name="Comma 6 4 5 2 2 2" xfId="28807" xr:uid="{B647D0DC-ECE0-42C5-BCA0-0BB0781E8855}"/>
    <cellStyle name="Comma 6 4 5 2 2 2 2" xfId="31220" xr:uid="{691BCCD8-3FCB-46F4-AA19-66BD8B2792E8}"/>
    <cellStyle name="Comma 6 4 5 2 2 2 3" xfId="30728" xr:uid="{787E4866-BDC8-4893-9282-491F88D13FE5}"/>
    <cellStyle name="Comma 6 4 5 2 2 3" xfId="28585" xr:uid="{46477F41-C513-4AA2-B52E-DD5043778A61}"/>
    <cellStyle name="Comma 6 4 5 2 2 4" xfId="18506" xr:uid="{AE896CAB-4E2D-4BC4-A2FB-544C8CDB6C94}"/>
    <cellStyle name="Comma 6 4 5 2 3" xfId="10959" xr:uid="{50637E51-5562-46AD-B882-65EC355770F2}"/>
    <cellStyle name="Comma 6 4 5 2 3 2" xfId="21339" xr:uid="{850D5D37-6DE8-4841-9460-F73B80017985}"/>
    <cellStyle name="Comma 6 4 5 2 4" xfId="23524" xr:uid="{5BC62036-1F54-49D8-99C8-F8F4DB207CE7}"/>
    <cellStyle name="Comma 6 4 5 2 5" xfId="15673" xr:uid="{21144154-8EC4-4BBF-9F05-1059A220AD7A}"/>
    <cellStyle name="Comma 6 4 5 3" xfId="3589" xr:uid="{00000000-0005-0000-0000-000083020000}"/>
    <cellStyle name="Comma 6 4 5 4" xfId="4405" xr:uid="{7541ECBE-E625-46C2-913D-030F44B4E812}"/>
    <cellStyle name="Comma 6 4 5 4 2" xfId="9176" xr:uid="{10C0E120-5A4F-40E2-A73A-0F419D8AFE7D}"/>
    <cellStyle name="Comma 6 4 5 4 2 2" xfId="19556" xr:uid="{42C0B2DC-4602-4CB8-B7DD-A48E64A1A11E}"/>
    <cellStyle name="Comma 6 4 5 4 2 3" xfId="31070" xr:uid="{22979A5B-49A1-42E6-BA89-CCDBEAE37202}"/>
    <cellStyle name="Comma 6 4 5 4 2 4" xfId="30727" xr:uid="{E5F89DE4-F2D2-4C08-B671-36C13540F10E}"/>
    <cellStyle name="Comma 6 4 5 4 3" xfId="12009" xr:uid="{BC30DDE6-6812-430F-A96A-70862DC750C2}"/>
    <cellStyle name="Comma 6 4 5 4 3 2" xfId="22389" xr:uid="{94CCDCB7-721D-4547-9880-5CA7F7110942}"/>
    <cellStyle name="Comma 6 4 5 4 4" xfId="16723" xr:uid="{1A4CDAA2-885C-4A5C-95B3-C6CE07D1A4F9}"/>
    <cellStyle name="Comma 6 4 5 5" xfId="5596" xr:uid="{8F23EDCF-D0A9-4732-B643-145982D71AB9}"/>
    <cellStyle name="Comma 6 4 5 5 2" xfId="29683" xr:uid="{EF3BD0A6-DB09-431F-92E2-3C8D869A5B95}"/>
    <cellStyle name="Comma 6 4 5 5 2 2" xfId="30966" xr:uid="{308557D5-49FB-45ED-B51A-8AA44B8D7B71}"/>
    <cellStyle name="Comma 6 4 5 6" xfId="24373" xr:uid="{91D1EDE4-7110-405F-8750-08A556862BDF}"/>
    <cellStyle name="Comma 6 4 5 7" xfId="13553" xr:uid="{A7F02A6C-6510-4740-9354-BBF236F91E84}"/>
    <cellStyle name="Comma 6 4 6" xfId="1705" xr:uid="{00000000-0005-0000-0000-000084020000}"/>
    <cellStyle name="Comma 6 4 6 2" xfId="2872" xr:uid="{00000000-0005-0000-0000-0000F6010000}"/>
    <cellStyle name="Comma 6 4 6 2 2" xfId="7988" xr:uid="{DFBB432E-3A5A-496E-818E-C55060EC3CBB}"/>
    <cellStyle name="Comma 6 4 6 2 2 2" xfId="26250" xr:uid="{A6D4DEA5-5A3D-446F-9100-76438298D113}"/>
    <cellStyle name="Comma 6 4 6 2 2 2 2" xfId="31169" xr:uid="{9743733B-E35B-44C2-895E-4E9F3FD9AD20}"/>
    <cellStyle name="Comma 6 4 6 2 2 2 3" xfId="30729" xr:uid="{36F4C335-21C6-4B80-A783-6DEE9EA2C7B3}"/>
    <cellStyle name="Comma 6 4 6 2 2 3" xfId="26687" xr:uid="{F4F25F70-E51E-45AB-A23C-17588D0AB7CF}"/>
    <cellStyle name="Comma 6 4 6 2 2 4" xfId="18368" xr:uid="{751CBBBD-02F1-4EC8-A428-B1D92AA0FD74}"/>
    <cellStyle name="Comma 6 4 6 2 3" xfId="10821" xr:uid="{4B0563F5-F4ED-4FF4-B040-CF8FC99765CE}"/>
    <cellStyle name="Comma 6 4 6 2 3 2" xfId="21201" xr:uid="{6A137480-FFB3-476C-8BA5-C9E9950A55B4}"/>
    <cellStyle name="Comma 6 4 6 2 4" xfId="22967" xr:uid="{92746F34-F1DA-4DC9-AA9E-79EFD699D503}"/>
    <cellStyle name="Comma 6 4 6 2 5" xfId="15535" xr:uid="{F1E2F4F3-F31F-4441-8AD3-41AFDF0573C0}"/>
    <cellStyle name="Comma 6 4 6 3" xfId="3684" xr:uid="{00000000-0005-0000-0000-000084020000}"/>
    <cellStyle name="Comma 6 4 6 4" xfId="5597" xr:uid="{A8028302-ED8A-40B8-8A70-7BEFE282F4FC}"/>
    <cellStyle name="Comma 6 4 6 4 2" xfId="29921" xr:uid="{CDA048C9-974C-400A-AA42-F64BD97DF22B}"/>
    <cellStyle name="Comma 6 4 6 5" xfId="23415" xr:uid="{C2BB730C-BD1C-467F-A026-B3DC5A68504F}"/>
    <cellStyle name="Comma 6 4 6 6" xfId="13366" xr:uid="{1AC7631A-FD2B-4EB4-9784-B8AF1011B9CD}"/>
    <cellStyle name="Comma 6 4 7" xfId="1691" xr:uid="{00000000-0005-0000-0000-000085020000}"/>
    <cellStyle name="Comma 6 4 7 2" xfId="2467" xr:uid="{00000000-0005-0000-0000-0000F7010000}"/>
    <cellStyle name="Comma 6 4 7 2 2" xfId="7591" xr:uid="{A65CD5EB-1051-4973-BA95-26C5C049E7B7}"/>
    <cellStyle name="Comma 6 4 7 2 2 2" xfId="17971" xr:uid="{F1AB390C-53D0-4162-83C7-8EA513F983E3}"/>
    <cellStyle name="Comma 6 4 7 2 3" xfId="10424" xr:uid="{11D00CB4-211A-455B-B691-7CC4AD02121C}"/>
    <cellStyle name="Comma 6 4 7 2 3 2" xfId="20804" xr:uid="{7E0350DF-70CE-4B56-A34F-A26805D35A02}"/>
    <cellStyle name="Comma 6 4 7 2 4" xfId="27399" xr:uid="{46B2D801-E2B4-415C-A933-BDBDE9533E7C}"/>
    <cellStyle name="Comma 6 4 7 2 5" xfId="26153" xr:uid="{7CFDDA6D-9A08-4A78-B530-EB2BD8ECFC7B}"/>
    <cellStyle name="Comma 6 4 7 2 6" xfId="15138" xr:uid="{74FD98A7-4C92-4590-AADB-1C3B55717B94}"/>
    <cellStyle name="Comma 6 4 7 3" xfId="3634" xr:uid="{00000000-0005-0000-0000-000085020000}"/>
    <cellStyle name="Comma 6 4 7 4" xfId="5587" xr:uid="{5F3C36C8-D1B5-4C42-9705-CB72C5A4950A}"/>
    <cellStyle name="Comma 6 4 7 4 2" xfId="29861" xr:uid="{C263C62B-DABD-420C-A97D-0F3CE47933DF}"/>
    <cellStyle name="Comma 6 4 7 5" xfId="22829" xr:uid="{80ED073A-316E-4622-8079-102557309958}"/>
    <cellStyle name="Comma 6 4 7 6" xfId="12854" xr:uid="{F1798703-5663-4830-80B6-46478CA449D9}"/>
    <cellStyle name="Comma 6 4 8" xfId="2221" xr:uid="{00000000-0005-0000-0000-0000E6010000}"/>
    <cellStyle name="Comma 6 4 8 2" xfId="7347" xr:uid="{C41CE54C-FD8B-4A42-9930-9155DD2D3E09}"/>
    <cellStyle name="Comma 6 4 8 2 2" xfId="17727" xr:uid="{65DA0D79-1C0A-41F2-9143-825CBCBDD161}"/>
    <cellStyle name="Comma 6 4 8 2 2 2" xfId="31121" xr:uid="{24EFB6D6-DF65-42CC-96F4-F84914B8D4E7}"/>
    <cellStyle name="Comma 6 4 8 2 2 3" xfId="30730" xr:uid="{29EF420D-7071-41EC-A1CD-1C25DE9D0314}"/>
    <cellStyle name="Comma 6 4 8 3" xfId="10180" xr:uid="{908AC10B-86A3-411D-A405-A408A77ECBD5}"/>
    <cellStyle name="Comma 6 4 8 3 2" xfId="20560" xr:uid="{DC3F41D7-DCD9-4D73-9B1B-D3871BC7F286}"/>
    <cellStyle name="Comma 6 4 8 4" xfId="25405" xr:uid="{4359DC52-0CBD-4BDF-8FB2-AFDE5782EC45}"/>
    <cellStyle name="Comma 6 4 8 5" xfId="27612" xr:uid="{7F10D4B5-D9AF-4A09-8572-6652D106B2F7}"/>
    <cellStyle name="Comma 6 4 8 6" xfId="14894" xr:uid="{EB5A04D0-C700-4751-AC83-4883233AC4E1}"/>
    <cellStyle name="Comma 6 4 9" xfId="3866" xr:uid="{44D94F21-4B52-4460-9384-B6B9C6F74F70}"/>
    <cellStyle name="Comma 6 4 9 2" xfId="8697" xr:uid="{8384AADA-23E2-4A6B-A8D3-8EFF809C4492}"/>
    <cellStyle name="Comma 6 4 9 2 2" xfId="19077" xr:uid="{0325ACFA-2711-4CCD-A95E-46F0118EE30F}"/>
    <cellStyle name="Comma 6 4 9 3" xfId="11530" xr:uid="{8ABDBCA1-3D1C-410C-B9B7-FDC8023C9FBC}"/>
    <cellStyle name="Comma 6 4 9 3 2" xfId="21910" xr:uid="{BE857919-D2AA-423B-A68D-C9D2B6CDC4A4}"/>
    <cellStyle name="Comma 6 4 9 4" xfId="27710" xr:uid="{BCF7AB0B-7FF1-4ED6-A2B9-6C5D4BE30012}"/>
    <cellStyle name="Comma 6 4 9 5" xfId="27597" xr:uid="{3E954F38-21E4-424A-870B-3DF4002BE41B}"/>
    <cellStyle name="Comma 6 4 9 6" xfId="16244" xr:uid="{14FEADCD-C5DC-4910-9D9E-9078A2DC52FD}"/>
    <cellStyle name="Comma 6 5" xfId="1706" xr:uid="{00000000-0005-0000-0000-000086020000}"/>
    <cellStyle name="Comma 6 5 10" xfId="25749" xr:uid="{F3893E22-8AFA-4C20-88BE-99F6D0B7836B}"/>
    <cellStyle name="Comma 6 5 10 2" xfId="30003" xr:uid="{9BBA55C4-F717-4123-9745-FD974FD5C92B}"/>
    <cellStyle name="Comma 6 5 11" xfId="12957" xr:uid="{6081739D-F564-4AF8-9D03-600F4BF43A0D}"/>
    <cellStyle name="Comma 6 5 2" xfId="2674" xr:uid="{00000000-0005-0000-0000-0000F9010000}"/>
    <cellStyle name="Comma 6 5 2 2" xfId="3049" xr:uid="{00000000-0005-0000-0000-0000FA010000}"/>
    <cellStyle name="Comma 6 5 2 2 2" xfId="6162" xr:uid="{9072506B-66F6-434E-AF9A-C449954DC0D8}"/>
    <cellStyle name="Comma 6 5 2 2 2 2" xfId="27441" xr:uid="{9BBE47B7-6F11-45B5-8B2A-B0A3C36FE1BB}"/>
    <cellStyle name="Comma 6 5 2 2 2 2 2" xfId="31190" xr:uid="{325C7F89-E089-4071-A4CA-9ADB67FB52F9}"/>
    <cellStyle name="Comma 6 5 2 2 2 2 3" xfId="30732" xr:uid="{16F0985C-0D59-4C77-AE81-D539AE6EC8DC}"/>
    <cellStyle name="Comma 6 5 2 2 2 3" xfId="25993" xr:uid="{29FCB692-FD3E-4D43-8557-D799C388341A}"/>
    <cellStyle name="Comma 6 5 2 2 2 4" xfId="15675" xr:uid="{5CE6BAD9-BA76-4CB5-8800-77D44C849C38}"/>
    <cellStyle name="Comma 6 5 2 2 3" xfId="8128" xr:uid="{CE5D24FA-4D71-4FBE-8ABD-CFAD66472B47}"/>
    <cellStyle name="Comma 6 5 2 2 3 2" xfId="18508" xr:uid="{6069F6D0-7212-44E3-8E25-81661A9D5019}"/>
    <cellStyle name="Comma 6 5 2 2 4" xfId="10961" xr:uid="{7BD62EEE-A729-458D-B4B3-F68E635BB264}"/>
    <cellStyle name="Comma 6 5 2 2 4 2" xfId="21341" xr:uid="{AD7DC9C6-DC5C-44A6-9249-87D4B0A7A7C0}"/>
    <cellStyle name="Comma 6 5 2 2 5" xfId="24525" xr:uid="{7F466391-28BE-411E-B2DE-BE091A55F44A}"/>
    <cellStyle name="Comma 6 5 2 2 6" xfId="13555" xr:uid="{E4BE6815-7EC8-4CD5-9BD7-CBFE59D1CF49}"/>
    <cellStyle name="Comma 6 5 2 3" xfId="4261" xr:uid="{AE78412A-E3FD-4707-9349-D83D4CB2A6DF}"/>
    <cellStyle name="Comma 6 5 2 3 2" xfId="9032" xr:uid="{E04F1C4D-6215-48C9-8273-7D130D5F91D6}"/>
    <cellStyle name="Comma 6 5 2 3 2 2" xfId="29092" xr:uid="{F12DCF9A-CA5B-435F-8783-D7D7A2F6C175}"/>
    <cellStyle name="Comma 6 5 2 3 2 3" xfId="27010" xr:uid="{A7EDC08D-0DD7-4282-A2F4-ACBD8F2E9EE3}"/>
    <cellStyle name="Comma 6 5 2 3 2 4" xfId="19412" xr:uid="{01D3B6AA-65B1-45C6-BE98-8521B2340194}"/>
    <cellStyle name="Comma 6 5 2 3 2 5" xfId="31036" xr:uid="{8012AB0B-EB59-44A7-8DB7-259914660E82}"/>
    <cellStyle name="Comma 6 5 2 3 3" xfId="11865" xr:uid="{35E77887-7461-46CE-8CAC-49FA064BC684}"/>
    <cellStyle name="Comma 6 5 2 3 3 2" xfId="22245" xr:uid="{E16DFC60-DE26-40A4-BB19-DE0AF5BA5E71}"/>
    <cellStyle name="Comma 6 5 2 3 4" xfId="24172" xr:uid="{76B4C1B6-06C5-4A52-9551-5BF59DA735A3}"/>
    <cellStyle name="Comma 6 5 2 3 5" xfId="16579" xr:uid="{F083096D-6C9E-4EF8-BF38-7EAA039A1FF8}"/>
    <cellStyle name="Comma 6 5 2 4" xfId="5919" xr:uid="{D13FD7F3-58AF-4C81-814A-2FEC26EB0EE5}"/>
    <cellStyle name="Comma 6 5 2 4 2" xfId="28654" xr:uid="{90F87C2A-E3B4-4A3B-B5AC-CD9FF1CB3B92}"/>
    <cellStyle name="Comma 6 5 2 4 3" xfId="28051" xr:uid="{2E48367A-9396-43ED-B8EA-3AE7BCCC7C93}"/>
    <cellStyle name="Comma 6 5 2 4 4" xfId="15344" xr:uid="{FE28975C-1120-46E2-AE2B-57AE0ADC5BFD}"/>
    <cellStyle name="Comma 6 5 2 5" xfId="7797" xr:uid="{AEE457D1-6834-4469-9B49-34D97CE5E035}"/>
    <cellStyle name="Comma 6 5 2 5 2" xfId="18177" xr:uid="{78EBEE38-911A-4ADF-A398-2EDF0C44561C}"/>
    <cellStyle name="Comma 6 5 2 6" xfId="10630" xr:uid="{10FDC70E-6C80-42F3-8A52-BE45CC791EDB}"/>
    <cellStyle name="Comma 6 5 2 6 2" xfId="21010" xr:uid="{AE587D83-A7CB-4C01-BCA8-9E11CC2BC835}"/>
    <cellStyle name="Comma 6 5 2 7" xfId="23213" xr:uid="{AB361D29-4081-44C9-A5E9-DB52714463F5}"/>
    <cellStyle name="Comma 6 5 2 8" xfId="13081" xr:uid="{746895FD-FB8C-4EED-9F02-793D42642EFB}"/>
    <cellStyle name="Comma 6 5 3" xfId="3050" xr:uid="{00000000-0005-0000-0000-0000FB010000}"/>
    <cellStyle name="Comma 6 5 3 2" xfId="4406" xr:uid="{C911EB5E-6E7B-4CB3-8496-F6CCE884BF2D}"/>
    <cellStyle name="Comma 6 5 3 2 2" xfId="9177" xr:uid="{C9E444F1-FB04-4EFD-840F-941B5236CEC5}"/>
    <cellStyle name="Comma 6 5 3 2 2 2" xfId="19557" xr:uid="{7354D5C3-C2D3-4006-B5A7-37EEEAA03F4B}"/>
    <cellStyle name="Comma 6 5 3 2 2 3" xfId="31071" xr:uid="{A2A4928A-1757-4797-9AD6-3490D0D71705}"/>
    <cellStyle name="Comma 6 5 3 2 2 4" xfId="30733" xr:uid="{CC9E0DDD-F5C7-4081-BD6A-4AF5E6D9D0A0}"/>
    <cellStyle name="Comma 6 5 3 2 3" xfId="12010" xr:uid="{2BC2BFB9-8556-4E02-8D51-85A9A4066A50}"/>
    <cellStyle name="Comma 6 5 3 2 3 2" xfId="22390" xr:uid="{279F3012-F801-4901-855F-7207F0B8C6F5}"/>
    <cellStyle name="Comma 6 5 3 2 4" xfId="25765" xr:uid="{44B57F59-8D63-44FC-9A5D-4FB2EEAC2070}"/>
    <cellStyle name="Comma 6 5 3 2 5" xfId="26073" xr:uid="{379C5DA0-533C-48B5-B231-ECA27F7A9875}"/>
    <cellStyle name="Comma 6 5 3 2 6" xfId="16724" xr:uid="{56567B78-0819-460B-AB1A-50345959535A}"/>
    <cellStyle name="Comma 6 5 3 3" xfId="6163" xr:uid="{313C14E6-5D0D-4FEF-B7FA-102243C1E0EB}"/>
    <cellStyle name="Comma 6 5 3 3 2" xfId="15676" xr:uid="{99C5C290-A368-4B29-81E7-DE1E02D860C8}"/>
    <cellStyle name="Comma 6 5 3 4" xfId="8129" xr:uid="{EE3672A2-39EC-4801-B591-0EDBF521DB37}"/>
    <cellStyle name="Comma 6 5 3 4 2" xfId="18509" xr:uid="{99C90F8C-3849-42F7-B80E-53394043E507}"/>
    <cellStyle name="Comma 6 5 3 5" xfId="10962" xr:uid="{01B62E8D-BD90-4224-8DED-8A4A6EDD743D}"/>
    <cellStyle name="Comma 6 5 3 5 2" xfId="21342" xr:uid="{A5256953-0374-4D3F-AA09-24C136419803}"/>
    <cellStyle name="Comma 6 5 3 6" xfId="23479" xr:uid="{F7DAA880-D79D-4371-8FCA-5C59A2E1A85A}"/>
    <cellStyle name="Comma 6 5 3 7" xfId="13556" xr:uid="{C16AD644-B941-48BB-91D8-BFBCB2FF5E3B}"/>
    <cellStyle name="Comma 6 5 4" xfId="3048" xr:uid="{00000000-0005-0000-0000-0000FC010000}"/>
    <cellStyle name="Comma 6 5 4 2" xfId="6161" xr:uid="{77B98769-66EB-4F7C-9866-045F948AA391}"/>
    <cellStyle name="Comma 6 5 4 2 2" xfId="26978" xr:uid="{BA006FDD-D230-4740-8F19-385BCA299A85}"/>
    <cellStyle name="Comma 6 5 4 2 3" xfId="26579" xr:uid="{DEDB1051-D14F-42D5-8B77-0FDCFAE8744B}"/>
    <cellStyle name="Comma 6 5 4 2 4" xfId="15674" xr:uid="{95B7EA55-B59A-4C76-8EC3-A54B020BD472}"/>
    <cellStyle name="Comma 6 5 4 3" xfId="8127" xr:uid="{D165B3FE-DDB5-4059-8470-0266FCA7C301}"/>
    <cellStyle name="Comma 6 5 4 3 2" xfId="18507" xr:uid="{F2BECBEB-1EEF-4D21-9D43-F4CF9E187924}"/>
    <cellStyle name="Comma 6 5 4 4" xfId="10960" xr:uid="{0F425BC4-9E16-4EAB-A206-BF50C665721F}"/>
    <cellStyle name="Comma 6 5 4 4 2" xfId="21340" xr:uid="{D8B73855-A798-4565-8F47-F72CFC11BB00}"/>
    <cellStyle name="Comma 6 5 4 5" xfId="23785" xr:uid="{6F86A38B-C99F-4196-9DE4-4DCD766C4FBC}"/>
    <cellStyle name="Comma 6 5 4 6" xfId="13554" xr:uid="{C83477AA-13D9-44E0-83BE-3A04DDE9D026}"/>
    <cellStyle name="Comma 6 5 5" xfId="2570" xr:uid="{00000000-0005-0000-0000-0000F8010000}"/>
    <cellStyle name="Comma 6 5 5 2" xfId="7694" xr:uid="{1990EA53-C1B6-4704-8500-B9E147267AE1}"/>
    <cellStyle name="Comma 6 5 5 2 2" xfId="27342" xr:uid="{5DEC078C-F871-489B-9B9E-0235A93EED85}"/>
    <cellStyle name="Comma 6 5 5 2 3" xfId="26525" xr:uid="{B4880A4E-D7E4-4376-B404-8A288699E25D}"/>
    <cellStyle name="Comma 6 5 5 2 4" xfId="18074" xr:uid="{1F35AC32-3B10-44D6-881C-326D1C4E9F1D}"/>
    <cellStyle name="Comma 6 5 5 3" xfId="10527" xr:uid="{06C3247A-D84D-4960-AECB-588082306406}"/>
    <cellStyle name="Comma 6 5 5 3 2" xfId="20907" xr:uid="{6E2FF123-9FA0-48D1-80D2-5B25702AE77A}"/>
    <cellStyle name="Comma 6 5 5 4" xfId="24739" xr:uid="{5A4C6D9F-8500-4DEE-A02C-2B5DCABC18F9}"/>
    <cellStyle name="Comma 6 5 5 5" xfId="15241" xr:uid="{96001FF9-8FC9-49FC-8D37-C92BC6856A3D}"/>
    <cellStyle name="Comma 6 5 6" xfId="2052" xr:uid="{00000000-0005-0000-0000-000086020000}"/>
    <cellStyle name="Comma 6 5 6 2" xfId="28161" xr:uid="{885D212C-05ED-4BF0-B750-04B03BB0CBF8}"/>
    <cellStyle name="Comma 6 5 6 3" xfId="27108" xr:uid="{2FED39B2-98E6-41CC-AE80-60096B335C8F}"/>
    <cellStyle name="Comma 6 5 7" xfId="4235" xr:uid="{A60E7526-B9F5-49C6-B835-8CDFABECB725}"/>
    <cellStyle name="Comma 6 5 7 2" xfId="9006" xr:uid="{EDF2850F-F3AD-40BD-B91F-77CA8AA4A45F}"/>
    <cellStyle name="Comma 6 5 7 2 2" xfId="19386" xr:uid="{F6329403-3A8F-4848-9D9E-61FE7E399297}"/>
    <cellStyle name="Comma 6 5 7 2 3" xfId="31023" xr:uid="{14ACCE49-649F-4D5B-8F9D-24E42BD4A4E9}"/>
    <cellStyle name="Comma 6 5 7 2 4" xfId="30731" xr:uid="{57466AA1-E89A-486E-89A6-F5D9E03FEBE5}"/>
    <cellStyle name="Comma 6 5 7 3" xfId="11839" xr:uid="{0AF66E20-5078-45F0-926D-0FDF0E6EA049}"/>
    <cellStyle name="Comma 6 5 7 3 2" xfId="22219" xr:uid="{92DBCC9E-D1B5-49F0-8959-39A6EC73FB92}"/>
    <cellStyle name="Comma 6 5 7 4" xfId="16553" xr:uid="{048A871F-099F-4F46-A3BE-98DD42C94166}"/>
    <cellStyle name="Comma 6 5 8" xfId="5598" xr:uid="{F6A32834-0766-4403-BA6E-361E90744A35}"/>
    <cellStyle name="Comma 6 5 8 2" xfId="29823" xr:uid="{FA06CDE3-AD95-4F28-BB21-F621D65E4E87}"/>
    <cellStyle name="Comma 6 5 8 2 2" xfId="30967" xr:uid="{50FCA492-10FD-4CB8-BB65-65A595E6C1EE}"/>
    <cellStyle name="Comma 6 5 8 3" xfId="30625" xr:uid="{D6644BB0-0D0B-41C4-A086-5EB2E7A61544}"/>
    <cellStyle name="Comma 6 5 9" xfId="25483" xr:uid="{A765CB03-C487-41C6-93BE-38026305CF7A}"/>
    <cellStyle name="Comma 6 6" xfId="2161" xr:uid="{00000000-0005-0000-0000-0000E3010000}"/>
    <cellStyle name="Comma 6 6 2" xfId="7287" xr:uid="{E705E142-4DA3-463E-8FAC-F22F05BA6768}"/>
    <cellStyle name="Comma 6 6 2 2" xfId="17667" xr:uid="{4C7CA64C-5E91-4A80-B09D-7D8F8424733A}"/>
    <cellStyle name="Comma 6 6 3" xfId="10120" xr:uid="{340F1EE3-1B83-46E0-8F09-B4C26E25F181}"/>
    <cellStyle name="Comma 6 6 3 2" xfId="20500" xr:uid="{A499D17E-8057-4251-840D-CE412ABC86FB}"/>
    <cellStyle name="Comma 6 6 4" xfId="24884" xr:uid="{E52ED29D-5942-4801-8BAF-D34620EB8958}"/>
    <cellStyle name="Comma 6 6 5" xfId="26206" xr:uid="{4CB53949-7489-45BD-976C-5D2FEB288F44}"/>
    <cellStyle name="Comma 6 6 6" xfId="14834" xr:uid="{321E774C-65C4-4B9A-8C46-85BC07333FD0}"/>
    <cellStyle name="Comma 6 6 7" xfId="30432" xr:uid="{86EF0529-B324-4719-B2B1-2B9231FB2917}"/>
    <cellStyle name="Comma 6 6 8" xfId="31258" xr:uid="{40BDEAA4-3800-4985-8263-4E0A9E3CC9C3}"/>
    <cellStyle name="Comma 6 7" xfId="22760" xr:uid="{37A7E8A0-43E7-41E2-BDB1-D7874A32CC13}"/>
    <cellStyle name="Comma 6 7 2" xfId="30399" xr:uid="{8AB278A9-D60A-4CCF-8FB0-D023A9F7D997}"/>
    <cellStyle name="Comma 6 8" xfId="12392" xr:uid="{6793FA80-0871-42EE-B221-7655EE8126B8}"/>
    <cellStyle name="Comma 6 9" xfId="29549" xr:uid="{0C85103D-D993-4F13-A57F-2F08993A276F}"/>
    <cellStyle name="Comma 7" xfId="500" xr:uid="{00000000-0005-0000-0000-000087020000}"/>
    <cellStyle name="Comma 7 10" xfId="501" xr:uid="{00000000-0005-0000-0000-000088020000}"/>
    <cellStyle name="Comma 7 10 10" xfId="12669" xr:uid="{0304EF0E-9902-4BD9-8F2D-7BEAF7E53FF3}"/>
    <cellStyle name="Comma 7 10 2" xfId="1709" xr:uid="{00000000-0005-0000-0000-000089020000}"/>
    <cellStyle name="Comma 7 10 2 2" xfId="3051" xr:uid="{00000000-0005-0000-0000-0000FF010000}"/>
    <cellStyle name="Comma 7 10 2 2 2" xfId="8130" xr:uid="{4B684DFA-9692-4A26-A730-995AD8A60843}"/>
    <cellStyle name="Comma 7 10 2 2 2 2" xfId="18510" xr:uid="{3DCD4A56-62ED-4907-88B4-B6AFB0CCF392}"/>
    <cellStyle name="Comma 7 10 2 2 3" xfId="10963" xr:uid="{E4EE2813-7992-41A7-9A04-0DE9EDC9A643}"/>
    <cellStyle name="Comma 7 10 2 2 3 2" xfId="21343" xr:uid="{806F9353-B2D5-4B33-85DA-5F3B6E173F4C}"/>
    <cellStyle name="Comma 7 10 2 2 4" xfId="28478" xr:uid="{E9492947-DB35-4A7F-B79F-84ACAED4A8FC}"/>
    <cellStyle name="Comma 7 10 2 2 5" xfId="27968" xr:uid="{CE260D0E-F8CD-44AD-812E-04CD09475421}"/>
    <cellStyle name="Comma 7 10 2 2 6" xfId="15677" xr:uid="{DA46CC74-2100-4BEE-BE49-53DCA1188B55}"/>
    <cellStyle name="Comma 7 10 2 3" xfId="3555" xr:uid="{00000000-0005-0000-0000-000089020000}"/>
    <cellStyle name="Comma 7 10 2 4" xfId="5599" xr:uid="{9A894E3E-F825-4091-BE58-3404C50F46E5}"/>
    <cellStyle name="Comma 7 10 2 4 2" xfId="29775" xr:uid="{69895E25-65E5-4D76-A26D-A63F28A4B978}"/>
    <cellStyle name="Comma 7 10 2 5" xfId="23338" xr:uid="{47768CD9-A1DD-4C6A-931F-A343C911895F}"/>
    <cellStyle name="Comma 7 10 2 6" xfId="13557" xr:uid="{386DBC66-6ED0-48EA-8136-4AB222A7BF8F}"/>
    <cellStyle name="Comma 7 10 3" xfId="1710" xr:uid="{00000000-0005-0000-0000-00008A020000}"/>
    <cellStyle name="Comma 7 10 3 2" xfId="23282" xr:uid="{471F6C94-CC11-4E87-87AE-598C4CE9FAB7}"/>
    <cellStyle name="Comma 7 10 3 3" xfId="25739" xr:uid="{FA0AC2A2-EC53-4D9A-A288-717BCA4D8A2E}"/>
    <cellStyle name="Comma 7 10 3 4" xfId="30053" xr:uid="{82D7F95B-ADDB-4CD3-8CA5-38E26A9A1505}"/>
    <cellStyle name="Comma 7 10 3 5" xfId="29660" xr:uid="{6948ED0E-1928-433B-8896-129390D39D27}"/>
    <cellStyle name="Comma 7 10 4" xfId="1708" xr:uid="{00000000-0005-0000-0000-00008B020000}"/>
    <cellStyle name="Comma 7 10 4 2" xfId="25722" xr:uid="{65959AE7-EB73-4A29-AEDE-5086AD6654D1}"/>
    <cellStyle name="Comma 7 10 4 3" xfId="23895" xr:uid="{A2302EFE-A812-41F1-B7CF-01786DD9FD31}"/>
    <cellStyle name="Comma 7 10 5" xfId="4126" xr:uid="{EBACDF21-4667-4E1B-89A1-775E3F0BDEFB}"/>
    <cellStyle name="Comma 7 10 5 2" xfId="8897" xr:uid="{803B21C8-7816-4590-BDE5-1D23CC6610FF}"/>
    <cellStyle name="Comma 7 10 5 2 2" xfId="19277" xr:uid="{23FE49F9-05A6-4B90-B0F1-AEC2AFF0086A}"/>
    <cellStyle name="Comma 7 10 5 2 3" xfId="31009" xr:uid="{D6C854D8-D37F-4A44-B89C-1C0E594B72EA}"/>
    <cellStyle name="Comma 7 10 5 2 4" xfId="30734" xr:uid="{1539EA9C-5098-413E-9C5B-D0DF900926AD}"/>
    <cellStyle name="Comma 7 10 5 3" xfId="11730" xr:uid="{E7BC460F-C960-4934-8502-7DDBC3D0C3E6}"/>
    <cellStyle name="Comma 7 10 5 3 2" xfId="22110" xr:uid="{40881A6B-4545-4EB1-813A-4E1558B81566}"/>
    <cellStyle name="Comma 7 10 5 4" xfId="26523" xr:uid="{1745E0D8-8A9A-4840-BDB8-0401C09AA039}"/>
    <cellStyle name="Comma 7 10 5 5" xfId="25839" xr:uid="{C11B2212-1E1A-4B71-B465-5670181885CD}"/>
    <cellStyle name="Comma 7 10 5 6" xfId="16444" xr:uid="{E978AE30-B13C-4A2E-90E6-39EA87923D38}"/>
    <cellStyle name="Comma 7 10 6" xfId="4890" xr:uid="{D82BBFC1-9D1D-4AAE-A948-A38D0EF6F03E}"/>
    <cellStyle name="Comma 7 10 6 2" xfId="27642" xr:uid="{F7371CBB-0784-4473-9FC1-85C83B78B35B}"/>
    <cellStyle name="Comma 7 10 6 3" xfId="27259" xr:uid="{B70C7F4C-17C3-43F1-A10A-A7D1DD574EE2}"/>
    <cellStyle name="Comma 7 10 6 4" xfId="14182" xr:uid="{72355FD3-5050-4CF6-9D1E-9B0E83C8FCE6}"/>
    <cellStyle name="Comma 7 10 7" xfId="6635" xr:uid="{1CD37795-67F5-4F29-93F8-992F32C52816}"/>
    <cellStyle name="Comma 7 10 7 2" xfId="17015" xr:uid="{1FCBAEEB-BD9E-40A5-BF83-C0DEA953F239}"/>
    <cellStyle name="Comma 7 10 8" xfId="9468" xr:uid="{572D7F13-2184-45ED-89E4-B39C3263D3EE}"/>
    <cellStyle name="Comma 7 10 8 2" xfId="19848" xr:uid="{7BA8A08F-E23F-4BC4-BFF4-DFC878E4B8CA}"/>
    <cellStyle name="Comma 7 10 9" xfId="22780" xr:uid="{9C9C0777-DD5A-45A2-8B23-CD5FCFC5DE9B}"/>
    <cellStyle name="Comma 7 11" xfId="502" xr:uid="{00000000-0005-0000-0000-00008C020000}"/>
    <cellStyle name="Comma 7 11 10" xfId="31254" xr:uid="{E835B43B-FDA2-4DDE-83E1-FBF9D27ED0DE}"/>
    <cellStyle name="Comma 7 11 2" xfId="1712" xr:uid="{00000000-0005-0000-0000-00008D020000}"/>
    <cellStyle name="Comma 7 11 2 2" xfId="25050" xr:uid="{23ABD4A7-3C9B-4DBA-8948-EF7696DC0549}"/>
    <cellStyle name="Comma 7 11 2 2 2" xfId="29810" xr:uid="{2804BB26-590B-4F9E-8251-636B18D7E4FE}"/>
    <cellStyle name="Comma 7 11 2 2 2 2" xfId="30736" xr:uid="{3DAD6463-AE5B-4A7E-A235-D117BC01C86B}"/>
    <cellStyle name="Comma 7 11 2 3" xfId="25316" xr:uid="{7CB5C089-12DC-4C77-B45B-B4312F852EC0}"/>
    <cellStyle name="Comma 7 11 2 4" xfId="30036" xr:uid="{567DD56B-F8B3-45D4-86C5-0960C07F73C2}"/>
    <cellStyle name="Comma 7 11 3" xfId="1713" xr:uid="{00000000-0005-0000-0000-00008E020000}"/>
    <cellStyle name="Comma 7 11 3 2" xfId="31308" xr:uid="{BF8591BA-BEDC-47CC-8EFA-C694600B8972}"/>
    <cellStyle name="Comma 7 11 3 3" xfId="31270" xr:uid="{2324712B-9FE1-4E85-A8B2-EE1C9063D0B9}"/>
    <cellStyle name="Comma 7 11 4" xfId="1711" xr:uid="{00000000-0005-0000-0000-00008F020000}"/>
    <cellStyle name="Comma 7 11 5" xfId="4891" xr:uid="{4D7EF800-D3FE-4415-997D-80EB71861FD5}"/>
    <cellStyle name="Comma 7 11 5 2" xfId="14183" xr:uid="{237C6960-02C1-47B1-93F9-D85783831FC0}"/>
    <cellStyle name="Comma 7 11 5 2 2" xfId="31113" xr:uid="{F9048556-5930-4AED-AE0A-49345657D6F3}"/>
    <cellStyle name="Comma 7 11 5 2 3" xfId="30735" xr:uid="{1DDC157D-0ED6-4BFF-BF05-1F10AA0C45F1}"/>
    <cellStyle name="Comma 7 11 6" xfId="6636" xr:uid="{776ACA04-D065-4D7A-8E37-056C327E74AC}"/>
    <cellStyle name="Comma 7 11 6 2" xfId="17016" xr:uid="{B58752FC-E070-4A46-8BFC-C4F3908814BC}"/>
    <cellStyle name="Comma 7 11 7" xfId="9469" xr:uid="{CCFEF87C-0523-4F7B-9698-9812E0BED44F}"/>
    <cellStyle name="Comma 7 11 7 2" xfId="19849" xr:uid="{E442148C-3B76-4745-96E8-D6C7291F15EF}"/>
    <cellStyle name="Comma 7 11 8" xfId="24933" xr:uid="{252EC419-ABD7-4E53-918F-20AA1B459C38}"/>
    <cellStyle name="Comma 7 11 9" xfId="13367" xr:uid="{A3FFE9F5-7F4C-4076-BC34-FB113FFB58A6}"/>
    <cellStyle name="Comma 7 12" xfId="1714" xr:uid="{00000000-0005-0000-0000-000090020000}"/>
    <cellStyle name="Comma 7 12 2" xfId="2433" xr:uid="{00000000-0005-0000-0000-000001020000}"/>
    <cellStyle name="Comma 7 12 2 2" xfId="7557" xr:uid="{AB6A31A2-356E-46CD-9976-79E7AD8FCA85}"/>
    <cellStyle name="Comma 7 12 2 2 2" xfId="17937" xr:uid="{C69A7172-DB24-4003-8B22-DB81EE1956A1}"/>
    <cellStyle name="Comma 7 12 2 2 2 2" xfId="31130" xr:uid="{739F47EE-1697-4F75-9A1F-73E308A7FAE6}"/>
    <cellStyle name="Comma 7 12 2 2 2 3" xfId="30737" xr:uid="{79E3D847-09B7-406F-A8CF-8B9C6BA67CC6}"/>
    <cellStyle name="Comma 7 12 2 3" xfId="10390" xr:uid="{1C9A0FA7-3839-49B7-B9C6-489E59242394}"/>
    <cellStyle name="Comma 7 12 2 3 2" xfId="20770" xr:uid="{E2D691C5-6C3C-43B7-8FBD-A5642F6BDFE7}"/>
    <cellStyle name="Comma 7 12 2 4" xfId="15104" xr:uid="{394B16FD-FC1A-4870-BC31-909DEE327F64}"/>
    <cellStyle name="Comma 7 12 2 5" xfId="30433" xr:uid="{E91DB9E4-8773-4A90-836F-853E0ADD18FD}"/>
    <cellStyle name="Comma 7 12 3" xfId="3596" xr:uid="{00000000-0005-0000-0000-000090020000}"/>
    <cellStyle name="Comma 7 12 4" xfId="5600" xr:uid="{CC94EC69-AD3D-4EA5-A1E0-1BACCD539177}"/>
    <cellStyle name="Comma 7 12 4 2" xfId="29742" xr:uid="{E94F5ABB-9BF5-4EDB-9248-CDB704943345}"/>
    <cellStyle name="Comma 7 12 5" xfId="25167" xr:uid="{6BA9F095-9F3A-4460-A1F7-A325C4D59C32}"/>
    <cellStyle name="Comma 7 12 6" xfId="12819" xr:uid="{3CFBD4BE-A3DA-40AF-A535-986B08EC002F}"/>
    <cellStyle name="Comma 7 13" xfId="1715" xr:uid="{00000000-0005-0000-0000-000091020000}"/>
    <cellStyle name="Comma 7 13 2" xfId="2163" xr:uid="{00000000-0005-0000-0000-0000FD010000}"/>
    <cellStyle name="Comma 7 13 2 2" xfId="7289" xr:uid="{99AD7278-2ABB-4875-9167-E25F4A9D15B1}"/>
    <cellStyle name="Comma 7 13 2 2 2" xfId="17669" xr:uid="{10C9ABBA-E04E-44FE-B765-925D5F6F79FA}"/>
    <cellStyle name="Comma 7 13 2 3" xfId="10122" xr:uid="{32999E02-055B-4936-9989-A7D520F08114}"/>
    <cellStyle name="Comma 7 13 2 3 2" xfId="20502" xr:uid="{BDD660AC-D280-40AE-B368-D16E28839034}"/>
    <cellStyle name="Comma 7 13 2 4" xfId="26315" xr:uid="{2AC6C94B-7356-4191-BA37-EB45ACBAC84B}"/>
    <cellStyle name="Comma 7 13 2 5" xfId="26805" xr:uid="{0944EE13-DA40-42AE-8E8C-5FDF7787A62E}"/>
    <cellStyle name="Comma 7 13 2 6" xfId="14836" xr:uid="{61AF3BCA-97D7-42B3-8A16-84395E13F927}"/>
    <cellStyle name="Comma 7 13 3" xfId="3613" xr:uid="{00000000-0005-0000-0000-000091020000}"/>
    <cellStyle name="Comma 7 13 4" xfId="24454" xr:uid="{F36E8AC3-FBF5-44E6-8760-493C50EB9842}"/>
    <cellStyle name="Comma 7 13 4 2" xfId="29855" xr:uid="{8E68E056-46A1-493A-A824-DE927F27CD41}"/>
    <cellStyle name="Comma 7 13 5" xfId="29998" xr:uid="{CDAD209D-5AEE-42B6-A650-1520C83196B3}"/>
    <cellStyle name="Comma 7 14" xfId="1707" xr:uid="{00000000-0005-0000-0000-000092020000}"/>
    <cellStyle name="Comma 7 14 2" xfId="24638" xr:uid="{A6E59767-7C11-40A9-9CB4-E620D76DFBAF}"/>
    <cellStyle name="Comma 7 14 2 2" xfId="30738" xr:uid="{20627FD3-BC5A-44E9-9321-3CFCE969D60D}"/>
    <cellStyle name="Comma 7 14 2 3" xfId="30576" xr:uid="{293AA1E7-D6FF-4E29-9D1A-3B9D5650BE0B}"/>
    <cellStyle name="Comma 7 14 3" xfId="24747" xr:uid="{21C0A86C-9258-4F6E-BBD2-E1ADC08986B9}"/>
    <cellStyle name="Comma 7 14 4" xfId="31255" xr:uid="{60B07CE3-3025-411C-B89F-E948725F8A6F}"/>
    <cellStyle name="Comma 7 15" xfId="3867" xr:uid="{2754256E-6D37-4A11-A975-622EAD65BCC6}"/>
    <cellStyle name="Comma 7 15 2" xfId="8698" xr:uid="{561E47C7-DA6B-465C-BCFC-FFBE685B396A}"/>
    <cellStyle name="Comma 7 15 2 2" xfId="19078" xr:uid="{CD7DE5AC-2835-4783-AF05-48DAEF1013EA}"/>
    <cellStyle name="Comma 7 15 3" xfId="11531" xr:uid="{75D4BBFA-3F86-4BB1-A4FF-2AB004FAD57D}"/>
    <cellStyle name="Comma 7 15 3 2" xfId="21911" xr:uid="{D1267AA1-09CD-4475-946A-C9A7600627F9}"/>
    <cellStyle name="Comma 7 15 4" xfId="25925" xr:uid="{511ED031-4F53-4851-A0F3-433E6C7ACA29}"/>
    <cellStyle name="Comma 7 15 5" xfId="27475" xr:uid="{2750F14A-290C-48FE-A33E-06E873503059}"/>
    <cellStyle name="Comma 7 15 6" xfId="16245" xr:uid="{5037A1B5-3540-484E-A1E0-2D33F2B1EFAA}"/>
    <cellStyle name="Comma 7 16" xfId="4889" xr:uid="{9D938F77-580A-408F-A5DC-B95515C88082}"/>
    <cellStyle name="Comma 7 16 2" xfId="27235" xr:uid="{2485F0D7-865B-4EC4-8D29-E0C09F609170}"/>
    <cellStyle name="Comma 7 16 3" xfId="27761" xr:uid="{77776977-DA0E-4C33-A557-4E3DE9855C53}"/>
    <cellStyle name="Comma 7 16 4" xfId="14181" xr:uid="{77C17A1F-BFCB-4CA4-9C6B-A7566ACEE98A}"/>
    <cellStyle name="Comma 7 17" xfId="6634" xr:uid="{06719287-4D35-48D9-91FA-3AD51EA5C00F}"/>
    <cellStyle name="Comma 7 17 2" xfId="17014" xr:uid="{12C02C92-AA67-4477-A76D-9D24CEFDBBD2}"/>
    <cellStyle name="Comma 7 18" xfId="9467" xr:uid="{037E75E5-4B4F-4359-8342-D07974811F87}"/>
    <cellStyle name="Comma 7 18 2" xfId="19847" xr:uid="{D2D25E2F-5F87-48AA-A0FE-01F18289E9F4}"/>
    <cellStyle name="Comma 7 19" xfId="24157" xr:uid="{0832A5F7-F858-4707-BC50-D6BDDD0BD129}"/>
    <cellStyle name="Comma 7 2" xfId="503" xr:uid="{00000000-0005-0000-0000-000093020000}"/>
    <cellStyle name="Comma 7 2 10" xfId="4892" xr:uid="{530D3ADF-7987-4D49-9EFA-6E30C8D7268F}"/>
    <cellStyle name="Comma 7 2 10 2" xfId="28460" xr:uid="{8B103A8E-4B77-4E5C-967E-03A935C17D56}"/>
    <cellStyle name="Comma 7 2 10 3" xfId="26635" xr:uid="{E2918D60-2ECD-47F3-8CB5-8B5F1C16456C}"/>
    <cellStyle name="Comma 7 2 10 4" xfId="14184" xr:uid="{BEA559D3-4F46-4A46-9835-B79794AFEE15}"/>
    <cellStyle name="Comma 7 2 11" xfId="6637" xr:uid="{64DA45BB-A7AE-4634-A067-9DF72286BE87}"/>
    <cellStyle name="Comma 7 2 11 2" xfId="17017" xr:uid="{3F3E7C21-E791-45BA-9AD9-1278037C3F4A}"/>
    <cellStyle name="Comma 7 2 12" xfId="9470" xr:uid="{1E43E655-7008-47ED-B8BF-B76CC32CB035}"/>
    <cellStyle name="Comma 7 2 12 2" xfId="19850" xr:uid="{66E43558-9B8D-4365-8C0E-E423D63CE3A6}"/>
    <cellStyle name="Comma 7 2 13" xfId="23808" xr:uid="{38008B6B-AC42-4A63-81DE-9B53E575A996}"/>
    <cellStyle name="Comma 7 2 14" xfId="12417" xr:uid="{CC01182E-400A-44C2-81A4-4E2E219A9FD7}"/>
    <cellStyle name="Comma 7 2 2" xfId="504" xr:uid="{00000000-0005-0000-0000-000094020000}"/>
    <cellStyle name="Comma 7 2 2 10" xfId="6638" xr:uid="{2A77DC5C-2D89-42BF-9ACB-3BB32B12513E}"/>
    <cellStyle name="Comma 7 2 2 10 2" xfId="17018" xr:uid="{91EBB2F5-6581-4B2B-B22B-F4DC8ADF4246}"/>
    <cellStyle name="Comma 7 2 2 11" xfId="9471" xr:uid="{3A622BD8-3179-4D35-A2DC-30C705EFC2CB}"/>
    <cellStyle name="Comma 7 2 2 11 2" xfId="19851" xr:uid="{3C30E10B-6DA1-44E3-8E40-56AB8B6A1943}"/>
    <cellStyle name="Comma 7 2 2 12" xfId="23489" xr:uid="{61AF4FDA-D584-44F6-A33F-07705F937BE3}"/>
    <cellStyle name="Comma 7 2 2 13" xfId="12477" xr:uid="{FC9AB89B-5377-4D05-A78A-79E0897D41EF}"/>
    <cellStyle name="Comma 7 2 2 2" xfId="505" xr:uid="{00000000-0005-0000-0000-000095020000}"/>
    <cellStyle name="Comma 7 2 2 2 10" xfId="9472" xr:uid="{90A31626-BEEC-4D9D-BACA-09E34F3203D6}"/>
    <cellStyle name="Comma 7 2 2 2 10 2" xfId="19852" xr:uid="{C324D3E7-87ED-4BD8-B25C-51EA7A3EFE49}"/>
    <cellStyle name="Comma 7 2 2 2 11" xfId="25415" xr:uid="{A0D02D5D-CF22-4DA0-A1B5-160BE6719CAA}"/>
    <cellStyle name="Comma 7 2 2 2 12" xfId="12513" xr:uid="{389983B5-FD9F-4D30-94EC-2254AA61C755}"/>
    <cellStyle name="Comma 7 2 2 2 2" xfId="1719" xr:uid="{00000000-0005-0000-0000-000096020000}"/>
    <cellStyle name="Comma 7 2 2 2 2 2" xfId="3053" xr:uid="{00000000-0005-0000-0000-000006020000}"/>
    <cellStyle name="Comma 7 2 2 2 2 2 2" xfId="6164" xr:uid="{5810BDEF-6759-4914-8816-FDE91F216B89}"/>
    <cellStyle name="Comma 7 2 2 2 2 2 2 2" xfId="28050" xr:uid="{59D2CCE3-8805-483D-8C2E-5911314942B8}"/>
    <cellStyle name="Comma 7 2 2 2 2 2 2 3" xfId="26415" xr:uid="{17455D0D-93DE-4551-A26B-E455D776DC14}"/>
    <cellStyle name="Comma 7 2 2 2 2 2 2 4" xfId="15679" xr:uid="{9EC0D679-EE73-41E6-A0DB-AD4F7D2B8B1B}"/>
    <cellStyle name="Comma 7 2 2 2 2 2 3" xfId="8132" xr:uid="{20880874-07A4-4036-8343-A5B5A6A3C386}"/>
    <cellStyle name="Comma 7 2 2 2 2 2 3 2" xfId="18512" xr:uid="{568E1962-4282-482D-A641-68D61AEF1954}"/>
    <cellStyle name="Comma 7 2 2 2 2 2 4" xfId="10965" xr:uid="{CBCB3D05-4A2B-42AE-8FF9-1022B8F2B4A4}"/>
    <cellStyle name="Comma 7 2 2 2 2 2 4 2" xfId="21345" xr:uid="{F14E3258-264E-47CF-86BB-EBC33C286A10}"/>
    <cellStyle name="Comma 7 2 2 2 2 2 5" xfId="24851" xr:uid="{36461687-085D-4430-AF28-E721DB9D5341}"/>
    <cellStyle name="Comma 7 2 2 2 2 2 6" xfId="27224" xr:uid="{EA29673A-7055-4AC8-855D-CE4FE2CFE294}"/>
    <cellStyle name="Comma 7 2 2 2 2 2 7" xfId="13559" xr:uid="{D8C6F9D7-CFEC-4834-A277-BC3AC52698C8}"/>
    <cellStyle name="Comma 7 2 2 2 2 3" xfId="2678" xr:uid="{00000000-0005-0000-0000-000005020000}"/>
    <cellStyle name="Comma 7 2 2 2 2 3 2" xfId="7801" xr:uid="{AA4E22A2-6F99-48ED-B552-791446EFB463}"/>
    <cellStyle name="Comma 7 2 2 2 2 3 2 2" xfId="28178" xr:uid="{DDA30167-9ABF-4ED0-BD58-69BF5BC2F8D0}"/>
    <cellStyle name="Comma 7 2 2 2 2 3 2 3" xfId="28055" xr:uid="{99CC565F-F977-4551-A138-A5DFAB2A4BEF}"/>
    <cellStyle name="Comma 7 2 2 2 2 3 2 4" xfId="18181" xr:uid="{0DCB8C91-AD8E-4B0F-92F7-F20B3686550D}"/>
    <cellStyle name="Comma 7 2 2 2 2 3 3" xfId="10634" xr:uid="{59E45658-6A65-4DC0-AFDF-EE8EDE339DBC}"/>
    <cellStyle name="Comma 7 2 2 2 2 3 3 2" xfId="21014" xr:uid="{50CC77C9-2C97-4BA4-BA56-D291510D5A4C}"/>
    <cellStyle name="Comma 7 2 2 2 2 3 4" xfId="24652" xr:uid="{43ADA87A-DE25-47E5-AF8E-7A546C7D213A}"/>
    <cellStyle name="Comma 7 2 2 2 2 3 5" xfId="15348" xr:uid="{E02DAF09-C053-4B2A-9C91-91990EE68988}"/>
    <cellStyle name="Comma 7 2 2 2 2 4" xfId="3673" xr:uid="{00000000-0005-0000-0000-000096020000}"/>
    <cellStyle name="Comma 7 2 2 2 2 4 2" xfId="26163" xr:uid="{EE1A87B6-5E5A-437E-A7D8-9561D25E3C72}"/>
    <cellStyle name="Comma 7 2 2 2 2 4 3" xfId="26557" xr:uid="{28E46E9E-8B0C-4098-BBDF-63BBC3B42520}"/>
    <cellStyle name="Comma 7 2 2 2 2 5" xfId="4262" xr:uid="{0243E97E-C926-436B-8727-66DF406738AD}"/>
    <cellStyle name="Comma 7 2 2 2 2 5 2" xfId="9033" xr:uid="{A8E45C93-4B20-4E43-87B3-8C7477A17BD3}"/>
    <cellStyle name="Comma 7 2 2 2 2 5 2 2" xfId="19413" xr:uid="{271900A1-0EFA-4C61-A8F0-FE6B09544BFB}"/>
    <cellStyle name="Comma 7 2 2 2 2 5 2 3" xfId="31037" xr:uid="{AA539B6E-4723-4789-AC85-1CFE67B89BFD}"/>
    <cellStyle name="Comma 7 2 2 2 2 5 2 4" xfId="30739" xr:uid="{9E89B3B5-DBDF-44A9-AA99-6000B493F40F}"/>
    <cellStyle name="Comma 7 2 2 2 2 5 3" xfId="11866" xr:uid="{F5D81B69-13BA-471C-9C12-C510DCAC0DF7}"/>
    <cellStyle name="Comma 7 2 2 2 2 5 3 2" xfId="22246" xr:uid="{CB0AF474-8390-4209-9104-6A8E86D8E350}"/>
    <cellStyle name="Comma 7 2 2 2 2 5 4" xfId="28740" xr:uid="{EA19C7E8-652F-47FF-AC00-1FC49789F6DE}"/>
    <cellStyle name="Comma 7 2 2 2 2 5 5" xfId="27319" xr:uid="{E70C4BDB-2623-4DBB-A3EF-76F0950EDEFF}"/>
    <cellStyle name="Comma 7 2 2 2 2 5 6" xfId="16580" xr:uid="{FA33C490-55B2-411E-9C14-F9FED3675DA5}"/>
    <cellStyle name="Comma 7 2 2 2 2 6" xfId="5603" xr:uid="{B95C3FE5-AEED-4C7E-98FF-7D7759036B02}"/>
    <cellStyle name="Comma 7 2 2 2 2 6 2" xfId="29720" xr:uid="{A9AFC85D-8C0D-4130-B886-7E8359B0A603}"/>
    <cellStyle name="Comma 7 2 2 2 2 6 2 2" xfId="30968" xr:uid="{8CEB5E9E-E0FF-4F20-96AA-69D70D0E860D}"/>
    <cellStyle name="Comma 7 2 2 2 2 7" xfId="23399" xr:uid="{5085FF0F-A10D-47CF-A823-16227AEA7CDF}"/>
    <cellStyle name="Comma 7 2 2 2 2 8" xfId="13085" xr:uid="{9F2FE8E8-CDEC-41BA-AA88-B7120368463F}"/>
    <cellStyle name="Comma 7 2 2 2 3" xfId="1720" xr:uid="{00000000-0005-0000-0000-000097020000}"/>
    <cellStyle name="Comma 7 2 2 2 3 2" xfId="3054" xr:uid="{00000000-0005-0000-0000-000007020000}"/>
    <cellStyle name="Comma 7 2 2 2 3 2 2" xfId="8133" xr:uid="{9DD8EB86-AB9D-4563-98E5-8E6000631C18}"/>
    <cellStyle name="Comma 7 2 2 2 3 2 2 2" xfId="28809" xr:uid="{B385DFB9-B51E-4EB7-B120-DA7AE5FC2B15}"/>
    <cellStyle name="Comma 7 2 2 2 3 2 2 2 2" xfId="31221" xr:uid="{64669DDE-E9DA-4EAC-840F-300D8458696F}"/>
    <cellStyle name="Comma 7 2 2 2 3 2 2 2 3" xfId="30741" xr:uid="{9BE22F56-5609-4E7F-8914-A50524A8AE51}"/>
    <cellStyle name="Comma 7 2 2 2 3 2 2 3" xfId="26427" xr:uid="{0C944FA2-06FD-488E-AACC-A9FABAD68813}"/>
    <cellStyle name="Comma 7 2 2 2 3 2 2 4" xfId="18513" xr:uid="{CD806919-8E08-4504-A736-0D4A4A2901C4}"/>
    <cellStyle name="Comma 7 2 2 2 3 2 3" xfId="10966" xr:uid="{BB3C8586-BB0C-4196-8BB3-1848EEAC36ED}"/>
    <cellStyle name="Comma 7 2 2 2 3 2 3 2" xfId="21346" xr:uid="{E18B5B2D-F19B-44C0-8D63-ACE6C90EA1DB}"/>
    <cellStyle name="Comma 7 2 2 2 3 2 4" xfId="25726" xr:uid="{B5ACEDD6-C652-4A8C-BF3A-4FA86FBB5315}"/>
    <cellStyle name="Comma 7 2 2 2 3 2 5" xfId="15680" xr:uid="{871FA3D3-09D6-4A00-AADD-E64EB377789A}"/>
    <cellStyle name="Comma 7 2 2 2 3 3" xfId="3647" xr:uid="{00000000-0005-0000-0000-000097020000}"/>
    <cellStyle name="Comma 7 2 2 2 3 4" xfId="4407" xr:uid="{2E431FD9-BDF8-4500-8041-84C831D3FB1C}"/>
    <cellStyle name="Comma 7 2 2 2 3 4 2" xfId="9178" xr:uid="{F943D953-EB9B-4C27-86D3-A0F6B8DC61E1}"/>
    <cellStyle name="Comma 7 2 2 2 3 4 2 2" xfId="19558" xr:uid="{B9C0123D-1762-4075-A637-E47C3ABE72BD}"/>
    <cellStyle name="Comma 7 2 2 2 3 4 2 3" xfId="31072" xr:uid="{D38E3B53-D156-4B44-AB59-891FBD40DA19}"/>
    <cellStyle name="Comma 7 2 2 2 3 4 2 4" xfId="30740" xr:uid="{5EC7C62E-B9BD-4D62-B823-6C633004A8F9}"/>
    <cellStyle name="Comma 7 2 2 2 3 4 3" xfId="12011" xr:uid="{09519B91-43A5-4736-9A80-12426DFEF32E}"/>
    <cellStyle name="Comma 7 2 2 2 3 4 3 2" xfId="22391" xr:uid="{C5EADA94-1AF1-4C0D-A8DE-9A0B643DA124}"/>
    <cellStyle name="Comma 7 2 2 2 3 4 4" xfId="16725" xr:uid="{C0CDE725-0551-42E7-9E11-26E086BBA0C0}"/>
    <cellStyle name="Comma 7 2 2 2 3 5" xfId="5604" xr:uid="{EB5E47A5-1D56-4711-A77C-730EE2D92D9D}"/>
    <cellStyle name="Comma 7 2 2 2 3 5 2" xfId="29711" xr:uid="{727D4473-6337-4C2B-993C-B70A69606063}"/>
    <cellStyle name="Comma 7 2 2 2 3 5 2 2" xfId="30969" xr:uid="{0009754D-8DF5-4501-AFC6-1CE7BF8EF82E}"/>
    <cellStyle name="Comma 7 2 2 2 3 6" xfId="23408" xr:uid="{47952A56-731E-4568-8AC9-70821F472697}"/>
    <cellStyle name="Comma 7 2 2 2 3 7" xfId="13560" xr:uid="{A2940E49-EF08-48B9-9AB5-FB9094CB5DF9}"/>
    <cellStyle name="Comma 7 2 2 2 4" xfId="1718" xr:uid="{00000000-0005-0000-0000-000098020000}"/>
    <cellStyle name="Comma 7 2 2 2 4 2" xfId="3052" xr:uid="{00000000-0005-0000-0000-000008020000}"/>
    <cellStyle name="Comma 7 2 2 2 4 2 2" xfId="8131" xr:uid="{AB1CD1AD-1E91-44E1-B630-75F307F482D7}"/>
    <cellStyle name="Comma 7 2 2 2 4 2 2 2" xfId="28808" xr:uid="{3D7BA444-D91E-48BE-ACD3-8C3C6475D6F6}"/>
    <cellStyle name="Comma 7 2 2 2 4 2 2 3" xfId="26041" xr:uid="{2D6EC994-F9D1-4D88-85E3-400361CD3E71}"/>
    <cellStyle name="Comma 7 2 2 2 4 2 2 4" xfId="18511" xr:uid="{5E2290D4-61F6-49AA-959E-BF3F80A80385}"/>
    <cellStyle name="Comma 7 2 2 2 4 2 3" xfId="10964" xr:uid="{E95DFD0E-0FDC-41FB-9F9E-3AA9CC5983E8}"/>
    <cellStyle name="Comma 7 2 2 2 4 2 3 2" xfId="21344" xr:uid="{41DF47FF-D47A-4176-8050-1F40AF0DFBCB}"/>
    <cellStyle name="Comma 7 2 2 2 4 2 4" xfId="27607" xr:uid="{75B40BA1-7099-4CA1-BC3F-36DC47B08B52}"/>
    <cellStyle name="Comma 7 2 2 2 4 2 5" xfId="15678" xr:uid="{C4C561E7-493C-4F4B-95F5-94C5F431824E}"/>
    <cellStyle name="Comma 7 2 2 2 4 3" xfId="3706" xr:uid="{00000000-0005-0000-0000-000098020000}"/>
    <cellStyle name="Comma 7 2 2 2 4 4" xfId="5602" xr:uid="{77DE114E-6658-4730-9B87-A9E53C509435}"/>
    <cellStyle name="Comma 7 2 2 2 4 4 2" xfId="29950" xr:uid="{896A5489-FC9F-470C-A32A-715D7DC9DC2F}"/>
    <cellStyle name="Comma 7 2 2 2 4 5" xfId="25220" xr:uid="{58391C3F-A9C4-4E5F-A8EB-EA62F091FF79}"/>
    <cellStyle name="Comma 7 2 2 2 4 6" xfId="13558" xr:uid="{08E8E22D-05EC-45F3-BFE8-16F150F1890A}"/>
    <cellStyle name="Comma 7 2 2 2 5" xfId="2647" xr:uid="{00000000-0005-0000-0000-000009020000}"/>
    <cellStyle name="Comma 7 2 2 2 5 2" xfId="5908" xr:uid="{3C3E7EC7-2184-4691-9AC4-BDB33C4ED1A8}"/>
    <cellStyle name="Comma 7 2 2 2 5 2 2" xfId="28584" xr:uid="{58418669-99BA-4CC0-89B2-EE7B777B1FC5}"/>
    <cellStyle name="Comma 7 2 2 2 5 2 2 2" xfId="31208" xr:uid="{41DF6F33-8D60-4576-8FB0-D042E3C8EBFB}"/>
    <cellStyle name="Comma 7 2 2 2 5 2 2 3" xfId="30742" xr:uid="{9A76BCD1-2FA8-476D-82A1-5C281FED076E}"/>
    <cellStyle name="Comma 7 2 2 2 5 2 3" xfId="26961" xr:uid="{2E4783B7-30FA-4DF3-A8A8-7F2E7330E9AB}"/>
    <cellStyle name="Comma 7 2 2 2 5 2 4" xfId="15318" xr:uid="{CC3BBC91-880B-4E9A-9856-C6A55F06FCDC}"/>
    <cellStyle name="Comma 7 2 2 2 5 3" xfId="7771" xr:uid="{594F0663-D5C0-4184-AA77-23A98EB4909A}"/>
    <cellStyle name="Comma 7 2 2 2 5 3 2" xfId="18151" xr:uid="{F98244C6-A9C1-4AA5-A5BC-4BB73E16B1FA}"/>
    <cellStyle name="Comma 7 2 2 2 5 4" xfId="10604" xr:uid="{E82D3956-4897-4A18-B09C-1BFA6B770C54}"/>
    <cellStyle name="Comma 7 2 2 2 5 4 2" xfId="20984" xr:uid="{E91407A8-0454-4D32-A5DD-9768137D237E}"/>
    <cellStyle name="Comma 7 2 2 2 5 5" xfId="23601" xr:uid="{FABF15D8-569C-4CFC-8451-848202E878C5}"/>
    <cellStyle name="Comma 7 2 2 2 5 6" xfId="13042" xr:uid="{374EFE4A-1C81-4856-B341-0B602A76181A}"/>
    <cellStyle name="Comma 7 2 2 2 6" xfId="2282" xr:uid="{00000000-0005-0000-0000-000004020000}"/>
    <cellStyle name="Comma 7 2 2 2 6 2" xfId="7408" xr:uid="{168806BB-5577-467B-9EFD-BDB65CE01807}"/>
    <cellStyle name="Comma 7 2 2 2 6 2 2" xfId="17788" xr:uid="{AC04DF24-D782-4A35-B236-16DBE715C972}"/>
    <cellStyle name="Comma 7 2 2 2 6 3" xfId="10241" xr:uid="{60D0F18A-088C-4CCE-A311-90E2133F75F2}"/>
    <cellStyle name="Comma 7 2 2 2 6 3 2" xfId="20621" xr:uid="{7E6022F5-D3A5-49DB-B8BB-23E514AF7075}"/>
    <cellStyle name="Comma 7 2 2 2 6 4" xfId="24263" xr:uid="{1EDF11DD-A7B8-4F1F-96B9-8BF7D019E926}"/>
    <cellStyle name="Comma 7 2 2 2 6 5" xfId="27302" xr:uid="{26D9E928-3AF4-42C9-918B-AE407327BB9B}"/>
    <cellStyle name="Comma 7 2 2 2 6 6" xfId="14955" xr:uid="{973B851B-8A9D-43D2-B41E-1265712A64F2}"/>
    <cellStyle name="Comma 7 2 2 2 7" xfId="3821" xr:uid="{B8F574E2-AA25-4E75-8215-ABE80016DC4D}"/>
    <cellStyle name="Comma 7 2 2 2 7 2" xfId="8653" xr:uid="{4FA3556E-1B0E-4D67-9E2F-008758AE01B9}"/>
    <cellStyle name="Comma 7 2 2 2 7 2 2" xfId="19033" xr:uid="{1DECBD5F-327B-41D5-9E46-9B338D812278}"/>
    <cellStyle name="Comma 7 2 2 2 7 3" xfId="11486" xr:uid="{344B12EC-92A0-40BE-9459-BDC2347AA1F3}"/>
    <cellStyle name="Comma 7 2 2 2 7 3 2" xfId="21866" xr:uid="{595064FF-5F6C-4022-91BC-54F4D3075E0A}"/>
    <cellStyle name="Comma 7 2 2 2 7 4" xfId="26877" xr:uid="{F3A1A5D8-CA04-472B-AD7D-DFF1D62D4585}"/>
    <cellStyle name="Comma 7 2 2 2 7 5" xfId="27211" xr:uid="{B048532B-A1AA-4267-9760-4ACB46AEED3E}"/>
    <cellStyle name="Comma 7 2 2 2 7 6" xfId="16200" xr:uid="{D7811C68-5C55-46D5-8647-4EBADA1BB060}"/>
    <cellStyle name="Comma 7 2 2 2 8" xfId="4894" xr:uid="{A421A44B-2F81-4574-89CF-D30CACCE2996}"/>
    <cellStyle name="Comma 7 2 2 2 8 2" xfId="14186" xr:uid="{11F13325-9DFF-4406-82C5-8E23844CC804}"/>
    <cellStyle name="Comma 7 2 2 2 9" xfId="6639" xr:uid="{C1FD302E-3F56-4D26-903D-69765C369B3D}"/>
    <cellStyle name="Comma 7 2 2 2 9 2" xfId="17019" xr:uid="{4A3111C2-4426-4DC4-9FFA-F6EEDB9D3103}"/>
    <cellStyle name="Comma 7 2 2 3" xfId="506" xr:uid="{00000000-0005-0000-0000-000099020000}"/>
    <cellStyle name="Comma 7 2 2 3 10" xfId="12671" xr:uid="{AD8FCEDE-D8F7-4B20-BDF8-83F9CA2032CA}"/>
    <cellStyle name="Comma 7 2 2 3 2" xfId="1722" xr:uid="{00000000-0005-0000-0000-00009A020000}"/>
    <cellStyle name="Comma 7 2 2 3 2 2" xfId="3055" xr:uid="{00000000-0005-0000-0000-00000B020000}"/>
    <cellStyle name="Comma 7 2 2 3 2 2 2" xfId="8134" xr:uid="{FDC43637-5505-4108-A063-F76F7F5EE2B1}"/>
    <cellStyle name="Comma 7 2 2 3 2 2 2 2" xfId="28810" xr:uid="{49294946-5434-40E0-B5D3-3686A8C5E893}"/>
    <cellStyle name="Comma 7 2 2 3 2 2 2 3" xfId="26249" xr:uid="{21E4736D-B08C-4A8A-B8A0-D12488E99211}"/>
    <cellStyle name="Comma 7 2 2 3 2 2 2 4" xfId="18514" xr:uid="{6459E389-DC17-4864-B565-2999C057BAC4}"/>
    <cellStyle name="Comma 7 2 2 3 2 2 3" xfId="10967" xr:uid="{68428AFE-C195-434D-89F7-C72834FEFBF3}"/>
    <cellStyle name="Comma 7 2 2 3 2 2 3 2" xfId="21347" xr:uid="{48A368FF-CF4B-4883-B34E-5D734DD48F83}"/>
    <cellStyle name="Comma 7 2 2 3 2 2 4" xfId="25756" xr:uid="{4715D39D-6099-4650-A8C8-B4F509D215AD}"/>
    <cellStyle name="Comma 7 2 2 3 2 2 5" xfId="15681" xr:uid="{D877CD2A-4C7F-4C87-9AE9-5ECD43C5D9BF}"/>
    <cellStyle name="Comma 7 2 2 3 2 3" xfId="3660" xr:uid="{00000000-0005-0000-0000-00009A020000}"/>
    <cellStyle name="Comma 7 2 2 3 2 4" xfId="5605" xr:uid="{F2C21B10-845E-4AC6-B077-E2669363A096}"/>
    <cellStyle name="Comma 7 2 2 3 2 4 2" xfId="29951" xr:uid="{D1E25D06-EBB3-4F98-B33B-12157C3439B0}"/>
    <cellStyle name="Comma 7 2 2 3 2 5" xfId="25147" xr:uid="{7D6ACC14-6C55-49B6-8559-C16E994917CA}"/>
    <cellStyle name="Comma 7 2 2 3 2 6" xfId="13561" xr:uid="{16BCFE47-E61A-41F6-8483-69C4078089DB}"/>
    <cellStyle name="Comma 7 2 2 3 3" xfId="1723" xr:uid="{00000000-0005-0000-0000-00009B020000}"/>
    <cellStyle name="Comma 7 2 2 3 3 2" xfId="2677" xr:uid="{00000000-0005-0000-0000-00000C020000}"/>
    <cellStyle name="Comma 7 2 2 3 3 2 2" xfId="7800" xr:uid="{DF6CA789-4DE1-45D0-BDAF-3D8F804FE9FA}"/>
    <cellStyle name="Comma 7 2 2 3 3 2 2 2" xfId="18180" xr:uid="{0AC53ECD-88D9-43D1-B57F-0DA34582FB5C}"/>
    <cellStyle name="Comma 7 2 2 3 3 2 3" xfId="10633" xr:uid="{CA9C5A46-7930-428C-8A09-2292D1634FA8}"/>
    <cellStyle name="Comma 7 2 2 3 3 2 3 2" xfId="21013" xr:uid="{43B5C597-4556-420A-8485-9148A41BC6BF}"/>
    <cellStyle name="Comma 7 2 2 3 3 2 4" xfId="15347" xr:uid="{FF6B8561-0DBC-45D9-8E58-3EF3059F7A44}"/>
    <cellStyle name="Comma 7 2 2 3 3 2 5" xfId="30434" xr:uid="{05238282-1775-49FC-85C1-8ED1502C2358}"/>
    <cellStyle name="Comma 7 2 2 3 3 3" xfId="3608" xr:uid="{00000000-0005-0000-0000-00009B020000}"/>
    <cellStyle name="Comma 7 2 2 3 3 4" xfId="5606" xr:uid="{BC4ED24D-C538-4B6F-951C-1BD6831C47CE}"/>
    <cellStyle name="Comma 7 2 2 3 3 4 2" xfId="29902" xr:uid="{8D00CB34-EEFC-4608-9CEE-C41B70B1020A}"/>
    <cellStyle name="Comma 7 2 2 3 3 5" xfId="23729" xr:uid="{5BC7F251-15BA-4BEA-B372-4A43F049C81F}"/>
    <cellStyle name="Comma 7 2 2 3 3 6" xfId="13084" xr:uid="{65046EA5-B577-4019-B32B-66A9B5D671AC}"/>
    <cellStyle name="Comma 7 2 2 3 4" xfId="1721" xr:uid="{00000000-0005-0000-0000-00009C020000}"/>
    <cellStyle name="Comma 7 2 2 3 4 2" xfId="4653" xr:uid="{5356B861-7AE1-4E33-8A08-0DE134BEFE34}"/>
    <cellStyle name="Comma 7 2 2 3 4 2 2" xfId="9404" xr:uid="{C61F9AEB-2CF2-45AB-8439-B80D44269620}"/>
    <cellStyle name="Comma 7 2 2 3 4 2 2 2" xfId="19784" xr:uid="{3B27F928-8CE1-4D67-AD96-FCB9AC8D097C}"/>
    <cellStyle name="Comma 7 2 2 3 4 2 3" xfId="12237" xr:uid="{B4521F81-AD1D-4AFF-80B3-261CD4D0205C}"/>
    <cellStyle name="Comma 7 2 2 3 4 2 3 2" xfId="22617" xr:uid="{5677930C-C401-4645-830D-A0B77C4C5D24}"/>
    <cellStyle name="Comma 7 2 2 3 4 2 4" xfId="27838" xr:uid="{7241895C-BB31-41E7-8E3B-F88BE0AC858A}"/>
    <cellStyle name="Comma 7 2 2 3 4 2 5" xfId="27520" xr:uid="{B67D4C20-6BD0-4B33-8818-C8EF6F28CD13}"/>
    <cellStyle name="Comma 7 2 2 3 4 2 6" xfId="16951" xr:uid="{B8D7D11B-AD17-4B7D-9F45-79219B68447A}"/>
    <cellStyle name="Comma 7 2 2 3 4 3" xfId="23413" xr:uid="{B3D99E58-3E40-48D6-AE5D-5AA65E3459AF}"/>
    <cellStyle name="Comma 7 2 2 3 5" xfId="4128" xr:uid="{877DD0B7-91C8-4047-8AB6-6A0439980FEB}"/>
    <cellStyle name="Comma 7 2 2 3 5 2" xfId="8899" xr:uid="{508AE782-02EB-43C0-B39B-7479CE7035C5}"/>
    <cellStyle name="Comma 7 2 2 3 5 2 2" xfId="29007" xr:uid="{56E699DF-9D15-4187-925C-C45DA86ACF35}"/>
    <cellStyle name="Comma 7 2 2 3 5 2 3" xfId="27385" xr:uid="{39450833-A300-4B1D-A9D8-61A6D6F6F351}"/>
    <cellStyle name="Comma 7 2 2 3 5 2 4" xfId="19279" xr:uid="{08EEC60C-0099-4E6B-80B6-8C5B3885AA62}"/>
    <cellStyle name="Comma 7 2 2 3 5 2 5" xfId="31011" xr:uid="{E512D330-B569-42B6-B9FD-CEFB02E870B3}"/>
    <cellStyle name="Comma 7 2 2 3 5 3" xfId="11732" xr:uid="{C64CFF5A-B182-4A4F-BA3A-F22E702A79C9}"/>
    <cellStyle name="Comma 7 2 2 3 5 3 2" xfId="22112" xr:uid="{14E9F653-AE5C-4638-A4B3-0B269A475DAB}"/>
    <cellStyle name="Comma 7 2 2 3 5 4" xfId="26888" xr:uid="{B69E732D-8DB3-42AC-96F1-7CDB6781D1AE}"/>
    <cellStyle name="Comma 7 2 2 3 5 5" xfId="16446" xr:uid="{4209CE48-A415-4F6C-8913-F6CCC6C937C6}"/>
    <cellStyle name="Comma 7 2 2 3 6" xfId="4895" xr:uid="{D878CDF5-7139-4AE6-BD55-5F63DCE4E7EC}"/>
    <cellStyle name="Comma 7 2 2 3 6 2" xfId="26018" xr:uid="{A8A868A9-3F59-47A1-AD5E-86D633A124B0}"/>
    <cellStyle name="Comma 7 2 2 3 6 3" xfId="28560" xr:uid="{383A136F-0150-476E-BFCB-F08B3B3269E0}"/>
    <cellStyle name="Comma 7 2 2 3 6 4" xfId="14187" xr:uid="{D18CF7B1-2A7B-4E39-BF5C-0BCE434C80AE}"/>
    <cellStyle name="Comma 7 2 2 3 7" xfId="6640" xr:uid="{D8872408-E6CD-4F1C-BAC2-A1BB6E368BAD}"/>
    <cellStyle name="Comma 7 2 2 3 7 2" xfId="26400" xr:uid="{3942AAA6-0FB2-446F-A804-53E939F1C7FD}"/>
    <cellStyle name="Comma 7 2 2 3 7 3" xfId="25992" xr:uid="{EA0CE032-A618-4632-8989-F8BBC25A4014}"/>
    <cellStyle name="Comma 7 2 2 3 7 4" xfId="17020" xr:uid="{A49136E5-4F8C-4C15-BA3B-8BB7F5B11DF4}"/>
    <cellStyle name="Comma 7 2 2 3 8" xfId="9473" xr:uid="{9720792E-05E4-4E0E-AF59-45DF63CACFC8}"/>
    <cellStyle name="Comma 7 2 2 3 8 2" xfId="19853" xr:uid="{6CA6B623-5B51-4DC1-9D5B-071502C6844E}"/>
    <cellStyle name="Comma 7 2 2 3 9" xfId="24194" xr:uid="{1E1A7BCD-344F-44B6-BD92-656BCA728504}"/>
    <cellStyle name="Comma 7 2 2 4" xfId="1724" xr:uid="{00000000-0005-0000-0000-00009D020000}"/>
    <cellStyle name="Comma 7 2 2 4 2" xfId="3056" xr:uid="{00000000-0005-0000-0000-00000D020000}"/>
    <cellStyle name="Comma 7 2 2 4 2 2" xfId="8135" xr:uid="{79932F5E-9580-48F1-8529-90BCD53E877D}"/>
    <cellStyle name="Comma 7 2 2 4 2 2 2" xfId="28811" xr:uid="{8088152D-8BD2-4879-A03F-A4091A89BE31}"/>
    <cellStyle name="Comma 7 2 2 4 2 2 2 2" xfId="31222" xr:uid="{510942B6-0D2C-405B-ABD3-31DD104B2B1D}"/>
    <cellStyle name="Comma 7 2 2 4 2 2 2 3" xfId="30744" xr:uid="{3CE79F9A-1CEF-4341-8F09-994E691C3E10}"/>
    <cellStyle name="Comma 7 2 2 4 2 2 3" xfId="26526" xr:uid="{5B02E49F-8440-4266-9801-4CAA6E4A26A9}"/>
    <cellStyle name="Comma 7 2 2 4 2 2 4" xfId="18515" xr:uid="{D7CBCCF5-8558-455B-A543-8CE073895AFD}"/>
    <cellStyle name="Comma 7 2 2 4 2 3" xfId="10968" xr:uid="{A2A86666-6078-442D-B35E-F7D351511B16}"/>
    <cellStyle name="Comma 7 2 2 4 2 3 2" xfId="21348" xr:uid="{C2A68EA7-6557-4E95-9A49-BED1CFA33D9A}"/>
    <cellStyle name="Comma 7 2 2 4 2 4" xfId="25661" xr:uid="{9629754C-A6E0-498B-8488-5138591471D4}"/>
    <cellStyle name="Comma 7 2 2 4 2 5" xfId="15682" xr:uid="{7DE48EB4-3A3C-4CF8-AD0F-9988B6357B55}"/>
    <cellStyle name="Comma 7 2 2 4 3" xfId="3679" xr:uid="{00000000-0005-0000-0000-00009D020000}"/>
    <cellStyle name="Comma 7 2 2 4 4" xfId="4408" xr:uid="{2884BD95-8C96-4C48-BFE0-B4B8C01AC220}"/>
    <cellStyle name="Comma 7 2 2 4 4 2" xfId="9179" xr:uid="{51D2ED3C-38AC-433A-8617-49E6706C9BEB}"/>
    <cellStyle name="Comma 7 2 2 4 4 2 2" xfId="19559" xr:uid="{EB9E0A14-A346-4595-B7BB-C9951BF96F16}"/>
    <cellStyle name="Comma 7 2 2 4 4 2 3" xfId="31073" xr:uid="{786407AF-304B-44BB-91C9-41B73DBEF52E}"/>
    <cellStyle name="Comma 7 2 2 4 4 2 4" xfId="30743" xr:uid="{5E54725C-897D-40F1-8695-19F030094CFB}"/>
    <cellStyle name="Comma 7 2 2 4 4 3" xfId="12012" xr:uid="{074143B9-EF08-49BE-8B75-306F0534EF6B}"/>
    <cellStyle name="Comma 7 2 2 4 4 3 2" xfId="22392" xr:uid="{3FECC5C3-10F9-4369-9243-B299ED0F971F}"/>
    <cellStyle name="Comma 7 2 2 4 4 4" xfId="27636" xr:uid="{56D38DD3-ADC5-4B8B-88E4-C6F4CB1740A2}"/>
    <cellStyle name="Comma 7 2 2 4 4 5" xfId="26100" xr:uid="{00EEF17C-FBC2-431A-A330-61A8937C351F}"/>
    <cellStyle name="Comma 7 2 2 4 4 6" xfId="16726" xr:uid="{1EECA979-426B-44BC-8F1B-4D50B564DF24}"/>
    <cellStyle name="Comma 7 2 2 4 5" xfId="5607" xr:uid="{AA8E1380-6EDE-4CFE-9E40-364B1E2958CC}"/>
    <cellStyle name="Comma 7 2 2 4 5 2" xfId="29693" xr:uid="{C51DD962-D486-41B6-AEF9-F352089D8979}"/>
    <cellStyle name="Comma 7 2 2 4 5 2 2" xfId="30970" xr:uid="{B554B0FB-577C-43D4-A599-63A4BA115F07}"/>
    <cellStyle name="Comma 7 2 2 4 6" xfId="23539" xr:uid="{6D5C53B2-FBEB-459F-9948-CB95D208CCAF}"/>
    <cellStyle name="Comma 7 2 2 4 7" xfId="13562" xr:uid="{C2F9C43F-40DF-4C76-97DD-2A17504A1907}"/>
    <cellStyle name="Comma 7 2 2 5" xfId="1725" xr:uid="{00000000-0005-0000-0000-00009E020000}"/>
    <cellStyle name="Comma 7 2 2 5 2" xfId="2874" xr:uid="{00000000-0005-0000-0000-00000E020000}"/>
    <cellStyle name="Comma 7 2 2 5 2 2" xfId="7990" xr:uid="{4F6B9913-684D-4727-8F75-69891E0FA4B4}"/>
    <cellStyle name="Comma 7 2 2 5 2 2 2" xfId="26732" xr:uid="{4DBFEF5A-2872-4625-9421-D24713D43C63}"/>
    <cellStyle name="Comma 7 2 2 5 2 2 2 2" xfId="31182" xr:uid="{FC14198E-000A-4F8E-9452-58AE2CA30190}"/>
    <cellStyle name="Comma 7 2 2 5 2 2 2 3" xfId="30745" xr:uid="{A5AC0F89-1883-4D8B-B375-FC2E34278669}"/>
    <cellStyle name="Comma 7 2 2 5 2 2 3" xfId="26062" xr:uid="{C7FAD55E-F70A-48BB-B368-DD9D077C9848}"/>
    <cellStyle name="Comma 7 2 2 5 2 2 4" xfId="18370" xr:uid="{52C4C18F-CE18-4336-BC90-203CB3284521}"/>
    <cellStyle name="Comma 7 2 2 5 2 3" xfId="10823" xr:uid="{86A97B90-213B-4491-B6A5-A7829C1DC02F}"/>
    <cellStyle name="Comma 7 2 2 5 2 3 2" xfId="21203" xr:uid="{3E5B3E22-8411-48E5-B009-F61566C96075}"/>
    <cellStyle name="Comma 7 2 2 5 2 4" xfId="27967" xr:uid="{D934AE7B-A4F7-45D2-9452-321EA8E1AD95}"/>
    <cellStyle name="Comma 7 2 2 5 2 5" xfId="15537" xr:uid="{99BA62F0-498E-4818-AE98-9AC3BADEA644}"/>
    <cellStyle name="Comma 7 2 2 5 3" xfId="3663" xr:uid="{00000000-0005-0000-0000-00009E020000}"/>
    <cellStyle name="Comma 7 2 2 5 4" xfId="5608" xr:uid="{55EE2DA4-A930-4586-860A-CC8C50FBE5EB}"/>
    <cellStyle name="Comma 7 2 2 5 4 2" xfId="29922" xr:uid="{A6817449-271B-4CF5-A4A3-F87834A3357F}"/>
    <cellStyle name="Comma 7 2 2 5 5" xfId="23492" xr:uid="{344966AD-C75E-4565-9D8C-65B71C58D1D3}"/>
    <cellStyle name="Comma 7 2 2 5 6" xfId="13369" xr:uid="{1239FB64-A269-4C61-9329-8F3A998CEBC3}"/>
    <cellStyle name="Comma 7 2 2 6" xfId="1717" xr:uid="{00000000-0005-0000-0000-00009F020000}"/>
    <cellStyle name="Comma 7 2 2 6 2" xfId="2552" xr:uid="{00000000-0005-0000-0000-00000F020000}"/>
    <cellStyle name="Comma 7 2 2 6 2 2" xfId="7676" xr:uid="{511DF218-10D3-41A3-89B2-F695E6F25ACC}"/>
    <cellStyle name="Comma 7 2 2 6 2 2 2" xfId="18056" xr:uid="{6004069A-33AE-4B86-B581-51C0F7D88F9C}"/>
    <cellStyle name="Comma 7 2 2 6 2 3" xfId="10509" xr:uid="{497BC43F-ABFB-46A9-A07C-8046F2D5D812}"/>
    <cellStyle name="Comma 7 2 2 6 2 3 2" xfId="20889" xr:uid="{5C3335A4-C0FD-452D-B831-470A2861F276}"/>
    <cellStyle name="Comma 7 2 2 6 2 4" xfId="27236" xr:uid="{1F324C63-9201-42AE-903D-289CC68FFA31}"/>
    <cellStyle name="Comma 7 2 2 6 2 5" xfId="26043" xr:uid="{86A3CDEC-0D3A-4062-A12C-B4566F55EDD6}"/>
    <cellStyle name="Comma 7 2 2 6 2 6" xfId="15223" xr:uid="{7DA14D5E-5C09-4907-AA5D-C6ADA3499B16}"/>
    <cellStyle name="Comma 7 2 2 6 3" xfId="2053" xr:uid="{00000000-0005-0000-0000-00009F020000}"/>
    <cellStyle name="Comma 7 2 2 6 4" xfId="5601" xr:uid="{60038AD0-6BE8-4865-B9B6-AD32EB2302CD}"/>
    <cellStyle name="Comma 7 2 2 6 4 2" xfId="29878" xr:uid="{E8ADF7C4-F8D2-4A89-906B-03E3C1A7B97B}"/>
    <cellStyle name="Comma 7 2 2 6 5" xfId="24799" xr:uid="{A5EB4658-B44E-47BD-80EB-AA6F6EDDBABE}"/>
    <cellStyle name="Comma 7 2 2 6 6" xfId="12939" xr:uid="{BE4D7BAC-6445-4734-AC38-348FDA98C210}"/>
    <cellStyle name="Comma 7 2 2 7" xfId="2246" xr:uid="{00000000-0005-0000-0000-000003020000}"/>
    <cellStyle name="Comma 7 2 2 7 2" xfId="7372" xr:uid="{0A111B7A-E81D-424D-93F3-A1B916F6B206}"/>
    <cellStyle name="Comma 7 2 2 7 2 2" xfId="25891" xr:uid="{3D667DB0-D6E6-4A70-BF42-4FBB51E74154}"/>
    <cellStyle name="Comma 7 2 2 7 2 2 2" xfId="31166" xr:uid="{868935A9-795E-4969-B715-257C032BF947}"/>
    <cellStyle name="Comma 7 2 2 7 2 2 3" xfId="30746" xr:uid="{C0A2DEC5-358A-4E0F-873B-906DEBD77BD4}"/>
    <cellStyle name="Comma 7 2 2 7 2 3" xfId="28629" xr:uid="{33470BA6-13F0-4CAA-8D70-DA911E3060B6}"/>
    <cellStyle name="Comma 7 2 2 7 2 4" xfId="17752" xr:uid="{044D9C97-1D62-4CAB-9159-3ACBE2736603}"/>
    <cellStyle name="Comma 7 2 2 7 3" xfId="10205" xr:uid="{1BC0BCFE-BB52-4B67-AA21-6840686D4F59}"/>
    <cellStyle name="Comma 7 2 2 7 3 2" xfId="20585" xr:uid="{8F17904A-0E3E-47D7-A407-A0DF32549C9E}"/>
    <cellStyle name="Comma 7 2 2 7 4" xfId="25078" xr:uid="{7D39C3BA-B1B2-41F6-BD33-4BBF2AF309A4}"/>
    <cellStyle name="Comma 7 2 2 7 5" xfId="14919" xr:uid="{F2893B11-4C57-4B13-910A-C78E21261ED0}"/>
    <cellStyle name="Comma 7 2 2 8" xfId="3869" xr:uid="{3E5C70AC-0E52-4D30-97B8-177BC30558FD}"/>
    <cellStyle name="Comma 7 2 2 8 2" xfId="8700" xr:uid="{1DF26086-E6D6-46BB-B3D5-9CA7B3E1C7BB}"/>
    <cellStyle name="Comma 7 2 2 8 2 2" xfId="19080" xr:uid="{822059CC-170D-49E2-A8CE-24D298477B31}"/>
    <cellStyle name="Comma 7 2 2 8 3" xfId="11533" xr:uid="{F6DFD62A-5711-43E9-8060-0F22CCA3C240}"/>
    <cellStyle name="Comma 7 2 2 8 3 2" xfId="21913" xr:uid="{58C42CCD-D5F7-42B2-9D23-79A52F8A1A51}"/>
    <cellStyle name="Comma 7 2 2 8 4" xfId="28301" xr:uid="{F97E2B0D-F2EA-4A21-8D3C-320537C9CB57}"/>
    <cellStyle name="Comma 7 2 2 8 5" xfId="28029" xr:uid="{9085F826-80DB-438C-B89D-6546D59AF92F}"/>
    <cellStyle name="Comma 7 2 2 8 6" xfId="16247" xr:uid="{D3E7F2A1-878F-4CC9-8BAC-43A374FE8C04}"/>
    <cellStyle name="Comma 7 2 2 9" xfId="4893" xr:uid="{4DFEC7DB-B081-428A-8B77-89C1B1AA1200}"/>
    <cellStyle name="Comma 7 2 2 9 2" xfId="26375" xr:uid="{9BB1FB6C-B00A-4ACE-BB8F-92CA74CD27D6}"/>
    <cellStyle name="Comma 7 2 2 9 3" xfId="28244" xr:uid="{FAF7AA94-202C-4370-BBA3-E9C59EA1FA8A}"/>
    <cellStyle name="Comma 7 2 2 9 4" xfId="14185" xr:uid="{5A687EC5-4251-4604-8602-52EBD6AE30D7}"/>
    <cellStyle name="Comma 7 2 3" xfId="507" xr:uid="{00000000-0005-0000-0000-0000A0020000}"/>
    <cellStyle name="Comma 7 2 3 10" xfId="9474" xr:uid="{9A1EE7D6-C029-4AB9-A969-2BA6818C8415}"/>
    <cellStyle name="Comma 7 2 3 10 2" xfId="19854" xr:uid="{51A573A9-F72F-4EF7-8550-32B5AF735BD6}"/>
    <cellStyle name="Comma 7 2 3 11" xfId="23199" xr:uid="{A3085440-9DAC-41F5-B662-E357843B7000}"/>
    <cellStyle name="Comma 7 2 3 12" xfId="12512" xr:uid="{28831415-CA58-4F90-B505-6EF8E940A66B}"/>
    <cellStyle name="Comma 7 2 3 2" xfId="1727" xr:uid="{00000000-0005-0000-0000-0000A1020000}"/>
    <cellStyle name="Comma 7 2 3 2 2" xfId="3058" xr:uid="{00000000-0005-0000-0000-000012020000}"/>
    <cellStyle name="Comma 7 2 3 2 2 2" xfId="6165" xr:uid="{3D1BB39A-3BE3-4005-9137-0D2C1CF87CF9}"/>
    <cellStyle name="Comma 7 2 3 2 2 2 2" xfId="25760" xr:uid="{316FF5C7-2B37-4870-B6B2-DFE4297A211E}"/>
    <cellStyle name="Comma 7 2 3 2 2 2 2 2" xfId="26438" xr:uid="{0BA1EC53-1CE3-4703-B000-7F9D92004D12}"/>
    <cellStyle name="Comma 7 2 3 2 2 2 2 3" xfId="31162" xr:uid="{C56FF428-67DB-4E35-8FFF-769DCB0D3C42}"/>
    <cellStyle name="Comma 7 2 3 2 2 2 3" xfId="28539" xr:uid="{E85FCAA5-7D0F-4031-91D6-C7896D217910}"/>
    <cellStyle name="Comma 7 2 3 2 2 2 4" xfId="15684" xr:uid="{C1FBB8FC-223C-45A8-99CA-92BA6AF463C5}"/>
    <cellStyle name="Comma 7 2 3 2 2 3" xfId="8137" xr:uid="{2973F88F-A6E1-45E5-B16C-3F4539239A22}"/>
    <cellStyle name="Comma 7 2 3 2 2 3 2" xfId="18517" xr:uid="{D967F906-A1D0-4172-B366-44AF5DDC14C4}"/>
    <cellStyle name="Comma 7 2 3 2 2 4" xfId="10970" xr:uid="{8B31D45B-778C-4090-8F6C-83F37C85A7D2}"/>
    <cellStyle name="Comma 7 2 3 2 2 4 2" xfId="21350" xr:uid="{C7ADC56C-2AE9-4D69-B395-4FDC3C4D1559}"/>
    <cellStyle name="Comma 7 2 3 2 2 5" xfId="23424" xr:uid="{A678EA77-348C-42CF-BBAD-179C4B03D329}"/>
    <cellStyle name="Comma 7 2 3 2 2 5 2" xfId="30070" xr:uid="{CA91868D-1CB6-464E-8CBF-4DCD3DCE018A}"/>
    <cellStyle name="Comma 7 2 3 2 2 6" xfId="28623" xr:uid="{3E47D2C0-5F25-4679-93BB-CCDF18DDD730}"/>
    <cellStyle name="Comma 7 2 3 2 2 7" xfId="13564" xr:uid="{E4A03419-9976-4CDD-BE52-9C868E540586}"/>
    <cellStyle name="Comma 7 2 3 2 3" xfId="2679" xr:uid="{00000000-0005-0000-0000-000011020000}"/>
    <cellStyle name="Comma 7 2 3 2 3 2" xfId="7802" xr:uid="{B0EBD1CB-FB67-4C13-8BE8-49AF77AFAE80}"/>
    <cellStyle name="Comma 7 2 3 2 3 2 2" xfId="26443" xr:uid="{84B21BBA-EEFF-4F82-B9D0-0102C2AA2028}"/>
    <cellStyle name="Comma 7 2 3 2 3 2 3" xfId="28098" xr:uid="{E2998CDD-8A94-4A0D-A7EC-C6F4E022FA6E}"/>
    <cellStyle name="Comma 7 2 3 2 3 2 4" xfId="18182" xr:uid="{5C0C3576-2C95-4198-A4E7-84111A4C940E}"/>
    <cellStyle name="Comma 7 2 3 2 3 3" xfId="10635" xr:uid="{CA16C7B1-DF6A-4EBB-B787-C0D297536080}"/>
    <cellStyle name="Comma 7 2 3 2 3 3 2" xfId="21015" xr:uid="{DE856001-DDF3-41DB-8B31-FF6E1CF1FF49}"/>
    <cellStyle name="Comma 7 2 3 2 3 4" xfId="24724" xr:uid="{3D1B4EA1-45C2-437A-B500-A52569CE8785}"/>
    <cellStyle name="Comma 7 2 3 2 3 5" xfId="15349" xr:uid="{C3C939CB-FB45-4728-982A-733B2CDD9502}"/>
    <cellStyle name="Comma 7 2 3 2 4" xfId="3571" xr:uid="{00000000-0005-0000-0000-0000A1020000}"/>
    <cellStyle name="Comma 7 2 3 2 4 2" xfId="27492" xr:uid="{E74C66D3-BDDD-4527-9E91-499D01B416C2}"/>
    <cellStyle name="Comma 7 2 3 2 4 3" xfId="26594" xr:uid="{6A9E456A-B61A-489A-9460-E446CE99DB04}"/>
    <cellStyle name="Comma 7 2 3 2 5" xfId="4263" xr:uid="{2A99CC70-A246-4DA0-9BEB-785BD96D665B}"/>
    <cellStyle name="Comma 7 2 3 2 5 2" xfId="9034" xr:uid="{A74E6E0D-F160-4EDC-A927-A8D788DDB4A0}"/>
    <cellStyle name="Comma 7 2 3 2 5 2 2" xfId="19414" xr:uid="{BD96A8F4-C2A0-41F4-9E4C-83662DAB7A81}"/>
    <cellStyle name="Comma 7 2 3 2 5 2 3" xfId="31038" xr:uid="{75B026AB-7DD8-43E2-9850-05B56B1C9A25}"/>
    <cellStyle name="Comma 7 2 3 2 5 2 4" xfId="30747" xr:uid="{3152E72E-1085-4AC3-8737-1EDAD6857F17}"/>
    <cellStyle name="Comma 7 2 3 2 5 3" xfId="11867" xr:uid="{176C1908-BD14-480D-8D63-CA0ED9B0AD99}"/>
    <cellStyle name="Comma 7 2 3 2 5 3 2" xfId="22247" xr:uid="{7922417B-368A-4540-B1BF-26A882939E9B}"/>
    <cellStyle name="Comma 7 2 3 2 5 4" xfId="27860" xr:uid="{FC47FD16-5367-4145-BA0C-07B44C4F0EBA}"/>
    <cellStyle name="Comma 7 2 3 2 5 5" xfId="27581" xr:uid="{CCAA9180-D060-4ED8-AF68-4C119E44468E}"/>
    <cellStyle name="Comma 7 2 3 2 5 6" xfId="16581" xr:uid="{D62F26F6-0D44-420C-91AE-75F6FFD9E244}"/>
    <cellStyle name="Comma 7 2 3 2 6" xfId="5610" xr:uid="{86CDC6DC-A307-48F6-9100-257FBDE1EE07}"/>
    <cellStyle name="Comma 7 2 3 2 6 2" xfId="29721" xr:uid="{3978CA91-463F-4FB3-83B5-1A479610C314}"/>
    <cellStyle name="Comma 7 2 3 2 6 2 2" xfId="30971" xr:uid="{FBC6C47D-C56E-4878-A380-938D7859EBA3}"/>
    <cellStyle name="Comma 7 2 3 2 7" xfId="24738" xr:uid="{113CF7D5-3CC3-4C78-AA45-6BB36B301A7F}"/>
    <cellStyle name="Comma 7 2 3 2 8" xfId="13086" xr:uid="{84212721-431A-4A5B-A3B6-C12D2C24C27E}"/>
    <cellStyle name="Comma 7 2 3 2 9" xfId="29988" xr:uid="{E6F54CCC-E5B6-4A92-8CFB-C7AA169FBB12}"/>
    <cellStyle name="Comma 7 2 3 3" xfId="1728" xr:uid="{00000000-0005-0000-0000-0000A2020000}"/>
    <cellStyle name="Comma 7 2 3 3 2" xfId="3059" xr:uid="{00000000-0005-0000-0000-000013020000}"/>
    <cellStyle name="Comma 7 2 3 3 2 2" xfId="8138" xr:uid="{6DAF77EB-FB96-4AC8-BEE8-6FEAC97173DB}"/>
    <cellStyle name="Comma 7 2 3 3 2 2 2" xfId="28813" xr:uid="{72C055C4-39FE-4BAF-9ABB-F310BE8341FA}"/>
    <cellStyle name="Comma 7 2 3 3 2 2 2 2" xfId="31223" xr:uid="{C8EBC6BE-55BB-4085-B6E1-FC370F250ABF}"/>
    <cellStyle name="Comma 7 2 3 3 2 2 2 3" xfId="30749" xr:uid="{D91F4771-FE89-42CC-ACEC-7AC06163A138}"/>
    <cellStyle name="Comma 7 2 3 3 2 2 3" xfId="28219" xr:uid="{708B1898-A359-47D4-B173-0705408D1A01}"/>
    <cellStyle name="Comma 7 2 3 3 2 2 4" xfId="18518" xr:uid="{177D7A2C-5452-4A0F-B0A5-9148CA5FD390}"/>
    <cellStyle name="Comma 7 2 3 3 2 3" xfId="10971" xr:uid="{CF23F9BB-E2C2-467A-AF01-34347383401B}"/>
    <cellStyle name="Comma 7 2 3 3 2 3 2" xfId="21351" xr:uid="{0A5A92A7-0214-4E75-AF35-1495ECB17C0F}"/>
    <cellStyle name="Comma 7 2 3 3 2 4" xfId="23389" xr:uid="{298BF98D-F159-49C5-B22D-BE5AD390A8AC}"/>
    <cellStyle name="Comma 7 2 3 3 2 5" xfId="15685" xr:uid="{9E81E762-4D76-4ADD-BF8D-521D2D21A73D}"/>
    <cellStyle name="Comma 7 2 3 3 3" xfId="3564" xr:uid="{00000000-0005-0000-0000-0000A2020000}"/>
    <cellStyle name="Comma 7 2 3 3 4" xfId="4409" xr:uid="{B4AA6C36-AE1E-44DC-994E-4825DBBD8F35}"/>
    <cellStyle name="Comma 7 2 3 3 4 2" xfId="9180" xr:uid="{85587B4D-CAD4-4032-8AD5-A59B4106C247}"/>
    <cellStyle name="Comma 7 2 3 3 4 2 2" xfId="19560" xr:uid="{7534E3E2-ADF5-4EAE-B6DD-2F9EF213E93F}"/>
    <cellStyle name="Comma 7 2 3 3 4 2 3" xfId="31074" xr:uid="{135B9B38-57A7-4FCB-B543-F2903615F848}"/>
    <cellStyle name="Comma 7 2 3 3 4 2 4" xfId="30748" xr:uid="{C0FDE45D-0A74-4B48-B868-CC3A381D3938}"/>
    <cellStyle name="Comma 7 2 3 3 4 3" xfId="12013" xr:uid="{06A06909-35C8-4873-987F-AACAE88E6A0D}"/>
    <cellStyle name="Comma 7 2 3 3 4 3 2" xfId="22393" xr:uid="{C8309B11-D9E9-4E6B-BE78-44B8F03D00F4}"/>
    <cellStyle name="Comma 7 2 3 3 4 4" xfId="16727" xr:uid="{3FE30A88-23F4-429B-971D-5405FB557D2F}"/>
    <cellStyle name="Comma 7 2 3 3 5" xfId="5611" xr:uid="{0B567FCE-3EAD-430A-ADFC-79476E3F8D8B}"/>
    <cellStyle name="Comma 7 2 3 3 5 2" xfId="29698" xr:uid="{8F0345B5-C42A-4F97-AC9E-5A49983112D6}"/>
    <cellStyle name="Comma 7 2 3 3 5 2 2" xfId="30972" xr:uid="{49AB00ED-D3D7-42C2-B932-B7FA414535C5}"/>
    <cellStyle name="Comma 7 2 3 3 6" xfId="22733" xr:uid="{7F3E24BF-5A0E-4D79-A227-E0F794633307}"/>
    <cellStyle name="Comma 7 2 3 3 7" xfId="13565" xr:uid="{87DECCAD-5422-434D-BCDF-8063B4A346C0}"/>
    <cellStyle name="Comma 7 2 3 4" xfId="1726" xr:uid="{00000000-0005-0000-0000-0000A3020000}"/>
    <cellStyle name="Comma 7 2 3 4 2" xfId="3057" xr:uid="{00000000-0005-0000-0000-000014020000}"/>
    <cellStyle name="Comma 7 2 3 4 2 2" xfId="8136" xr:uid="{A8203D9E-E043-4B8A-BF67-57D3E61E6E7D}"/>
    <cellStyle name="Comma 7 2 3 4 2 2 2" xfId="28812" xr:uid="{F0E91839-7605-4CCB-A5B1-E1A2CC00B1DC}"/>
    <cellStyle name="Comma 7 2 3 4 2 2 3" xfId="26225" xr:uid="{D198E1A3-1E03-417A-9006-F3344715DFEA}"/>
    <cellStyle name="Comma 7 2 3 4 2 2 4" xfId="18516" xr:uid="{57346C15-DEEB-4790-B4C1-7FAB484851C6}"/>
    <cellStyle name="Comma 7 2 3 4 2 3" xfId="10969" xr:uid="{CEFFE88F-6E64-4128-9614-3DE420D09D09}"/>
    <cellStyle name="Comma 7 2 3 4 2 3 2" xfId="21349" xr:uid="{756BA5ED-BEDD-4A1C-ADDC-B0A7EB7277EF}"/>
    <cellStyle name="Comma 7 2 3 4 2 4" xfId="25701" xr:uid="{1F9F094F-723B-46B5-9CA0-C2DD8CF7C7C3}"/>
    <cellStyle name="Comma 7 2 3 4 2 5" xfId="15683" xr:uid="{2A2B50CF-0E31-4926-9228-892F3D69281D}"/>
    <cellStyle name="Comma 7 2 3 4 3" xfId="3600" xr:uid="{00000000-0005-0000-0000-0000A3020000}"/>
    <cellStyle name="Comma 7 2 3 4 4" xfId="5609" xr:uid="{B015D05F-1EF5-4A33-9017-141199658DDE}"/>
    <cellStyle name="Comma 7 2 3 4 4 2" xfId="29952" xr:uid="{6F5E6FF8-BD18-41B0-9298-1562BF4F1B7A}"/>
    <cellStyle name="Comma 7 2 3 4 5" xfId="23293" xr:uid="{A2C967C4-EA4B-4F18-A429-9C1E97BD0EC3}"/>
    <cellStyle name="Comma 7 2 3 4 6" xfId="13563" xr:uid="{260DE583-A7E0-4BE6-BE16-F57B406F1EBB}"/>
    <cellStyle name="Comma 7 2 3 5" xfId="2595" xr:uid="{00000000-0005-0000-0000-000015020000}"/>
    <cellStyle name="Comma 7 2 3 5 2" xfId="5859" xr:uid="{DCA6FFBF-13D6-4EB6-9BC2-24CAD4DEF891}"/>
    <cellStyle name="Comma 7 2 3 5 2 2" xfId="26661" xr:uid="{747733F0-5315-4476-965E-D92D7DE4A8B1}"/>
    <cellStyle name="Comma 7 2 3 5 2 2 2" xfId="31180" xr:uid="{20ACC1DA-DDA0-4DFF-BBE4-E7B9006F30B2}"/>
    <cellStyle name="Comma 7 2 3 5 2 2 3" xfId="30750" xr:uid="{D28CA131-6C32-427C-80B1-1949D54DB141}"/>
    <cellStyle name="Comma 7 2 3 5 2 3" xfId="25960" xr:uid="{D17284AE-DAD2-4375-966B-799D91095B07}"/>
    <cellStyle name="Comma 7 2 3 5 2 4" xfId="15266" xr:uid="{D91D6154-E1B9-4EC6-BBBD-F60F6FD5A178}"/>
    <cellStyle name="Comma 7 2 3 5 3" xfId="7719" xr:uid="{CA472964-12B8-44F9-9DB3-E23253F45684}"/>
    <cellStyle name="Comma 7 2 3 5 3 2" xfId="18099" xr:uid="{F2F47DE1-F74C-4E0E-BE63-BE508F071316}"/>
    <cellStyle name="Comma 7 2 3 5 4" xfId="10552" xr:uid="{F69A24F4-5378-4805-AA93-7CBAAD0869DA}"/>
    <cellStyle name="Comma 7 2 3 5 4 2" xfId="20932" xr:uid="{DF1FA347-EFD0-4A21-99B8-3744DD0E6CBA}"/>
    <cellStyle name="Comma 7 2 3 5 5" xfId="24912" xr:uid="{83E8E163-ACD3-4505-A590-F3D0B6F827E6}"/>
    <cellStyle name="Comma 7 2 3 5 6" xfId="12982" xr:uid="{3A212F0B-0751-4EF9-BCD0-D99948C74859}"/>
    <cellStyle name="Comma 7 2 3 6" xfId="2281" xr:uid="{00000000-0005-0000-0000-000010020000}"/>
    <cellStyle name="Comma 7 2 3 6 2" xfId="7407" xr:uid="{B4A9D789-B2EE-4B47-B9A1-7E513E25A26A}"/>
    <cellStyle name="Comma 7 2 3 6 2 2" xfId="17787" xr:uid="{AC686961-C587-431C-BF82-8F93915F1A31}"/>
    <cellStyle name="Comma 7 2 3 6 3" xfId="10240" xr:uid="{0338E169-2F5F-4093-A5DC-CE942BEFF0F1}"/>
    <cellStyle name="Comma 7 2 3 6 3 2" xfId="20620" xr:uid="{F2E16EE8-6B9C-4324-B188-957791626B0F}"/>
    <cellStyle name="Comma 7 2 3 6 4" xfId="22778" xr:uid="{38695AE0-4EA9-4DC8-957A-0D8720EF8BD4}"/>
    <cellStyle name="Comma 7 2 3 6 5" xfId="25938" xr:uid="{55CE7175-F668-4D91-BF21-F392D9022484}"/>
    <cellStyle name="Comma 7 2 3 6 6" xfId="14954" xr:uid="{532DAA4E-429B-4A50-BD7B-BDEBDF65A81B}"/>
    <cellStyle name="Comma 7 2 3 7" xfId="3820" xr:uid="{7C51F2B8-CC43-45CA-B458-319A66C14278}"/>
    <cellStyle name="Comma 7 2 3 7 2" xfId="8652" xr:uid="{4A191CAA-6F56-4637-B13D-626DFABA59C3}"/>
    <cellStyle name="Comma 7 2 3 7 2 2" xfId="19032" xr:uid="{16DF19C1-C7F4-4AC9-9576-AA1D869283EE}"/>
    <cellStyle name="Comma 7 2 3 7 3" xfId="11485" xr:uid="{CBE1CE50-7D32-47DF-B101-472B84563998}"/>
    <cellStyle name="Comma 7 2 3 7 3 2" xfId="21865" xr:uid="{2A9D3C64-261B-4E3A-8DA7-B7F1014FB2C1}"/>
    <cellStyle name="Comma 7 2 3 7 4" xfId="28410" xr:uid="{DB70D8DA-2F1B-4D63-BF9A-D4AE8CD4D414}"/>
    <cellStyle name="Comma 7 2 3 7 5" xfId="27095" xr:uid="{C9998E32-78FF-4413-85A6-CA6AFF7772DE}"/>
    <cellStyle name="Comma 7 2 3 7 6" xfId="16199" xr:uid="{E4D98F7D-753A-43F1-8912-5551AE6EA406}"/>
    <cellStyle name="Comma 7 2 3 8" xfId="4896" xr:uid="{9A91274E-C3CE-47C3-B40C-A471000DA48E}"/>
    <cellStyle name="Comma 7 2 3 8 2" xfId="14188" xr:uid="{795A9D83-4AB8-4BED-AFF9-FF66176815DE}"/>
    <cellStyle name="Comma 7 2 3 9" xfId="6641" xr:uid="{3813FBD2-3F6E-409D-A87D-F462F655882B}"/>
    <cellStyle name="Comma 7 2 3 9 2" xfId="17021" xr:uid="{C5FDEBD5-83DC-4CFA-A902-FB84FCAA94D2}"/>
    <cellStyle name="Comma 7 2 4" xfId="508" xr:uid="{00000000-0005-0000-0000-0000A4020000}"/>
    <cellStyle name="Comma 7 2 4 10" xfId="12670" xr:uid="{0F75D37F-2AB0-46C8-BB5F-86CCD232BDC9}"/>
    <cellStyle name="Comma 7 2 4 2" xfId="1730" xr:uid="{00000000-0005-0000-0000-0000A5020000}"/>
    <cellStyle name="Comma 7 2 4 2 2" xfId="3060" xr:uid="{00000000-0005-0000-0000-000017020000}"/>
    <cellStyle name="Comma 7 2 4 2 2 2" xfId="8139" xr:uid="{A728D78D-D3BA-44A1-8EAC-AC5DE74B610A}"/>
    <cellStyle name="Comma 7 2 4 2 2 2 2" xfId="28814" xr:uid="{89AF36A5-0852-41A9-BB9C-4EA8DA930051}"/>
    <cellStyle name="Comma 7 2 4 2 2 2 3" xfId="28609" xr:uid="{DA8B76BE-83BD-4F2B-B209-FB3509ED7A52}"/>
    <cellStyle name="Comma 7 2 4 2 2 2 4" xfId="18519" xr:uid="{CE2BBE12-C50C-43BE-B73C-FBF019286217}"/>
    <cellStyle name="Comma 7 2 4 2 2 3" xfId="10972" xr:uid="{AEF5F852-AEC6-488B-BB8B-CB5A68A69607}"/>
    <cellStyle name="Comma 7 2 4 2 2 3 2" xfId="21352" xr:uid="{18923E47-6CA9-486E-9FC3-D0EF8E1044B0}"/>
    <cellStyle name="Comma 7 2 4 2 2 4" xfId="24490" xr:uid="{49EF89CE-2EBF-493D-B300-519FCF13E3FF}"/>
    <cellStyle name="Comma 7 2 4 2 2 5" xfId="15686" xr:uid="{07D45072-101C-4827-B8D1-A00007F60C66}"/>
    <cellStyle name="Comma 7 2 4 2 3" xfId="3577" xr:uid="{00000000-0005-0000-0000-0000A5020000}"/>
    <cellStyle name="Comma 7 2 4 2 4" xfId="5612" xr:uid="{B5F8E063-CC13-48F7-B354-52022C29F059}"/>
    <cellStyle name="Comma 7 2 4 2 4 2" xfId="29776" xr:uid="{717A8B57-F613-4934-A2BA-B4DA41722BE9}"/>
    <cellStyle name="Comma 7 2 4 2 5" xfId="24116" xr:uid="{23CFE5B5-814A-40B4-9D61-E5FD329C9B00}"/>
    <cellStyle name="Comma 7 2 4 2 6" xfId="13566" xr:uid="{A0F3A37A-EBFE-48B6-B3C3-4DFB0EB26A7A}"/>
    <cellStyle name="Comma 7 2 4 3" xfId="1731" xr:uid="{00000000-0005-0000-0000-0000A6020000}"/>
    <cellStyle name="Comma 7 2 4 3 2" xfId="2676" xr:uid="{00000000-0005-0000-0000-000018020000}"/>
    <cellStyle name="Comma 7 2 4 3 2 2" xfId="7799" xr:uid="{C348185F-03C6-41CC-B8E9-D9C1761E344B}"/>
    <cellStyle name="Comma 7 2 4 3 2 2 2" xfId="18179" xr:uid="{DFAC234B-F94F-4626-A62F-A1BB81C64ADB}"/>
    <cellStyle name="Comma 7 2 4 3 2 3" xfId="10632" xr:uid="{828F7050-5423-43A9-94F4-6C4CDEA9DDE5}"/>
    <cellStyle name="Comma 7 2 4 3 2 3 2" xfId="21012" xr:uid="{36910243-03A5-4384-AA37-543A06460B11}"/>
    <cellStyle name="Comma 7 2 4 3 2 4" xfId="15346" xr:uid="{9253CB1D-A89C-49CE-9543-5EEAEF68F735}"/>
    <cellStyle name="Comma 7 2 4 3 2 5" xfId="30435" xr:uid="{DF58A38D-B193-4A6E-8EE2-33862B27ADE5}"/>
    <cellStyle name="Comma 7 2 4 3 3" xfId="3689" xr:uid="{00000000-0005-0000-0000-0000A6020000}"/>
    <cellStyle name="Comma 7 2 4 3 4" xfId="5613" xr:uid="{9A822023-40EF-4024-BA32-71C8DA489B1B}"/>
    <cellStyle name="Comma 7 2 4 3 4 2" xfId="29752" xr:uid="{74AF2044-288C-4259-962B-6890C3AD7521}"/>
    <cellStyle name="Comma 7 2 4 3 5" xfId="25149" xr:uid="{8BA78B38-A904-4BC8-A518-F8221BA04843}"/>
    <cellStyle name="Comma 7 2 4 3 6" xfId="13083" xr:uid="{D69D46B7-6D00-4963-9FAC-B7590A5733C5}"/>
    <cellStyle name="Comma 7 2 4 4" xfId="1729" xr:uid="{00000000-0005-0000-0000-0000A7020000}"/>
    <cellStyle name="Comma 7 2 4 4 2" xfId="4676" xr:uid="{7FF1F726-48C0-4E3C-8436-57B334712BE9}"/>
    <cellStyle name="Comma 7 2 4 4 2 2" xfId="9413" xr:uid="{468889FF-DCE8-4C28-9427-D11CA555BBF5}"/>
    <cellStyle name="Comma 7 2 4 4 2 2 2" xfId="19793" xr:uid="{4B9EAE61-5D7A-433F-9001-56AD026AB1A4}"/>
    <cellStyle name="Comma 7 2 4 4 2 3" xfId="12246" xr:uid="{914BC7BF-38FC-4241-90D1-5043D7C1FF68}"/>
    <cellStyle name="Comma 7 2 4 4 2 3 2" xfId="22626" xr:uid="{E28FA847-DDCB-4995-8906-BCE8094CB064}"/>
    <cellStyle name="Comma 7 2 4 4 2 4" xfId="26496" xr:uid="{94586D6B-A30A-4D76-B5BD-173D1CE0B96C}"/>
    <cellStyle name="Comma 7 2 4 4 2 5" xfId="27246" xr:uid="{E82C3440-ECE4-49EB-9077-40D8BBDA0902}"/>
    <cellStyle name="Comma 7 2 4 4 2 6" xfId="16960" xr:uid="{2B0C225D-4B8D-4735-81B0-BE64B512E9FE}"/>
    <cellStyle name="Comma 7 2 4 4 3" xfId="23752" xr:uid="{7F869A60-CCC8-4E3A-927A-1271C14749AF}"/>
    <cellStyle name="Comma 7 2 4 5" xfId="4127" xr:uid="{BFC5390C-2A59-45AD-B9E0-6FFEDD33AB4A}"/>
    <cellStyle name="Comma 7 2 4 5 2" xfId="8898" xr:uid="{6EBE8FDF-A200-45D7-9A14-36305788F322}"/>
    <cellStyle name="Comma 7 2 4 5 2 2" xfId="29006" xr:uid="{F76C256F-2A0C-43FA-83BA-AC50FA9B536B}"/>
    <cellStyle name="Comma 7 2 4 5 2 3" xfId="28272" xr:uid="{99C088C2-E00F-4872-9DA8-21F1F3CC2BB8}"/>
    <cellStyle name="Comma 7 2 4 5 2 4" xfId="19278" xr:uid="{C81C9A0B-602C-40C2-837B-F986A081BC61}"/>
    <cellStyle name="Comma 7 2 4 5 2 5" xfId="31010" xr:uid="{4DF67780-7E6B-44B0-A3FE-2A2D9262F36F}"/>
    <cellStyle name="Comma 7 2 4 5 3" xfId="11731" xr:uid="{C7BFC475-CBC2-4F71-9CE0-B99840601691}"/>
    <cellStyle name="Comma 7 2 4 5 3 2" xfId="22111" xr:uid="{E2EF3D74-CD16-4679-AA48-2C05745F7341}"/>
    <cellStyle name="Comma 7 2 4 5 4" xfId="24822" xr:uid="{6D9BBF71-CD7F-445E-A2D8-2804763286F0}"/>
    <cellStyle name="Comma 7 2 4 5 5" xfId="16445" xr:uid="{51474418-17BA-4F2F-B2BB-9B832888E53D}"/>
    <cellStyle name="Comma 7 2 4 6" xfId="4897" xr:uid="{162CEDC1-43B7-474C-95C3-A9B92E1CEDD6}"/>
    <cellStyle name="Comma 7 2 4 6 2" xfId="26334" xr:uid="{E3826C55-B617-4C79-9E8E-6D8184763DB6}"/>
    <cellStyle name="Comma 7 2 4 6 3" xfId="27377" xr:uid="{CC5EA816-BCAB-4DD0-9F6F-EA1794A502AC}"/>
    <cellStyle name="Comma 7 2 4 6 4" xfId="14189" xr:uid="{780B2F84-923D-46AF-8682-AD3692052103}"/>
    <cellStyle name="Comma 7 2 4 7" xfId="6642" xr:uid="{5D8DACF2-E277-40ED-A57A-E778E0DD682F}"/>
    <cellStyle name="Comma 7 2 4 7 2" xfId="27842" xr:uid="{7526C40F-C96C-4739-A2A7-4651BE80C5D5}"/>
    <cellStyle name="Comma 7 2 4 7 3" xfId="28598" xr:uid="{9FF9AF63-491D-40E3-AE82-EAAEB0E7E63D}"/>
    <cellStyle name="Comma 7 2 4 7 4" xfId="17022" xr:uid="{531D5670-B963-4C71-9CD4-4A5F6FD23B89}"/>
    <cellStyle name="Comma 7 2 4 8" xfId="9475" xr:uid="{987F5DE1-40AF-4B68-878D-FBEB5AE91EB9}"/>
    <cellStyle name="Comma 7 2 4 8 2" xfId="19855" xr:uid="{CE8EC75E-57B7-41B6-B4F8-8E109E7DF603}"/>
    <cellStyle name="Comma 7 2 4 9" xfId="24522" xr:uid="{3065228A-29D9-417F-9B00-790F2E229799}"/>
    <cellStyle name="Comma 7 2 5" xfId="509" xr:uid="{00000000-0005-0000-0000-0000A8020000}"/>
    <cellStyle name="Comma 7 2 5 10" xfId="13567" xr:uid="{337843CD-D89E-4EB7-B629-1C4D0EFED20D}"/>
    <cellStyle name="Comma 7 2 5 2" xfId="1733" xr:uid="{00000000-0005-0000-0000-0000A9020000}"/>
    <cellStyle name="Comma 7 2 5 2 2" xfId="23805" xr:uid="{0011FB13-E713-469D-B8B6-F6B81812F5A4}"/>
    <cellStyle name="Comma 7 2 5 2 2 2" xfId="29807" xr:uid="{204B9508-2436-4FC6-8C97-CBC6E74FC93F}"/>
    <cellStyle name="Comma 7 2 5 2 2 2 2" xfId="30752" xr:uid="{B5D93598-8236-4471-B3EC-1978D2E1072A}"/>
    <cellStyle name="Comma 7 2 5 2 3" xfId="25636" xr:uid="{B96FBEC1-5BE6-4663-9CFF-AEA34151F77D}"/>
    <cellStyle name="Comma 7 2 5 2 4" xfId="30054" xr:uid="{E4DAD63E-503C-406A-B8BA-9B1C802DB5C2}"/>
    <cellStyle name="Comma 7 2 5 3" xfId="1734" xr:uid="{00000000-0005-0000-0000-0000AA020000}"/>
    <cellStyle name="Comma 7 2 5 4" xfId="1732" xr:uid="{00000000-0005-0000-0000-0000AB020000}"/>
    <cellStyle name="Comma 7 2 5 5" xfId="4410" xr:uid="{D34833F5-5C65-4394-96C8-665306F97C0A}"/>
    <cellStyle name="Comma 7 2 5 5 2" xfId="9181" xr:uid="{D603904B-2825-4865-9103-051FAFA6C453}"/>
    <cellStyle name="Comma 7 2 5 5 2 2" xfId="19561" xr:uid="{D3296877-B1A8-47A5-9690-A769837DC84B}"/>
    <cellStyle name="Comma 7 2 5 5 2 3" xfId="31075" xr:uid="{17B13F84-67BE-4A07-A34F-F4CE611049F3}"/>
    <cellStyle name="Comma 7 2 5 5 2 4" xfId="30751" xr:uid="{E58FD6DF-6DEC-499C-BEC4-86D88EF5CE76}"/>
    <cellStyle name="Comma 7 2 5 5 3" xfId="12014" xr:uid="{AAD37AC4-C259-43CE-8B27-A03F077D66B1}"/>
    <cellStyle name="Comma 7 2 5 5 3 2" xfId="22394" xr:uid="{66AF6FBF-C03C-478F-9ACD-2071155647CC}"/>
    <cellStyle name="Comma 7 2 5 5 4" xfId="16728" xr:uid="{9F2A43D9-3926-454F-8C5B-6E95C650CAF5}"/>
    <cellStyle name="Comma 7 2 5 6" xfId="4898" xr:uid="{2086C670-384E-4A92-8725-F94ECBC97A60}"/>
    <cellStyle name="Comma 7 2 5 6 2" xfId="14190" xr:uid="{BD2F386F-A2BE-48DA-BE1D-C9B81EECDDBF}"/>
    <cellStyle name="Comma 7 2 5 7" xfId="6643" xr:uid="{939BC2C9-8E29-4531-988D-B89560FB1285}"/>
    <cellStyle name="Comma 7 2 5 7 2" xfId="17023" xr:uid="{37FDFB7B-23F4-4F65-BC5E-3A5B70ED6D7D}"/>
    <cellStyle name="Comma 7 2 5 8" xfId="9476" xr:uid="{8A76806C-F58E-40D3-A851-C7AC4990F8DE}"/>
    <cellStyle name="Comma 7 2 5 8 2" xfId="19856" xr:uid="{3E1C9DFF-3370-41FA-8C6F-801B1F54A661}"/>
    <cellStyle name="Comma 7 2 5 9" xfId="23572" xr:uid="{D92270B7-5FE3-43A2-A456-D436178FBE90}"/>
    <cellStyle name="Comma 7 2 6" xfId="1735" xr:uid="{00000000-0005-0000-0000-0000AC020000}"/>
    <cellStyle name="Comma 7 2 6 2" xfId="2873" xr:uid="{00000000-0005-0000-0000-00001A020000}"/>
    <cellStyle name="Comma 7 2 6 2 2" xfId="7989" xr:uid="{CAF66553-0572-4E90-BD60-957055CB2902}"/>
    <cellStyle name="Comma 7 2 6 2 2 2" xfId="26893" xr:uid="{2E105864-F10C-4F08-8B2C-38FC21AD458C}"/>
    <cellStyle name="Comma 7 2 6 2 2 2 2" xfId="31184" xr:uid="{7F1F2059-99DE-446F-8BD0-EAEBA6DBAE22}"/>
    <cellStyle name="Comma 7 2 6 2 2 2 3" xfId="30753" xr:uid="{9590EA42-5241-4666-9BE3-D0CB28A14838}"/>
    <cellStyle name="Comma 7 2 6 2 2 3" xfId="26699" xr:uid="{62984D6B-AFFA-4E38-8D0C-F77826CA4377}"/>
    <cellStyle name="Comma 7 2 6 2 2 4" xfId="18369" xr:uid="{D9AD4E22-EFA7-41FF-AB95-8B9317FB82FA}"/>
    <cellStyle name="Comma 7 2 6 2 3" xfId="10822" xr:uid="{687D5264-DBB5-401E-8719-049F6D660D79}"/>
    <cellStyle name="Comma 7 2 6 2 3 2" xfId="21202" xr:uid="{C30B3E9E-8769-4163-A620-9FB58DC411B4}"/>
    <cellStyle name="Comma 7 2 6 2 4" xfId="23809" xr:uid="{6A46C7BE-7A40-462D-B3C8-8FA28C9418B2}"/>
    <cellStyle name="Comma 7 2 6 2 5" xfId="15536" xr:uid="{C0C0198F-60BD-4BE4-88FF-6EE07FBE8575}"/>
    <cellStyle name="Comma 7 2 6 3" xfId="3683" xr:uid="{00000000-0005-0000-0000-0000AC020000}"/>
    <cellStyle name="Comma 7 2 6 4" xfId="5614" xr:uid="{3CA19EC9-B78E-44DD-B810-207F7AFDAB36}"/>
    <cellStyle name="Comma 7 2 6 4 2" xfId="29763" xr:uid="{F47EEEA3-4F8B-40CC-BF5B-CF0F5EF74B6F}"/>
    <cellStyle name="Comma 7 2 6 5" xfId="23335" xr:uid="{7672C8F0-0900-49FD-9BDB-C9CA4655328B}"/>
    <cellStyle name="Comma 7 2 6 6" xfId="13368" xr:uid="{1DA6054B-09D6-406A-8D73-D01D6062D58D}"/>
    <cellStyle name="Comma 7 2 7" xfId="1736" xr:uid="{00000000-0005-0000-0000-0000AD020000}"/>
    <cellStyle name="Comma 7 2 7 2" xfId="2492" xr:uid="{00000000-0005-0000-0000-00001B020000}"/>
    <cellStyle name="Comma 7 2 7 2 2" xfId="7616" xr:uid="{501F984C-7707-4FD2-9717-F6C36BB50D40}"/>
    <cellStyle name="Comma 7 2 7 2 2 2" xfId="17996" xr:uid="{17693E62-144F-418C-8EA3-1BAD9BD2EFDA}"/>
    <cellStyle name="Comma 7 2 7 2 3" xfId="10449" xr:uid="{BBC2B1C2-49A1-4F8D-AB2B-BED5EB09FE78}"/>
    <cellStyle name="Comma 7 2 7 2 3 2" xfId="20829" xr:uid="{73E5473D-B384-4AEB-A3EB-52E5E907B559}"/>
    <cellStyle name="Comma 7 2 7 2 4" xfId="26071" xr:uid="{FA54937D-2523-4660-83C0-2C2756BFC805}"/>
    <cellStyle name="Comma 7 2 7 2 5" xfId="27411" xr:uid="{0DEBC0B3-7280-4F3A-ACE2-031BBAF90176}"/>
    <cellStyle name="Comma 7 2 7 2 6" xfId="15163" xr:uid="{26738D38-C3C1-4DE0-8B38-D33218B9E0E5}"/>
    <cellStyle name="Comma 7 2 7 3" xfId="3619" xr:uid="{00000000-0005-0000-0000-0000AD020000}"/>
    <cellStyle name="Comma 7 2 7 4" xfId="5615" xr:uid="{76F957A8-F298-4B70-A8C8-199C7FA4444C}"/>
    <cellStyle name="Comma 7 2 7 4 2" xfId="29867" xr:uid="{5E7A83DB-A0C5-4ED1-A233-B36A18D163CB}"/>
    <cellStyle name="Comma 7 2 7 5" xfId="25577" xr:uid="{2DE83F3B-06CE-47B6-BEAB-EDDD427E267E}"/>
    <cellStyle name="Comma 7 2 7 6" xfId="12879" xr:uid="{2B039CD4-3A65-4408-9B2E-D8B7C174E99B}"/>
    <cellStyle name="Comma 7 2 8" xfId="1716" xr:uid="{00000000-0005-0000-0000-0000AE020000}"/>
    <cellStyle name="Comma 7 2 8 2" xfId="2186" xr:uid="{00000000-0005-0000-0000-000002020000}"/>
    <cellStyle name="Comma 7 2 8 2 2" xfId="7312" xr:uid="{305357E2-C639-4C7E-A108-4A34749F8A32}"/>
    <cellStyle name="Comma 7 2 8 2 2 2" xfId="17692" xr:uid="{E7BEED04-BEA2-4880-9ADA-C4114D9E482E}"/>
    <cellStyle name="Comma 7 2 8 2 3" xfId="10145" xr:uid="{75E81427-5C88-4DB7-A436-60DAF55A3CA0}"/>
    <cellStyle name="Comma 7 2 8 2 3 2" xfId="20525" xr:uid="{2FEF4EA1-9E93-42E0-9E2E-911188E08615}"/>
    <cellStyle name="Comma 7 2 8 2 4" xfId="27343" xr:uid="{30D2CEE5-E778-4B6D-91DB-8A903F49B9EB}"/>
    <cellStyle name="Comma 7 2 8 2 5" xfId="28263" xr:uid="{A62F63CD-4029-4B39-95B0-C9C2A94DCB23}"/>
    <cellStyle name="Comma 7 2 8 2 6" xfId="14859" xr:uid="{28C46102-C1E2-4C03-B363-6EB1171E51BE}"/>
    <cellStyle name="Comma 7 2 8 3" xfId="3649" xr:uid="{00000000-0005-0000-0000-0000AE020000}"/>
    <cellStyle name="Comma 7 2 8 4" xfId="24347" xr:uid="{D37F70DB-05AA-47E1-B5F7-2728E2C870A0}"/>
    <cellStyle name="Comma 7 2 9" xfId="3868" xr:uid="{F4D1E9BD-A0FA-4A8D-8E31-D876682FFE4B}"/>
    <cellStyle name="Comma 7 2 9 2" xfId="8699" xr:uid="{8CB8DB38-03CC-41A3-8E7D-CCE0456C8EA4}"/>
    <cellStyle name="Comma 7 2 9 2 2" xfId="19079" xr:uid="{FB4C8D6A-90A4-4CDA-9E2E-5225EC1652DC}"/>
    <cellStyle name="Comma 7 2 9 3" xfId="11532" xr:uid="{5044B8B8-A0B2-45A4-B01F-C0BE711A2698}"/>
    <cellStyle name="Comma 7 2 9 3 2" xfId="21912" xr:uid="{A3D1C56E-4C27-41D2-AF9C-55BCAE5D18B8}"/>
    <cellStyle name="Comma 7 2 9 4" xfId="26498" xr:uid="{125441C2-60E3-40EA-8E2F-2B84B5DE5AE1}"/>
    <cellStyle name="Comma 7 2 9 5" xfId="26348" xr:uid="{43B9A38B-55E7-49F9-9E04-609D5FEEA2C4}"/>
    <cellStyle name="Comma 7 2 9 6" xfId="16246" xr:uid="{78D6CC94-8015-4D6D-89B1-14E112E5F17E}"/>
    <cellStyle name="Comma 7 20" xfId="12394" xr:uid="{F42B3602-9F46-4675-A2BF-201227D87022}"/>
    <cellStyle name="Comma 7 21" xfId="29550" xr:uid="{C7B24164-FE9F-45D3-895E-E967A00C97CC}"/>
    <cellStyle name="Comma 7 3" xfId="510" xr:uid="{00000000-0005-0000-0000-0000AF020000}"/>
    <cellStyle name="Comma 7 3 10" xfId="4899" xr:uid="{0D468BB1-AC9C-4BC3-B782-3D09EF0EB048}"/>
    <cellStyle name="Comma 7 3 10 2" xfId="14191" xr:uid="{478144D2-BDB4-4090-A37E-BAD7E56FE1E8}"/>
    <cellStyle name="Comma 7 3 11" xfId="6644" xr:uid="{43C231E0-DCE5-4583-9F88-DF4521BC36BB}"/>
    <cellStyle name="Comma 7 3 11 2" xfId="17024" xr:uid="{2518C636-5EE9-4BE0-9285-3CEE1C1CA479}"/>
    <cellStyle name="Comma 7 3 12" xfId="9477" xr:uid="{FA7DC2DD-A897-49DF-A04C-CAD2F2B58630}"/>
    <cellStyle name="Comma 7 3 12 2" xfId="19857" xr:uid="{E126D103-F72D-47AB-AD63-1F0C7E11B780}"/>
    <cellStyle name="Comma 7 3 13" xfId="22875" xr:uid="{08A534C2-2A78-4498-B607-6899705451BB}"/>
    <cellStyle name="Comma 7 3 14" xfId="12454" xr:uid="{802E7B73-02F1-4FAD-ADF7-E6FFE78FD74F}"/>
    <cellStyle name="Comma 7 3 2" xfId="511" xr:uid="{00000000-0005-0000-0000-0000B0020000}"/>
    <cellStyle name="Comma 7 3 2 10" xfId="9478" xr:uid="{44C6ED94-6E55-45BC-B8E8-97402F41FA9C}"/>
    <cellStyle name="Comma 7 3 2 10 2" xfId="19858" xr:uid="{C5E5778E-6C31-4DCE-AE34-B55A58F289C1}"/>
    <cellStyle name="Comma 7 3 2 11" xfId="23476" xr:uid="{7D5FB373-D6D4-41C9-BBDF-44A3BCCD4E56}"/>
    <cellStyle name="Comma 7 3 2 12" xfId="12514" xr:uid="{98B905C0-9544-413A-9A3C-B251CFE6B004}"/>
    <cellStyle name="Comma 7 3 2 2" xfId="512" xr:uid="{00000000-0005-0000-0000-0000B1020000}"/>
    <cellStyle name="Comma 7 3 2 2 10" xfId="13088" xr:uid="{314E022B-3F24-45B1-A7D0-81E977900103}"/>
    <cellStyle name="Comma 7 3 2 2 2" xfId="1740" xr:uid="{00000000-0005-0000-0000-0000B2020000}"/>
    <cellStyle name="Comma 7 3 2 2 2 2" xfId="3062" xr:uid="{00000000-0005-0000-0000-00001F020000}"/>
    <cellStyle name="Comma 7 3 2 2 2 2 2" xfId="8141" xr:uid="{9EB58E2A-9628-4E62-B7DB-F1ED9CA45B36}"/>
    <cellStyle name="Comma 7 3 2 2 2 2 2 2" xfId="28816" xr:uid="{F091C59C-15B3-4385-8CD6-D034264F1A15}"/>
    <cellStyle name="Comma 7 3 2 2 2 2 2 3" xfId="27991" xr:uid="{9418F35A-8A7C-40F4-A110-770179FB46B6}"/>
    <cellStyle name="Comma 7 3 2 2 2 2 2 4" xfId="18521" xr:uid="{34EA4903-7091-4F73-860B-EBEBC02E7BEC}"/>
    <cellStyle name="Comma 7 3 2 2 2 2 3" xfId="10974" xr:uid="{5B47F23C-D88F-4522-AF27-CA74BC1778F2}"/>
    <cellStyle name="Comma 7 3 2 2 2 2 3 2" xfId="21354" xr:uid="{F5C5CD3D-8059-479B-87A5-8D444040ECA5}"/>
    <cellStyle name="Comma 7 3 2 2 2 2 4" xfId="25735" xr:uid="{0BD68913-1C0D-4A18-9932-CBE888208981}"/>
    <cellStyle name="Comma 7 3 2 2 2 2 5" xfId="15688" xr:uid="{AB7D13A1-97DD-4AAE-B47E-73DAD8FE81CB}"/>
    <cellStyle name="Comma 7 3 2 2 2 3" xfId="3676" xr:uid="{00000000-0005-0000-0000-0000B2020000}"/>
    <cellStyle name="Comma 7 3 2 2 2 4" xfId="5618" xr:uid="{F8F8D46F-8C1B-40ED-AC69-279F85441D7E}"/>
    <cellStyle name="Comma 7 3 2 2 2 4 2" xfId="29954" xr:uid="{8B3FC41C-7281-4CF2-A98D-63A3095363A9}"/>
    <cellStyle name="Comma 7 3 2 2 2 5" xfId="24593" xr:uid="{E922A290-B943-457D-9DAA-AA591270817C}"/>
    <cellStyle name="Comma 7 3 2 2 2 6" xfId="13569" xr:uid="{C7370AE9-BEDA-4936-9B13-B69FB3350FF3}"/>
    <cellStyle name="Comma 7 3 2 2 3" xfId="1741" xr:uid="{00000000-0005-0000-0000-0000B3020000}"/>
    <cellStyle name="Comma 7 3 2 2 3 2" xfId="4630" xr:uid="{576F16F8-EFE4-4B0A-A5A4-7EEE626B3BDC}"/>
    <cellStyle name="Comma 7 3 2 2 3 2 2" xfId="9396" xr:uid="{99CA9C69-5AD9-4A41-8B72-A5EDCD19BDD1}"/>
    <cellStyle name="Comma 7 3 2 2 3 2 2 2" xfId="19776" xr:uid="{6B755713-890C-4A5E-A9CC-A107DDCC0838}"/>
    <cellStyle name="Comma 7 3 2 2 3 2 3" xfId="12229" xr:uid="{ABFBFCF8-D2A1-43C2-8025-B08A3E571072}"/>
    <cellStyle name="Comma 7 3 2 2 3 2 3 2" xfId="22609" xr:uid="{04BC963B-3C8F-440B-ABC3-86D29417EF50}"/>
    <cellStyle name="Comma 7 3 2 2 3 2 4" xfId="26781" xr:uid="{6BA0A017-502F-40BC-BBAF-E94534540C20}"/>
    <cellStyle name="Comma 7 3 2 2 3 2 5" xfId="28094" xr:uid="{F3B064B6-F93E-42A7-A726-D82A391C3FF3}"/>
    <cellStyle name="Comma 7 3 2 2 3 2 6" xfId="16943" xr:uid="{4846A55E-0158-4755-A3BF-E08F053AA403}"/>
    <cellStyle name="Comma 7 3 2 2 3 3" xfId="25545" xr:uid="{EFC59D73-E1DB-4083-AC6B-5511F1AE4772}"/>
    <cellStyle name="Comma 7 3 2 2 3 3 2" xfId="29904" xr:uid="{93403E33-B739-48C8-B3FF-C5FA96787F9D}"/>
    <cellStyle name="Comma 7 3 2 2 3 4" xfId="30017" xr:uid="{83A93D49-37FF-4080-A033-54F7CB7FA7AE}"/>
    <cellStyle name="Comma 7 3 2 2 4" xfId="1739" xr:uid="{00000000-0005-0000-0000-0000B4020000}"/>
    <cellStyle name="Comma 7 3 2 2 4 2" xfId="26932" xr:uid="{BB2C93DE-0EA2-4180-8F0A-5D7729C94327}"/>
    <cellStyle name="Comma 7 3 2 2 4 3" xfId="26329" xr:uid="{4B7EA0F0-A874-4A7A-AA17-A511659378B1}"/>
    <cellStyle name="Comma 7 3 2 2 5" xfId="4265" xr:uid="{BE4A8A92-9203-46B3-B75D-3A4CB87D4F4D}"/>
    <cellStyle name="Comma 7 3 2 2 5 2" xfId="9036" xr:uid="{C08D1657-5658-4B6B-8203-E95C87A7EE0F}"/>
    <cellStyle name="Comma 7 3 2 2 5 2 2" xfId="19416" xr:uid="{193556DE-658A-4F7A-A754-49E699E99DD2}"/>
    <cellStyle name="Comma 7 3 2 2 5 2 3" xfId="31040" xr:uid="{A4B4FE6B-5C09-45A8-B162-ECE9F59A9D18}"/>
    <cellStyle name="Comma 7 3 2 2 5 2 4" xfId="30754" xr:uid="{F2ABCE9C-BFA0-49C6-A07A-003C2976380F}"/>
    <cellStyle name="Comma 7 3 2 2 5 3" xfId="11869" xr:uid="{65A826F5-8FEE-4850-B3C9-DA934B07DBE8}"/>
    <cellStyle name="Comma 7 3 2 2 5 3 2" xfId="22249" xr:uid="{E2266970-DA3E-4959-8D54-961246D0F065}"/>
    <cellStyle name="Comma 7 3 2 2 5 4" xfId="26677" xr:uid="{472FD8A8-2C5E-4413-8C69-428CD7929C68}"/>
    <cellStyle name="Comma 7 3 2 2 5 5" xfId="26534" xr:uid="{351CB8E7-5286-4BB0-8673-78588533E161}"/>
    <cellStyle name="Comma 7 3 2 2 5 6" xfId="16583" xr:uid="{81230DBA-C8ED-4D42-A9E2-A4D137B251E9}"/>
    <cellStyle name="Comma 7 3 2 2 6" xfId="4901" xr:uid="{7B56B96F-699C-47E9-94EB-3A4B767766E9}"/>
    <cellStyle name="Comma 7 3 2 2 6 2" xfId="26149" xr:uid="{DDD6984B-7B18-4C4B-AB55-6355383E7D09}"/>
    <cellStyle name="Comma 7 3 2 2 6 3" xfId="26127" xr:uid="{5B4B9ED0-FD2E-46B2-8091-38B732BF4709}"/>
    <cellStyle name="Comma 7 3 2 2 6 4" xfId="14193" xr:uid="{BCD3727D-14D3-40FC-A791-A68EA4028E6F}"/>
    <cellStyle name="Comma 7 3 2 2 7" xfId="6646" xr:uid="{29FE4C2C-EEC4-467A-BF12-CE2217AF91BE}"/>
    <cellStyle name="Comma 7 3 2 2 7 2" xfId="17026" xr:uid="{BEF2A5CC-C727-49F5-B650-1B971840249F}"/>
    <cellStyle name="Comma 7 3 2 2 8" xfId="9479" xr:uid="{5D6F5411-B2B2-4E75-87E2-ADCDB1886AD9}"/>
    <cellStyle name="Comma 7 3 2 2 8 2" xfId="19859" xr:uid="{6B762266-62EC-4F54-BA17-62DC45832362}"/>
    <cellStyle name="Comma 7 3 2 2 9" xfId="24998" xr:uid="{CD0FD5A6-656A-4CF3-A237-BEBAC252C9C9}"/>
    <cellStyle name="Comma 7 3 2 3" xfId="1742" xr:uid="{00000000-0005-0000-0000-0000B5020000}"/>
    <cellStyle name="Comma 7 3 2 3 2" xfId="3063" xr:uid="{00000000-0005-0000-0000-000020020000}"/>
    <cellStyle name="Comma 7 3 2 3 2 2" xfId="8142" xr:uid="{ACBA072B-CD7A-46B4-ACF4-B6F5FE59E664}"/>
    <cellStyle name="Comma 7 3 2 3 2 2 2" xfId="28817" xr:uid="{FEB05874-AA96-4C3A-A40E-2F3718A94053}"/>
    <cellStyle name="Comma 7 3 2 3 2 2 2 2" xfId="31224" xr:uid="{A413791A-F936-450E-8898-B28874C3FB8E}"/>
    <cellStyle name="Comma 7 3 2 3 2 2 2 3" xfId="30756" xr:uid="{F6141DB5-1C57-421B-B213-CF6C071CD993}"/>
    <cellStyle name="Comma 7 3 2 3 2 2 3" xfId="26422" xr:uid="{321BC57C-4929-4F2A-AB8B-8BF5596252F8}"/>
    <cellStyle name="Comma 7 3 2 3 2 2 4" xfId="18522" xr:uid="{D3EEF176-327A-408E-9BBB-8C3BDE6169C5}"/>
    <cellStyle name="Comma 7 3 2 3 2 3" xfId="10975" xr:uid="{68A0D4CE-7B5F-4751-AD30-677DD43AEC23}"/>
    <cellStyle name="Comma 7 3 2 3 2 3 2" xfId="21355" xr:uid="{DEE53771-88FE-4FB5-A0AF-18B4F08C6191}"/>
    <cellStyle name="Comma 7 3 2 3 2 4" xfId="24200" xr:uid="{5ACDC300-80F5-4574-AE4B-BA33D74AD79A}"/>
    <cellStyle name="Comma 7 3 2 3 2 5" xfId="15689" xr:uid="{27EAE8BC-0A57-4EFA-AD9A-F5DE29E0748A}"/>
    <cellStyle name="Comma 7 3 2 3 3" xfId="3652" xr:uid="{00000000-0005-0000-0000-0000B5020000}"/>
    <cellStyle name="Comma 7 3 2 3 4" xfId="4411" xr:uid="{5056B530-ACD4-453B-8107-ABB5E9A56790}"/>
    <cellStyle name="Comma 7 3 2 3 4 2" xfId="9182" xr:uid="{C3146450-A1D4-429D-8CC8-A6F95F5248A2}"/>
    <cellStyle name="Comma 7 3 2 3 4 2 2" xfId="19562" xr:uid="{1D5F4487-1D7E-4A76-87B7-7F52D3672BAB}"/>
    <cellStyle name="Comma 7 3 2 3 4 2 3" xfId="31076" xr:uid="{4789A897-290F-4E25-A48E-8AA52182CD7F}"/>
    <cellStyle name="Comma 7 3 2 3 4 2 4" xfId="30755" xr:uid="{117CC0FA-7F90-489F-8F9C-66A69315D0FF}"/>
    <cellStyle name="Comma 7 3 2 3 4 3" xfId="12015" xr:uid="{4B9D60CC-1558-4CF5-85C0-E6BAED389BB9}"/>
    <cellStyle name="Comma 7 3 2 3 4 3 2" xfId="22395" xr:uid="{BC6F709E-E6B6-4751-BD45-053EF2E4C980}"/>
    <cellStyle name="Comma 7 3 2 3 4 4" xfId="16729" xr:uid="{986E52A3-796D-4892-814E-09F7E748C9CE}"/>
    <cellStyle name="Comma 7 3 2 3 5" xfId="5619" xr:uid="{B1F56D63-FE69-44E6-98FB-5F3EF823EE62}"/>
    <cellStyle name="Comma 7 3 2 3 5 2" xfId="29689" xr:uid="{249FB12A-7A27-4B61-879F-A256C0817664}"/>
    <cellStyle name="Comma 7 3 2 3 5 2 2" xfId="30973" xr:uid="{2A7E378A-0FD3-4967-96A4-3E638EC84947}"/>
    <cellStyle name="Comma 7 3 2 3 6" xfId="25214" xr:uid="{154D43D2-A138-420D-A033-02AEFF17C681}"/>
    <cellStyle name="Comma 7 3 2 3 7" xfId="13570" xr:uid="{ED17B5BE-5DC5-41C0-B8EA-E786ED290D87}"/>
    <cellStyle name="Comma 7 3 2 4" xfId="1743" xr:uid="{00000000-0005-0000-0000-0000B6020000}"/>
    <cellStyle name="Comma 7 3 2 4 2" xfId="3061" xr:uid="{00000000-0005-0000-0000-000021020000}"/>
    <cellStyle name="Comma 7 3 2 4 2 2" xfId="8140" xr:uid="{F13E98B3-100B-4B0D-95AB-C4F15D236966}"/>
    <cellStyle name="Comma 7 3 2 4 2 2 2" xfId="28815" xr:uid="{36EB78DD-72C5-4617-8665-328D7D513FE6}"/>
    <cellStyle name="Comma 7 3 2 4 2 2 3" xfId="28597" xr:uid="{A6A52FA0-55DD-4771-97D5-B1F70AAD1644}"/>
    <cellStyle name="Comma 7 3 2 4 2 2 4" xfId="18520" xr:uid="{B93A7AAA-832D-4AB4-8EFB-597F00FF11D4}"/>
    <cellStyle name="Comma 7 3 2 4 2 3" xfId="10973" xr:uid="{17D2B5AD-77A7-4E67-A256-1029155F93D9}"/>
    <cellStyle name="Comma 7 3 2 4 2 3 2" xfId="21353" xr:uid="{7041785A-7A25-413F-A5DB-0CE2C42167D9}"/>
    <cellStyle name="Comma 7 3 2 4 2 4" xfId="25465" xr:uid="{597C771E-BB4A-4233-82D8-4728BD2A2410}"/>
    <cellStyle name="Comma 7 3 2 4 2 5" xfId="15687" xr:uid="{DF33B1DB-3AC8-4F7D-80FA-CD346F7437F2}"/>
    <cellStyle name="Comma 7 3 2 4 3" xfId="3645" xr:uid="{00000000-0005-0000-0000-0000B6020000}"/>
    <cellStyle name="Comma 7 3 2 4 4" xfId="5620" xr:uid="{4CBC5550-7EB1-496E-BF60-43A6D36D04BB}"/>
    <cellStyle name="Comma 7 3 2 4 4 2" xfId="29953" xr:uid="{55B8B43E-4A73-4E99-BCC6-D74B637F3A5B}"/>
    <cellStyle name="Comma 7 3 2 4 5" xfId="23475" xr:uid="{AB89610E-F3F8-48F9-972C-144B7BDA3CA3}"/>
    <cellStyle name="Comma 7 3 2 4 6" xfId="13568" xr:uid="{29B1F7CA-6AF3-4C00-B1CA-F2A4C220A07E}"/>
    <cellStyle name="Comma 7 3 2 5" xfId="1738" xr:uid="{00000000-0005-0000-0000-0000B7020000}"/>
    <cellStyle name="Comma 7 3 2 5 2" xfId="2529" xr:uid="{00000000-0005-0000-0000-000022020000}"/>
    <cellStyle name="Comma 7 3 2 5 2 2" xfId="7653" xr:uid="{A0E9BFAD-9D8A-4AEE-91DE-9322FF827AA5}"/>
    <cellStyle name="Comma 7 3 2 5 2 2 2" xfId="18033" xr:uid="{E5039BBF-2D65-4D40-9E6C-7C636B16957D}"/>
    <cellStyle name="Comma 7 3 2 5 2 3" xfId="10486" xr:uid="{35B5DE7E-91A0-47CA-8BA5-FB1F6C6FF05D}"/>
    <cellStyle name="Comma 7 3 2 5 2 3 2" xfId="20866" xr:uid="{96864E27-D39C-4DBD-8DFF-A6044A4EF7A4}"/>
    <cellStyle name="Comma 7 3 2 5 2 4" xfId="27808" xr:uid="{761487A3-48A8-4ADB-AC6D-7E1BE69C1CC4}"/>
    <cellStyle name="Comma 7 3 2 5 2 5" xfId="26156" xr:uid="{B4B66CE1-B6F2-4F67-8423-F1AADE9D1483}"/>
    <cellStyle name="Comma 7 3 2 5 2 6" xfId="15200" xr:uid="{A8870507-7518-4BCB-9454-327410C422C3}"/>
    <cellStyle name="Comma 7 3 2 5 3" xfId="3604" xr:uid="{00000000-0005-0000-0000-0000B7020000}"/>
    <cellStyle name="Comma 7 3 2 5 4" xfId="5617" xr:uid="{CB2AB5E2-79BE-4286-B19B-C00594332EC1}"/>
    <cellStyle name="Comma 7 3 2 5 4 2" xfId="29874" xr:uid="{4FC4C9B9-B5E7-45D0-B8BB-332448A3B3EC}"/>
    <cellStyle name="Comma 7 3 2 5 5" xfId="24096" xr:uid="{3BFF258C-BC50-4BCC-9B63-6245FE626A5E}"/>
    <cellStyle name="Comma 7 3 2 5 6" xfId="12916" xr:uid="{E6139DF9-D78A-4089-AB4B-9DCD81B11CFB}"/>
    <cellStyle name="Comma 7 3 2 6" xfId="2283" xr:uid="{00000000-0005-0000-0000-00001D020000}"/>
    <cellStyle name="Comma 7 3 2 6 2" xfId="7409" xr:uid="{A7E362AD-5D73-4E3D-B12B-A277A2FDD2F7}"/>
    <cellStyle name="Comma 7 3 2 6 2 2" xfId="17789" xr:uid="{C5AD4C1E-DDD6-4310-B015-606B4FC97896}"/>
    <cellStyle name="Comma 7 3 2 6 3" xfId="10242" xr:uid="{25D427EB-0150-4447-B639-81B1ACDD4E31}"/>
    <cellStyle name="Comma 7 3 2 6 3 2" xfId="20622" xr:uid="{5A66325E-2258-4062-A820-01F53545E615}"/>
    <cellStyle name="Comma 7 3 2 6 4" xfId="24166" xr:uid="{DDFA4CD8-FD8A-4866-B882-62E98133B4D3}"/>
    <cellStyle name="Comma 7 3 2 6 5" xfId="27866" xr:uid="{74DA4B86-DD9C-4196-8B94-6AB9B111BD0A}"/>
    <cellStyle name="Comma 7 3 2 6 6" xfId="14956" xr:uid="{76F9AC0A-5FF2-4D61-A9F9-D36AB4988D8F}"/>
    <cellStyle name="Comma 7 3 2 7" xfId="3822" xr:uid="{03ECEEC2-4353-437D-B316-8B68B00D3AF0}"/>
    <cellStyle name="Comma 7 3 2 7 2" xfId="8654" xr:uid="{FC321E94-E0DF-422E-9D21-379A6AB43E52}"/>
    <cellStyle name="Comma 7 3 2 7 2 2" xfId="19034" xr:uid="{C9377AC6-D02C-42F7-934A-E35C081CB37A}"/>
    <cellStyle name="Comma 7 3 2 7 3" xfId="11487" xr:uid="{7226042D-36BD-4626-9A09-7C3B0CAC6E9D}"/>
    <cellStyle name="Comma 7 3 2 7 3 2" xfId="21867" xr:uid="{56C6763E-4B23-45A2-8980-96AF0AA2DB66}"/>
    <cellStyle name="Comma 7 3 2 7 4" xfId="26012" xr:uid="{95B82187-8DAE-4F1F-9CCC-8243F0699F75}"/>
    <cellStyle name="Comma 7 3 2 7 5" xfId="28237" xr:uid="{D3D7B5F8-DBFA-4AE4-9090-2AF00756E508}"/>
    <cellStyle name="Comma 7 3 2 7 6" xfId="16201" xr:uid="{7340033E-29D4-4F59-9CD9-CD63A94CB483}"/>
    <cellStyle name="Comma 7 3 2 8" xfId="4900" xr:uid="{D494B231-3065-46A7-991F-77B5E1F38C95}"/>
    <cellStyle name="Comma 7 3 2 8 2" xfId="14192" xr:uid="{5D90722A-B20C-4A66-8ED3-5FC56E73A155}"/>
    <cellStyle name="Comma 7 3 2 9" xfId="6645" xr:uid="{53D4C5DF-D7F4-457D-B25E-535083C5157C}"/>
    <cellStyle name="Comma 7 3 2 9 2" xfId="17025" xr:uid="{35C18319-1AA8-4812-83DF-51B3D28E8D33}"/>
    <cellStyle name="Comma 7 3 3" xfId="513" xr:uid="{00000000-0005-0000-0000-0000B8020000}"/>
    <cellStyle name="Comma 7 3 3 10" xfId="24378" xr:uid="{B095ED9A-E6A6-4358-8D41-6CAC37D9ACA2}"/>
    <cellStyle name="Comma 7 3 3 11" xfId="12672" xr:uid="{276D5E48-B257-4623-AE96-58A3FF637E22}"/>
    <cellStyle name="Comma 7 3 3 2" xfId="1745" xr:uid="{00000000-0005-0000-0000-0000B9020000}"/>
    <cellStyle name="Comma 7 3 3 2 2" xfId="3065" xr:uid="{00000000-0005-0000-0000-000025020000}"/>
    <cellStyle name="Comma 7 3 3 2 2 2" xfId="6166" xr:uid="{6D673163-7F25-45B7-9AA1-F6BAB70BA1AD}"/>
    <cellStyle name="Comma 7 3 3 2 2 2 2" xfId="23050" xr:uid="{3960C535-C0D5-4AAD-ACC0-5FE123D84B57}"/>
    <cellStyle name="Comma 7 3 3 2 2 2 2 2" xfId="26320" xr:uid="{4870EA76-F278-4954-BBA8-4B0853FD14F6}"/>
    <cellStyle name="Comma 7 3 3 2 2 2 2 3" xfId="31145" xr:uid="{0F0E9F80-7732-414C-B0DB-5DCE9C6228C8}"/>
    <cellStyle name="Comma 7 3 3 2 2 2 3" xfId="26301" xr:uid="{6B2C95C1-CA89-4886-9BAE-53679966970B}"/>
    <cellStyle name="Comma 7 3 3 2 2 2 4" xfId="15691" xr:uid="{C39F6264-43EB-45C0-998C-85F1B14F8777}"/>
    <cellStyle name="Comma 7 3 3 2 2 3" xfId="8144" xr:uid="{60F0084C-47A1-450C-B35D-E978A9728065}"/>
    <cellStyle name="Comma 7 3 3 2 2 3 2" xfId="28819" xr:uid="{60E0681C-3332-429E-98C5-E11F9FC3CE26}"/>
    <cellStyle name="Comma 7 3 3 2 2 3 3" xfId="27422" xr:uid="{14737B44-BF9A-4743-B7D7-A60C8B86DAF2}"/>
    <cellStyle name="Comma 7 3 3 2 2 3 4" xfId="18524" xr:uid="{7CF3DAF5-3F6F-4D6E-B0B5-15E00C091941}"/>
    <cellStyle name="Comma 7 3 3 2 2 4" xfId="10977" xr:uid="{3FB21C9B-FA96-4101-920C-B027AB8E0F7B}"/>
    <cellStyle name="Comma 7 3 3 2 2 4 2" xfId="21357" xr:uid="{88877E39-FB71-4E1D-891D-DD615B3A7B4E}"/>
    <cellStyle name="Comma 7 3 3 2 2 5" xfId="25257" xr:uid="{583F0785-B153-484B-9205-7C521E7A9F90}"/>
    <cellStyle name="Comma 7 3 3 2 2 6" xfId="13572" xr:uid="{71064039-8554-45CF-B9BA-3AF98EDAA231}"/>
    <cellStyle name="Comma 7 3 3 2 3" xfId="2680" xr:uid="{00000000-0005-0000-0000-000024020000}"/>
    <cellStyle name="Comma 7 3 3 2 3 2" xfId="7803" xr:uid="{8025719D-927B-4FD9-B8D0-B054039F4F04}"/>
    <cellStyle name="Comma 7 3 3 2 3 2 2" xfId="28547" xr:uid="{B29A9760-6D5F-4B66-8E5E-0E6086D21D40}"/>
    <cellStyle name="Comma 7 3 3 2 3 2 3" xfId="27648" xr:uid="{452DB3A7-01EF-48C3-AD82-EBD49103C8CF}"/>
    <cellStyle name="Comma 7 3 3 2 3 2 4" xfId="18183" xr:uid="{ED409F29-2503-4DF3-9088-B6B4336573B3}"/>
    <cellStyle name="Comma 7 3 3 2 3 3" xfId="10636" xr:uid="{334BFA20-B957-4785-8CFD-5C5BF7E0DD1C}"/>
    <cellStyle name="Comma 7 3 3 2 3 3 2" xfId="21016" xr:uid="{6155405E-6973-4929-BC09-07F196DABC0A}"/>
    <cellStyle name="Comma 7 3 3 2 3 4" xfId="24717" xr:uid="{9D9FA5ED-78ED-4CB5-B534-5C3F9B30C509}"/>
    <cellStyle name="Comma 7 3 3 2 3 5" xfId="15350" xr:uid="{A94BBE13-A7CE-4EA9-B51D-41D660B6391A}"/>
    <cellStyle name="Comma 7 3 3 2 4" xfId="2063" xr:uid="{00000000-0005-0000-0000-0000B9020000}"/>
    <cellStyle name="Comma 7 3 3 2 5" xfId="4266" xr:uid="{2D091ED4-EBAB-425A-9D32-765D1829A55C}"/>
    <cellStyle name="Comma 7 3 3 2 5 2" xfId="9037" xr:uid="{60436DBA-7D9B-4783-8D98-40974DC07353}"/>
    <cellStyle name="Comma 7 3 3 2 5 2 2" xfId="19417" xr:uid="{5818C368-9E63-4A42-8663-D5347873C583}"/>
    <cellStyle name="Comma 7 3 3 2 5 2 3" xfId="31041" xr:uid="{63AC0313-CC44-4BAB-B99B-3AFFB46C8671}"/>
    <cellStyle name="Comma 7 3 3 2 5 2 4" xfId="30758" xr:uid="{8E4BCF6B-DBB4-4075-978A-BD1BDD7DB325}"/>
    <cellStyle name="Comma 7 3 3 2 5 3" xfId="11870" xr:uid="{2D763480-9900-4BAF-89BD-548D43463C10}"/>
    <cellStyle name="Comma 7 3 3 2 5 3 2" xfId="22250" xr:uid="{A0785BF4-0595-412C-AC40-3B49CB0B9445}"/>
    <cellStyle name="Comma 7 3 3 2 5 4" xfId="26971" xr:uid="{155FA4AD-2CAE-499D-AD34-4A92FCFAB834}"/>
    <cellStyle name="Comma 7 3 3 2 5 5" xfId="27007" xr:uid="{42CCFA58-44B3-4334-BC5C-52448E92816B}"/>
    <cellStyle name="Comma 7 3 3 2 5 6" xfId="16584" xr:uid="{6EFF85A7-D7C1-484B-B8FA-83F6F12B824F}"/>
    <cellStyle name="Comma 7 3 3 2 6" xfId="5622" xr:uid="{A2D3013C-BE82-4915-92F9-26D6E8EE4189}"/>
    <cellStyle name="Comma 7 3 3 2 6 2" xfId="29722" xr:uid="{3D06F1E3-79B4-4811-B657-F16B4EEA06E8}"/>
    <cellStyle name="Comma 7 3 3 2 6 2 2" xfId="30974" xr:uid="{112E69B3-69F1-44A5-8738-0AA881F3DFDC}"/>
    <cellStyle name="Comma 7 3 3 2 7" xfId="23604" xr:uid="{B41E808F-419D-4112-B57C-FE262ACDB723}"/>
    <cellStyle name="Comma 7 3 3 2 8" xfId="13089" xr:uid="{69C5B4E4-141E-4936-8947-D86E9DB215A7}"/>
    <cellStyle name="Comma 7 3 3 3" xfId="1746" xr:uid="{00000000-0005-0000-0000-0000BA020000}"/>
    <cellStyle name="Comma 7 3 3 3 2" xfId="3066" xr:uid="{00000000-0005-0000-0000-000026020000}"/>
    <cellStyle name="Comma 7 3 3 3 2 2" xfId="8145" xr:uid="{4CEC2DAE-59CC-41E6-9646-DCE43190F6F2}"/>
    <cellStyle name="Comma 7 3 3 3 2 2 2" xfId="28820" xr:uid="{E6AEBC26-2139-41EF-BF0E-6B894FFE6D4B}"/>
    <cellStyle name="Comma 7 3 3 3 2 2 3" xfId="27125" xr:uid="{97775F3B-4113-4C11-BAE6-4697DEEDE1B0}"/>
    <cellStyle name="Comma 7 3 3 3 2 2 4" xfId="18525" xr:uid="{FE9E3587-2DFB-4794-AF77-F275E407F326}"/>
    <cellStyle name="Comma 7 3 3 3 2 3" xfId="10978" xr:uid="{8076B583-2B96-4440-8848-174D54D15947}"/>
    <cellStyle name="Comma 7 3 3 3 2 3 2" xfId="21358" xr:uid="{67EF6649-A77E-4EA8-82A8-3E1ECA01B454}"/>
    <cellStyle name="Comma 7 3 3 3 2 4" xfId="25804" xr:uid="{4C1BCBBD-3DB1-4BFC-8D07-489BC0A36833}"/>
    <cellStyle name="Comma 7 3 3 3 2 5" xfId="15692" xr:uid="{1C54CB16-3831-4652-8659-275E82814D49}"/>
    <cellStyle name="Comma 7 3 3 3 3" xfId="3659" xr:uid="{00000000-0005-0000-0000-0000BA020000}"/>
    <cellStyle name="Comma 7 3 3 3 4" xfId="4412" xr:uid="{C4ADDF44-032A-408C-84C3-86FFFE4E4013}"/>
    <cellStyle name="Comma 7 3 3 3 4 2" xfId="9183" xr:uid="{42AC00F0-9492-4676-BDB2-357D3B18E427}"/>
    <cellStyle name="Comma 7 3 3 3 4 2 2" xfId="19563" xr:uid="{BC7263AB-8221-4FB6-AD8D-910D472E8471}"/>
    <cellStyle name="Comma 7 3 3 3 4 2 3" xfId="31077" xr:uid="{7AD836FD-8CD5-4690-A33A-8DF428ABF448}"/>
    <cellStyle name="Comma 7 3 3 3 4 2 4" xfId="30759" xr:uid="{95AEBBD9-A3AC-4749-8833-DDB070EBC3BF}"/>
    <cellStyle name="Comma 7 3 3 3 4 3" xfId="12016" xr:uid="{8793FEAC-978C-441F-969E-0319CEF0B5C5}"/>
    <cellStyle name="Comma 7 3 3 3 4 3 2" xfId="22396" xr:uid="{6DE8221E-12FE-4309-B6B4-8BE2DE924522}"/>
    <cellStyle name="Comma 7 3 3 3 4 4" xfId="16730" xr:uid="{7FBD3671-E1EF-41B2-87B9-392F9A153064}"/>
    <cellStyle name="Comma 7 3 3 3 5" xfId="5623" xr:uid="{4B07D9D7-1EC9-4371-972C-5A57C883344A}"/>
    <cellStyle name="Comma 7 3 3 3 5 2" xfId="29705" xr:uid="{629F5DA6-01D3-4F91-A6F3-08DAFF81178A}"/>
    <cellStyle name="Comma 7 3 3 3 6" xfId="25365" xr:uid="{85FC2800-D224-481E-B797-ADD3E02151AE}"/>
    <cellStyle name="Comma 7 3 3 3 7" xfId="13573" xr:uid="{7F1783B6-DD95-4E74-AD72-A664F26C4E68}"/>
    <cellStyle name="Comma 7 3 3 4" xfId="1744" xr:uid="{00000000-0005-0000-0000-0000BB020000}"/>
    <cellStyle name="Comma 7 3 3 4 2" xfId="3064" xr:uid="{00000000-0005-0000-0000-000027020000}"/>
    <cellStyle name="Comma 7 3 3 4 2 2" xfId="8143" xr:uid="{4D74363D-0D00-4E7B-897E-59E3B5B44DBC}"/>
    <cellStyle name="Comma 7 3 3 4 2 2 2" xfId="28818" xr:uid="{9F37E984-F48E-4584-AD19-87C55845FBD4}"/>
    <cellStyle name="Comma 7 3 3 4 2 2 3" xfId="26376" xr:uid="{61BE0BF0-831D-405E-B879-9B9756EAFA22}"/>
    <cellStyle name="Comma 7 3 3 4 2 2 4" xfId="18523" xr:uid="{126C449A-9FBD-47E7-AF9C-2B8653641DD4}"/>
    <cellStyle name="Comma 7 3 3 4 2 3" xfId="10976" xr:uid="{BE834253-CA93-4A8C-B698-F251AD5E218A}"/>
    <cellStyle name="Comma 7 3 3 4 2 3 2" xfId="21356" xr:uid="{079D4537-C508-4A8A-916D-10673C4F3264}"/>
    <cellStyle name="Comma 7 3 3 4 2 4" xfId="25821" xr:uid="{1AC7B645-3C68-475E-B23A-FFD3F1E4DC13}"/>
    <cellStyle name="Comma 7 3 3 4 2 5" xfId="15690" xr:uid="{45B48ACC-05C7-4A8D-9343-9C4B23292EA2}"/>
    <cellStyle name="Comma 7 3 3 4 3" xfId="3572" xr:uid="{00000000-0005-0000-0000-0000BB020000}"/>
    <cellStyle name="Comma 7 3 3 4 4" xfId="5621" xr:uid="{2F7F323B-1E99-4199-9FD5-7182F60C697E}"/>
    <cellStyle name="Comma 7 3 3 4 4 2" xfId="29955" xr:uid="{DF3BC11F-BB56-413E-BA58-E5E717506BBC}"/>
    <cellStyle name="Comma 7 3 3 4 5" xfId="23251" xr:uid="{D1618A0B-CB18-46B0-B923-3602E8C2202D}"/>
    <cellStyle name="Comma 7 3 3 4 6" xfId="13571" xr:uid="{2CB183F8-626F-484D-9139-18CA7C95B02A}"/>
    <cellStyle name="Comma 7 3 3 5" xfId="2632" xr:uid="{00000000-0005-0000-0000-000028020000}"/>
    <cellStyle name="Comma 7 3 3 5 2" xfId="5893" xr:uid="{36676AAB-8552-4649-A040-455FB81B4509}"/>
    <cellStyle name="Comma 7 3 3 5 2 2" xfId="28724" xr:uid="{61EA2F39-58EF-4AA1-8414-4464AAC1F37B}"/>
    <cellStyle name="Comma 7 3 3 5 2 3" xfId="27164" xr:uid="{4199FBA4-6D09-484B-8FA6-B61397EA8990}"/>
    <cellStyle name="Comma 7 3 3 5 2 4" xfId="15303" xr:uid="{4EE41382-F934-470E-9BCF-026038F49CA2}"/>
    <cellStyle name="Comma 7 3 3 5 3" xfId="7756" xr:uid="{F84413E1-A4AA-46F3-AA5C-C96CE57F48D3}"/>
    <cellStyle name="Comma 7 3 3 5 3 2" xfId="18136" xr:uid="{D90FC7A3-6858-4F70-8F1E-560A2F4D637F}"/>
    <cellStyle name="Comma 7 3 3 5 4" xfId="10589" xr:uid="{98B11636-9509-4EB7-AE8E-0F7E429A0886}"/>
    <cellStyle name="Comma 7 3 3 5 4 2" xfId="20969" xr:uid="{5F169CDB-BD8C-42AB-A687-B6B96BB97414}"/>
    <cellStyle name="Comma 7 3 3 5 5" xfId="23481" xr:uid="{673B89A2-D9A0-4FB6-829E-981024FA279C}"/>
    <cellStyle name="Comma 7 3 3 5 6" xfId="13019" xr:uid="{98B80837-74CF-4003-800B-FE911047C733}"/>
    <cellStyle name="Comma 7 3 3 6" xfId="4129" xr:uid="{757E601D-C209-4CC5-B656-FFAD7B959A42}"/>
    <cellStyle name="Comma 7 3 3 6 2" xfId="8900" xr:uid="{5B3322E2-9EA7-488B-A54E-4F4A79181686}"/>
    <cellStyle name="Comma 7 3 3 6 2 2" xfId="19280" xr:uid="{EEFD30C4-AED4-4D30-8063-D9B6773E4020}"/>
    <cellStyle name="Comma 7 3 3 6 2 3" xfId="31012" xr:uid="{19B449DC-F951-4406-BBDC-1E361946CBF1}"/>
    <cellStyle name="Comma 7 3 3 6 2 4" xfId="30757" xr:uid="{09060111-3662-4062-98E2-27280CA31DEF}"/>
    <cellStyle name="Comma 7 3 3 6 3" xfId="11733" xr:uid="{E396CB88-FFB8-4CFA-8A42-4E5A7370436D}"/>
    <cellStyle name="Comma 7 3 3 6 3 2" xfId="22113" xr:uid="{304CCAD5-770C-41DC-AAC1-56089804D1CD}"/>
    <cellStyle name="Comma 7 3 3 6 4" xfId="25372" xr:uid="{409B246B-C7BF-4347-9604-D47376DB26DA}"/>
    <cellStyle name="Comma 7 3 3 6 5" xfId="26397" xr:uid="{89FE9C46-DA7B-41BF-BD96-9AE917FBE012}"/>
    <cellStyle name="Comma 7 3 3 6 6" xfId="16447" xr:uid="{EDA4B454-3F8F-45CD-A3A4-D8172BE7DA33}"/>
    <cellStyle name="Comma 7 3 3 7" xfId="4902" xr:uid="{7D2A297D-B50D-4072-9432-83DFC3A3C81C}"/>
    <cellStyle name="Comma 7 3 3 7 2" xfId="28268" xr:uid="{B23DF960-54C1-4930-943A-4B16F930C9D5}"/>
    <cellStyle name="Comma 7 3 3 7 3" xfId="26997" xr:uid="{35F7C694-B2D9-4D6C-92D2-583AC0731BB4}"/>
    <cellStyle name="Comma 7 3 3 7 4" xfId="14194" xr:uid="{43D57C78-9D72-49EA-83EC-86203BB79967}"/>
    <cellStyle name="Comma 7 3 3 8" xfId="6647" xr:uid="{801A5F16-1083-4E87-8B88-1308B3B0DFAB}"/>
    <cellStyle name="Comma 7 3 3 8 2" xfId="17027" xr:uid="{1C7780A4-224B-4B89-BC7E-F3F188E97C49}"/>
    <cellStyle name="Comma 7 3 3 9" xfId="9480" xr:uid="{762E7001-323D-4976-9567-7268E23A04AB}"/>
    <cellStyle name="Comma 7 3 3 9 2" xfId="19860" xr:uid="{F6EACF00-00AA-498A-A183-4F83194EC5F5}"/>
    <cellStyle name="Comma 7 3 4" xfId="514" xr:uid="{00000000-0005-0000-0000-0000BC020000}"/>
    <cellStyle name="Comma 7 3 4 10" xfId="13087" xr:uid="{5D18A68E-661D-476A-94EC-6B141504A13B}"/>
    <cellStyle name="Comma 7 3 4 2" xfId="1748" xr:uid="{00000000-0005-0000-0000-0000BD020000}"/>
    <cellStyle name="Comma 7 3 4 2 2" xfId="3067" xr:uid="{00000000-0005-0000-0000-00002A020000}"/>
    <cellStyle name="Comma 7 3 4 2 2 2" xfId="8146" xr:uid="{F1931F2F-FA1E-4610-B819-B83AC5BC1B32}"/>
    <cellStyle name="Comma 7 3 4 2 2 2 2" xfId="28821" xr:uid="{2B34A51E-562E-47FB-AC6C-A9F13E5A62D8}"/>
    <cellStyle name="Comma 7 3 4 2 2 2 3" xfId="28048" xr:uid="{0AA50304-3480-4DF2-BC26-56196F86B5A1}"/>
    <cellStyle name="Comma 7 3 4 2 2 2 4" xfId="18526" xr:uid="{CFD02403-A5B3-4B34-9D98-25744920ABB0}"/>
    <cellStyle name="Comma 7 3 4 2 2 3" xfId="10979" xr:uid="{E51FA6A8-FAC5-4ECF-97FD-3899F69BAA92}"/>
    <cellStyle name="Comma 7 3 4 2 2 3 2" xfId="21359" xr:uid="{1DB3555B-03E2-42F0-8F73-B9E9BC7E756D}"/>
    <cellStyle name="Comma 7 3 4 2 2 4" xfId="25703" xr:uid="{1B9CE304-0B1C-421A-B852-66ECE11A42FD}"/>
    <cellStyle name="Comma 7 3 4 2 2 5" xfId="15693" xr:uid="{0059FB86-B8E1-47DF-B797-187EC693D0B9}"/>
    <cellStyle name="Comma 7 3 4 2 3" xfId="3566" xr:uid="{00000000-0005-0000-0000-0000BD020000}"/>
    <cellStyle name="Comma 7 3 4 2 4" xfId="5624" xr:uid="{827FF525-FDEF-478D-B14C-FAE5C7BAAA47}"/>
    <cellStyle name="Comma 7 3 4 2 4 2" xfId="29956" xr:uid="{20F9AA12-6498-407B-9E82-41086B0B3BDD}"/>
    <cellStyle name="Comma 7 3 4 2 5" xfId="23639" xr:uid="{26E0B30D-3726-4688-865B-D1F3204AE96E}"/>
    <cellStyle name="Comma 7 3 4 2 6" xfId="13574" xr:uid="{F4BA8690-D0E4-4844-9953-93C10169E306}"/>
    <cellStyle name="Comma 7 3 4 3" xfId="1749" xr:uid="{00000000-0005-0000-0000-0000BE020000}"/>
    <cellStyle name="Comma 7 3 4 3 2" xfId="3814" xr:uid="{ED0A20C0-851C-43CE-A244-08046447CC9F}"/>
    <cellStyle name="Comma 7 3 4 3 2 2" xfId="8647" xr:uid="{5743A404-81A7-4FC8-9A73-2CF43BBDF2C9}"/>
    <cellStyle name="Comma 7 3 4 3 2 2 2" xfId="19027" xr:uid="{F761ADC4-7297-49D4-9817-D82A827C461C}"/>
    <cellStyle name="Comma 7 3 4 3 2 3" xfId="11480" xr:uid="{6934031F-9FD8-49C2-B8A8-B2C64565D36A}"/>
    <cellStyle name="Comma 7 3 4 3 2 3 2" xfId="21860" xr:uid="{76527055-D680-47A1-9723-5EAC8171A51D}"/>
    <cellStyle name="Comma 7 3 4 3 2 4" xfId="28361" xr:uid="{69F5C42D-3BBD-48AB-8E63-2E21149E3188}"/>
    <cellStyle name="Comma 7 3 4 3 2 5" xfId="27958" xr:uid="{92A982AB-DFE7-450D-92F7-1A82914FB061}"/>
    <cellStyle name="Comma 7 3 4 3 2 6" xfId="16194" xr:uid="{D910A9D7-AD9D-4B05-B81B-13E8634ECBD0}"/>
    <cellStyle name="Comma 7 3 4 3 3" xfId="24320" xr:uid="{9A324CB1-B7DA-4131-BD6A-B17EB30DB498}"/>
    <cellStyle name="Comma 7 3 4 3 3 2" xfId="29903" xr:uid="{01103EB1-3290-4D07-BEF6-3D3C9114883A}"/>
    <cellStyle name="Comma 7 3 4 3 4" xfId="30016" xr:uid="{00434217-AB1C-4C6B-A83C-62A5AC08F336}"/>
    <cellStyle name="Comma 7 3 4 4" xfId="1747" xr:uid="{00000000-0005-0000-0000-0000BF020000}"/>
    <cellStyle name="Comma 7 3 4 5" xfId="4264" xr:uid="{6AC4C019-2C26-44B9-9EC3-E3E2D424E32A}"/>
    <cellStyle name="Comma 7 3 4 5 2" xfId="9035" xr:uid="{BA81BD57-2BE5-4DE4-A24B-9A95219BDEBB}"/>
    <cellStyle name="Comma 7 3 4 5 2 2" xfId="19415" xr:uid="{65304B97-A8D6-4B6E-87B2-4B6DC7C72B44}"/>
    <cellStyle name="Comma 7 3 4 5 2 3" xfId="31039" xr:uid="{29E5A903-E367-4DFA-8B14-41FC53E28582}"/>
    <cellStyle name="Comma 7 3 4 5 2 4" xfId="30760" xr:uid="{5C39344B-BBCA-404A-B8F8-90DD4B557283}"/>
    <cellStyle name="Comma 7 3 4 5 3" xfId="11868" xr:uid="{A013C49C-ECA8-41BF-96B3-21AC6B269F3A}"/>
    <cellStyle name="Comma 7 3 4 5 3 2" xfId="22248" xr:uid="{38C1A6FF-C5F3-4E12-BE7A-E04070788C11}"/>
    <cellStyle name="Comma 7 3 4 5 4" xfId="27169" xr:uid="{521A88FC-A998-4017-B759-BC483B8ACAD1}"/>
    <cellStyle name="Comma 7 3 4 5 5" xfId="27643" xr:uid="{9E9C4CCF-96E0-4DBC-B421-7EC98AEB14A6}"/>
    <cellStyle name="Comma 7 3 4 5 6" xfId="16582" xr:uid="{FDCE4580-85C0-4BB6-BD76-D4661603676D}"/>
    <cellStyle name="Comma 7 3 4 6" xfId="4903" xr:uid="{114D2B95-BFD8-40C9-A1CB-957B05832063}"/>
    <cellStyle name="Comma 7 3 4 6 2" xfId="14195" xr:uid="{5BA9B63E-C96B-45DE-8274-2E83DCD2C710}"/>
    <cellStyle name="Comma 7 3 4 7" xfId="6648" xr:uid="{506C9779-95AC-4388-83FE-672925C1B02A}"/>
    <cellStyle name="Comma 7 3 4 7 2" xfId="17028" xr:uid="{EF752B79-A60E-4278-8C80-47B41BB97CC3}"/>
    <cellStyle name="Comma 7 3 4 8" xfId="9481" xr:uid="{6CF38CF9-56BB-4978-954E-7E8E65084293}"/>
    <cellStyle name="Comma 7 3 4 8 2" xfId="19861" xr:uid="{592F35B8-062A-4B9B-B09A-3D462665963C}"/>
    <cellStyle name="Comma 7 3 4 9" xfId="23021" xr:uid="{36677A31-1104-4492-9FE6-428E8689CAF8}"/>
    <cellStyle name="Comma 7 3 5" xfId="1750" xr:uid="{00000000-0005-0000-0000-0000C0020000}"/>
    <cellStyle name="Comma 7 3 5 2" xfId="3068" xr:uid="{00000000-0005-0000-0000-00002B020000}"/>
    <cellStyle name="Comma 7 3 5 2 2" xfId="8147" xr:uid="{2C8E21C5-1468-4AAC-9E90-7A13D1302FAA}"/>
    <cellStyle name="Comma 7 3 5 2 2 2" xfId="28822" xr:uid="{0BD52AC1-38D0-4C37-B305-D192EA862043}"/>
    <cellStyle name="Comma 7 3 5 2 2 2 2" xfId="31225" xr:uid="{B1824CD6-0A45-4DFE-A5DA-1765F10D715A}"/>
    <cellStyle name="Comma 7 3 5 2 2 2 3" xfId="30762" xr:uid="{7B31E587-79F0-4CA4-A017-3FC64EB68955}"/>
    <cellStyle name="Comma 7 3 5 2 2 3" xfId="26545" xr:uid="{8A656009-1284-4B9B-ADF3-ED1BC0BCC3F2}"/>
    <cellStyle name="Comma 7 3 5 2 2 4" xfId="18527" xr:uid="{128F5D68-5A9F-4E36-98C7-8BB7C0E561AD}"/>
    <cellStyle name="Comma 7 3 5 2 3" xfId="10980" xr:uid="{4DD23474-870F-4639-9FE4-AA6A0949A199}"/>
    <cellStyle name="Comma 7 3 5 2 3 2" xfId="21360" xr:uid="{A0882080-46B6-4B65-A5DA-7FD4934AA4B4}"/>
    <cellStyle name="Comma 7 3 5 2 4" xfId="24165" xr:uid="{A8908E9D-CF07-4CC3-93FE-F91D3CCF9DEE}"/>
    <cellStyle name="Comma 7 3 5 2 5" xfId="15694" xr:uid="{148F4EE9-281E-4E13-BB9F-538AA70BEA61}"/>
    <cellStyle name="Comma 7 3 5 3" xfId="3677" xr:uid="{00000000-0005-0000-0000-0000C0020000}"/>
    <cellStyle name="Comma 7 3 5 4" xfId="4413" xr:uid="{39A94735-439D-4714-8C97-340E07D9B1C2}"/>
    <cellStyle name="Comma 7 3 5 4 2" xfId="9184" xr:uid="{F1BC04F7-E54B-48FE-A1A1-A0DB777BD46E}"/>
    <cellStyle name="Comma 7 3 5 4 2 2" xfId="19564" xr:uid="{1394F04B-CC2D-457C-A8E1-742A6790E496}"/>
    <cellStyle name="Comma 7 3 5 4 2 3" xfId="31078" xr:uid="{7E1DD9F1-4C18-4368-A763-2CFDB57D9BB0}"/>
    <cellStyle name="Comma 7 3 5 4 2 4" xfId="30761" xr:uid="{CEB76293-5225-4DF8-B182-6C8C0AFD630E}"/>
    <cellStyle name="Comma 7 3 5 4 3" xfId="12017" xr:uid="{706B6DB9-CD9A-4ED7-B159-DF49DA196DEE}"/>
    <cellStyle name="Comma 7 3 5 4 3 2" xfId="22397" xr:uid="{01A9F026-682A-4472-8503-0CDD994EBD1A}"/>
    <cellStyle name="Comma 7 3 5 4 4" xfId="16731" xr:uid="{C73CAD6C-19D9-4C6A-AF12-4F6E33F0C6C6}"/>
    <cellStyle name="Comma 7 3 5 5" xfId="5625" xr:uid="{2FADE1A1-156D-4770-A59C-1D5D492CFF56}"/>
    <cellStyle name="Comma 7 3 5 5 2" xfId="29684" xr:uid="{DD02D9DC-2EC2-4EBC-A2AB-DA7D0EF6B5A6}"/>
    <cellStyle name="Comma 7 3 5 5 2 2" xfId="30975" xr:uid="{235E9461-30B4-44D8-929B-6F79698976C3}"/>
    <cellStyle name="Comma 7 3 5 6" xfId="24705" xr:uid="{CD0367C6-2874-4187-83D9-9B0301BDED90}"/>
    <cellStyle name="Comma 7 3 5 7" xfId="13575" xr:uid="{31C08D88-46F6-44FC-9FAF-C7DFE5A5340F}"/>
    <cellStyle name="Comma 7 3 6" xfId="1751" xr:uid="{00000000-0005-0000-0000-0000C1020000}"/>
    <cellStyle name="Comma 7 3 6 2" xfId="2875" xr:uid="{00000000-0005-0000-0000-00002C020000}"/>
    <cellStyle name="Comma 7 3 6 2 2" xfId="7991" xr:uid="{18FB670C-B086-4649-A49B-AA84A527E1C5}"/>
    <cellStyle name="Comma 7 3 6 2 2 2" xfId="25912" xr:uid="{247261F7-32DF-4C9F-AFC6-1B08B1D6E65D}"/>
    <cellStyle name="Comma 7 3 6 2 2 2 2" xfId="31167" xr:uid="{00E20836-A709-4D76-A735-95493E287AD1}"/>
    <cellStyle name="Comma 7 3 6 2 2 2 3" xfId="30763" xr:uid="{80F05594-7611-41F2-83FC-870D7DE32EE2}"/>
    <cellStyle name="Comma 7 3 6 2 2 3" xfId="27826" xr:uid="{DAA8CBF8-1F10-450B-9DE8-9200C3163FD1}"/>
    <cellStyle name="Comma 7 3 6 2 2 4" xfId="18371" xr:uid="{DEA785FC-D636-456D-AF50-1B6058F3F876}"/>
    <cellStyle name="Comma 7 3 6 2 3" xfId="10824" xr:uid="{B9BB6D5B-71C6-485F-AB66-710966D0D397}"/>
    <cellStyle name="Comma 7 3 6 2 3 2" xfId="21204" xr:uid="{3CA70379-CF4C-42E4-B4BE-D9DEA86B0B46}"/>
    <cellStyle name="Comma 7 3 6 2 4" xfId="25750" xr:uid="{F1D9F1EE-C37D-4DBC-9EBE-C21ECE231D19}"/>
    <cellStyle name="Comma 7 3 6 2 5" xfId="15538" xr:uid="{08D89368-48C2-4B55-BAE4-2E63BB5C19EB}"/>
    <cellStyle name="Comma 7 3 6 3" xfId="3583" xr:uid="{00000000-0005-0000-0000-0000C1020000}"/>
    <cellStyle name="Comma 7 3 6 4" xfId="5626" xr:uid="{5B76C98F-C0BF-4CF0-91A7-53BE3B77CE07}"/>
    <cellStyle name="Comma 7 3 6 4 2" xfId="29923" xr:uid="{741779F3-8687-413A-BABB-6A7AC4C6DE25}"/>
    <cellStyle name="Comma 7 3 6 5" xfId="25564" xr:uid="{337F0B91-D4CC-4CAA-B6E2-253217A3E564}"/>
    <cellStyle name="Comma 7 3 6 6" xfId="13370" xr:uid="{E5E7021E-60E4-49D3-852D-8B9CBD1B477D}"/>
    <cellStyle name="Comma 7 3 7" xfId="1737" xr:uid="{00000000-0005-0000-0000-0000C2020000}"/>
    <cellStyle name="Comma 7 3 7 2" xfId="2469" xr:uid="{00000000-0005-0000-0000-00002D020000}"/>
    <cellStyle name="Comma 7 3 7 2 2" xfId="7593" xr:uid="{7D845A15-6584-4DF0-BD6D-A91976089349}"/>
    <cellStyle name="Comma 7 3 7 2 2 2" xfId="17973" xr:uid="{3AB9C43A-0755-4D8E-9050-2315D93038AC}"/>
    <cellStyle name="Comma 7 3 7 2 3" xfId="10426" xr:uid="{DD76E025-B3B3-4322-8BD0-B8844AAC6C67}"/>
    <cellStyle name="Comma 7 3 7 2 3 2" xfId="20806" xr:uid="{D23E06C4-78BF-428D-8406-91208AE2099D}"/>
    <cellStyle name="Comma 7 3 7 2 4" xfId="28401" xr:uid="{DC6320A0-6526-4250-87A3-7B1F7EEDCB45}"/>
    <cellStyle name="Comma 7 3 7 2 5" xfId="26969" xr:uid="{A42A7536-2CC4-4B9F-AC77-C927C7495088}"/>
    <cellStyle name="Comma 7 3 7 2 6" xfId="15140" xr:uid="{A8223C2E-A5D3-46BC-8E03-DE32AA84F113}"/>
    <cellStyle name="Comma 7 3 7 3" xfId="3668" xr:uid="{00000000-0005-0000-0000-0000C2020000}"/>
    <cellStyle name="Comma 7 3 7 4" xfId="5616" xr:uid="{354E9452-958D-4758-AD14-FEC309CF6342}"/>
    <cellStyle name="Comma 7 3 7 4 2" xfId="29862" xr:uid="{AF8F967D-6CD8-4490-B648-1B12B79D6ED9}"/>
    <cellStyle name="Comma 7 3 7 5" xfId="22980" xr:uid="{EAAC60EF-B43A-4315-839E-C8B32C50A659}"/>
    <cellStyle name="Comma 7 3 7 6" xfId="12856" xr:uid="{682832E8-95F6-45C8-B43E-58421DD09B80}"/>
    <cellStyle name="Comma 7 3 8" xfId="2223" xr:uid="{00000000-0005-0000-0000-00001C020000}"/>
    <cellStyle name="Comma 7 3 8 2" xfId="7349" xr:uid="{5BC9C21F-183C-4FCE-B8EC-B1B634F9922A}"/>
    <cellStyle name="Comma 7 3 8 2 2" xfId="17729" xr:uid="{1DA734C9-A914-4B89-AFB7-487EBECE364A}"/>
    <cellStyle name="Comma 7 3 8 2 2 2" xfId="31122" xr:uid="{25B90749-E1DC-406F-B88F-4BB77DEB39C9}"/>
    <cellStyle name="Comma 7 3 8 2 2 3" xfId="30764" xr:uid="{2521966B-AD35-4B5A-923F-A6EECC98E499}"/>
    <cellStyle name="Comma 7 3 8 3" xfId="10182" xr:uid="{2FE99FB6-ECE3-41F4-A934-2F4B90A9C4AB}"/>
    <cellStyle name="Comma 7 3 8 3 2" xfId="20562" xr:uid="{92D13FE9-41BC-4343-9B57-06EAC4534CC4}"/>
    <cellStyle name="Comma 7 3 8 4" xfId="24237" xr:uid="{50855620-BD9B-4122-94BD-2F28CAC11815}"/>
    <cellStyle name="Comma 7 3 8 5" xfId="28641" xr:uid="{ED54405B-B91D-40A4-B0B2-45B0F7BED97A}"/>
    <cellStyle name="Comma 7 3 8 6" xfId="14896" xr:uid="{C5B9B326-55FB-47B5-A3D1-FA1DBA274FDB}"/>
    <cellStyle name="Comma 7 3 9" xfId="3870" xr:uid="{C8A0FAA5-9B7E-4CC6-B126-396DBCBEC0DE}"/>
    <cellStyle name="Comma 7 3 9 2" xfId="8701" xr:uid="{B46FEDDD-A828-4163-B92F-2055CBDEAEB4}"/>
    <cellStyle name="Comma 7 3 9 2 2" xfId="19081" xr:uid="{2034E241-4243-4FAB-90CD-B6EA1F0064C3}"/>
    <cellStyle name="Comma 7 3 9 3" xfId="11534" xr:uid="{F2068EFC-51AD-4FB6-BB65-47749DB0186B}"/>
    <cellStyle name="Comma 7 3 9 3 2" xfId="21914" xr:uid="{2E3C1A11-E99F-4D94-AC42-0F11BDE77AC8}"/>
    <cellStyle name="Comma 7 3 9 4" xfId="25928" xr:uid="{209424B9-46B1-4177-B516-31E1C7847AA8}"/>
    <cellStyle name="Comma 7 3 9 5" xfId="27893" xr:uid="{A8450D4A-2A82-46E6-87BC-80C5ECBA7966}"/>
    <cellStyle name="Comma 7 3 9 6" xfId="16248" xr:uid="{B822606C-21C2-4CB7-955C-9119D754E584}"/>
    <cellStyle name="Comma 7 4" xfId="515" xr:uid="{00000000-0005-0000-0000-0000C3020000}"/>
    <cellStyle name="Comma 7 4 10" xfId="6649" xr:uid="{6CCB234B-3732-4180-9295-30246168D0DE}"/>
    <cellStyle name="Comma 7 4 10 2" xfId="17029" xr:uid="{FE944D4D-C8A5-46A0-B01B-C80842D62473}"/>
    <cellStyle name="Comma 7 4 11" xfId="9482" xr:uid="{50ABA6FC-08DB-406C-BB4A-54F32A4226BD}"/>
    <cellStyle name="Comma 7 4 11 2" xfId="19862" xr:uid="{C827654D-43F0-42CF-BC91-375B9C9A2DA5}"/>
    <cellStyle name="Comma 7 4 12" xfId="24800" xr:uid="{00BF0204-9762-4716-A551-48483A31603F}"/>
    <cellStyle name="Comma 7 4 13" xfId="12434" xr:uid="{13856006-9B60-4428-8901-F69F79C25512}"/>
    <cellStyle name="Comma 7 4 2" xfId="516" xr:uid="{00000000-0005-0000-0000-0000C4020000}"/>
    <cellStyle name="Comma 7 4 2 10" xfId="9483" xr:uid="{C45BCE2B-22E5-4A0D-98DA-7CD2B25CFB72}"/>
    <cellStyle name="Comma 7 4 2 10 2" xfId="19863" xr:uid="{6AE756E6-4060-4F0B-9E6A-DA736F705B0C}"/>
    <cellStyle name="Comma 7 4 2 11" xfId="25396" xr:uid="{E25AB078-2481-493F-BF72-67BB374FB035}"/>
    <cellStyle name="Comma 7 4 2 12" xfId="12515" xr:uid="{0BCCFE48-A043-48E7-AAE1-9BD13473BBED}"/>
    <cellStyle name="Comma 7 4 2 2" xfId="517" xr:uid="{00000000-0005-0000-0000-0000C5020000}"/>
    <cellStyle name="Comma 7 4 2 2 10" xfId="13091" xr:uid="{474830D7-07D3-431C-9957-D008D6DEC804}"/>
    <cellStyle name="Comma 7 4 2 2 2" xfId="1755" xr:uid="{00000000-0005-0000-0000-0000C6020000}"/>
    <cellStyle name="Comma 7 4 2 2 2 2" xfId="3070" xr:uid="{00000000-0005-0000-0000-000031020000}"/>
    <cellStyle name="Comma 7 4 2 2 2 2 2" xfId="8149" xr:uid="{EDFBFDE6-C2AC-4A1B-A48A-ECBE9A76C80F}"/>
    <cellStyle name="Comma 7 4 2 2 2 2 2 2" xfId="28824" xr:uid="{FF22AA6C-8848-44FE-817B-E390CFD62415}"/>
    <cellStyle name="Comma 7 4 2 2 2 2 2 3" xfId="27040" xr:uid="{E7DA5C12-4FDD-472B-AC99-F287BADDBA34}"/>
    <cellStyle name="Comma 7 4 2 2 2 2 2 4" xfId="18529" xr:uid="{EF18A9A0-FF4C-496E-B374-2D3F98E342F5}"/>
    <cellStyle name="Comma 7 4 2 2 2 2 3" xfId="10982" xr:uid="{D374B389-DFB7-4077-AD3D-D1414956DDBF}"/>
    <cellStyle name="Comma 7 4 2 2 2 2 3 2" xfId="21362" xr:uid="{921AD211-D54D-4B02-99A0-38D8C20E35FD}"/>
    <cellStyle name="Comma 7 4 2 2 2 2 4" xfId="25724" xr:uid="{A1B5A541-62DD-4F3C-A2B9-76C97AB30F96}"/>
    <cellStyle name="Comma 7 4 2 2 2 2 5" xfId="15696" xr:uid="{A876339B-699C-4347-AB50-4795736B3C8C}"/>
    <cellStyle name="Comma 7 4 2 2 2 3" xfId="2073" xr:uid="{00000000-0005-0000-0000-0000C6020000}"/>
    <cellStyle name="Comma 7 4 2 2 2 4" xfId="5628" xr:uid="{0F96B69B-244A-4F6D-84EA-8F9BE20B728E}"/>
    <cellStyle name="Comma 7 4 2 2 2 4 2" xfId="29958" xr:uid="{C6BDF0EC-6B58-4DBD-A047-E46FD0F0B294}"/>
    <cellStyle name="Comma 7 4 2 2 2 5" xfId="25272" xr:uid="{6F6DFA54-4A86-4350-BCF4-C833337EB687}"/>
    <cellStyle name="Comma 7 4 2 2 2 6" xfId="13577" xr:uid="{BB1AD97E-9E89-47BC-B3DF-F183196AF99C}"/>
    <cellStyle name="Comma 7 4 2 2 3" xfId="1756" xr:uid="{00000000-0005-0000-0000-0000C7020000}"/>
    <cellStyle name="Comma 7 4 2 2 3 2" xfId="4652" xr:uid="{A56AE9E9-514F-441A-BEA0-FFD7772ABB59}"/>
    <cellStyle name="Comma 7 4 2 2 3 2 2" xfId="9403" xr:uid="{55022EEA-4842-4678-B4EA-ED753185182C}"/>
    <cellStyle name="Comma 7 4 2 2 3 2 2 2" xfId="19783" xr:uid="{590F2FAA-4B8B-4C56-8E81-CD92CEC869BF}"/>
    <cellStyle name="Comma 7 4 2 2 3 2 3" xfId="12236" xr:uid="{432E2E00-1A98-484E-A074-FBC06ECE9C3D}"/>
    <cellStyle name="Comma 7 4 2 2 3 2 3 2" xfId="22616" xr:uid="{2A646215-255F-4235-A75F-A8C071AB7686}"/>
    <cellStyle name="Comma 7 4 2 2 3 2 4" xfId="28072" xr:uid="{388ED87A-BF05-48C1-AAA9-C428EEC71682}"/>
    <cellStyle name="Comma 7 4 2 2 3 2 5" xfId="27264" xr:uid="{7058C08C-414A-4B93-8499-40C15D815A26}"/>
    <cellStyle name="Comma 7 4 2 2 3 2 6" xfId="16950" xr:uid="{C310694A-51E1-48CD-82B7-9455B44364C9}"/>
    <cellStyle name="Comma 7 4 2 2 3 3" xfId="23801" xr:uid="{C3AD8123-48D2-4D44-978E-10B47EC021EC}"/>
    <cellStyle name="Comma 7 4 2 2 3 3 2" xfId="29906" xr:uid="{017EC55E-1B0E-4659-9FEC-BE3BA3E8B5C9}"/>
    <cellStyle name="Comma 7 4 2 2 3 4" xfId="30018" xr:uid="{76B366F6-D4B3-4EDF-A05B-E111BAF2E291}"/>
    <cellStyle name="Comma 7 4 2 2 4" xfId="1754" xr:uid="{00000000-0005-0000-0000-0000C8020000}"/>
    <cellStyle name="Comma 7 4 2 2 4 2" xfId="26939" xr:uid="{EACAFCDE-67F4-4E83-A579-0DC3A6628F60}"/>
    <cellStyle name="Comma 7 4 2 2 4 3" xfId="26330" xr:uid="{C333864C-4DD8-4C48-8E8A-BF6D74E07578}"/>
    <cellStyle name="Comma 7 4 2 2 5" xfId="4267" xr:uid="{4C51E4D8-F743-4DB6-846D-6A99EF1E28C9}"/>
    <cellStyle name="Comma 7 4 2 2 5 2" xfId="9038" xr:uid="{FD66BA8B-39FA-421D-ACF0-304D4B252B32}"/>
    <cellStyle name="Comma 7 4 2 2 5 2 2" xfId="19418" xr:uid="{1ADDD720-C7FC-4201-B8B3-B2F16A556C5B}"/>
    <cellStyle name="Comma 7 4 2 2 5 2 3" xfId="31042" xr:uid="{0466D549-57DE-48E9-B876-F7DA4CBAA235}"/>
    <cellStyle name="Comma 7 4 2 2 5 2 4" xfId="30765" xr:uid="{B6266582-5973-4625-BC73-800F26BE8E45}"/>
    <cellStyle name="Comma 7 4 2 2 5 3" xfId="11871" xr:uid="{91611199-EB54-4305-A93B-757A8CCCB962}"/>
    <cellStyle name="Comma 7 4 2 2 5 3 2" xfId="22251" xr:uid="{DC59DBFB-DA34-4F7B-8E76-CC383E74A36A}"/>
    <cellStyle name="Comma 7 4 2 2 5 4" xfId="26658" xr:uid="{7AA1B6D3-94B8-4725-838A-27A287B5A0D0}"/>
    <cellStyle name="Comma 7 4 2 2 5 5" xfId="28411" xr:uid="{781FC03D-2709-4EA3-888D-B585F477CC13}"/>
    <cellStyle name="Comma 7 4 2 2 5 6" xfId="16585" xr:uid="{95E22C73-DEF3-4CF3-8C0C-96AB51B1D510}"/>
    <cellStyle name="Comma 7 4 2 2 6" xfId="4906" xr:uid="{4F05658C-4F8B-4450-8CF2-3C0F842DE943}"/>
    <cellStyle name="Comma 7 4 2 2 6 2" xfId="27807" xr:uid="{3BB74277-8229-4B12-867A-5DDCE5B1C601}"/>
    <cellStyle name="Comma 7 4 2 2 6 3" xfId="26957" xr:uid="{BA5B4B88-4C7E-4D8B-BB9A-4CF57B0987D9}"/>
    <cellStyle name="Comma 7 4 2 2 6 4" xfId="14198" xr:uid="{641BD702-6463-4981-A0CF-AAA51C20EC9B}"/>
    <cellStyle name="Comma 7 4 2 2 7" xfId="6651" xr:uid="{29CFA51F-B91D-472A-A88F-AAFA5013ABB0}"/>
    <cellStyle name="Comma 7 4 2 2 7 2" xfId="17031" xr:uid="{FBA6E820-D212-498D-80FB-8B4FB80C0634}"/>
    <cellStyle name="Comma 7 4 2 2 8" xfId="9484" xr:uid="{8CB5331E-1AEC-455D-AAE1-F89A718D0D5C}"/>
    <cellStyle name="Comma 7 4 2 2 8 2" xfId="19864" xr:uid="{CE9FDB0D-8594-4AE0-B6A4-125E9AFF47E1}"/>
    <cellStyle name="Comma 7 4 2 2 9" xfId="24931" xr:uid="{CCF4802F-B647-45E8-8C90-CC8D4F3B2C96}"/>
    <cellStyle name="Comma 7 4 2 3" xfId="1757" xr:uid="{00000000-0005-0000-0000-0000C9020000}"/>
    <cellStyle name="Comma 7 4 2 3 2" xfId="3071" xr:uid="{00000000-0005-0000-0000-000032020000}"/>
    <cellStyle name="Comma 7 4 2 3 2 2" xfId="8150" xr:uid="{401BA277-190E-4F58-9CDB-792EA14258C3}"/>
    <cellStyle name="Comma 7 4 2 3 2 2 2" xfId="28825" xr:uid="{1BA52ECE-26C0-489B-9DA8-F90D8E7B5CE2}"/>
    <cellStyle name="Comma 7 4 2 3 2 2 2 2" xfId="31226" xr:uid="{5DCE9DDA-5CBE-40F0-BC23-B3C9BE848D80}"/>
    <cellStyle name="Comma 7 4 2 3 2 2 2 3" xfId="30767" xr:uid="{C45D28CF-F3F7-4E67-9E26-B73EEE81ED73}"/>
    <cellStyle name="Comma 7 4 2 3 2 2 3" xfId="26587" xr:uid="{A9A6FA3A-10A1-4B81-9A71-7CB43FE46461}"/>
    <cellStyle name="Comma 7 4 2 3 2 2 4" xfId="18530" xr:uid="{C910133E-F186-4795-B306-35F8DAE47591}"/>
    <cellStyle name="Comma 7 4 2 3 2 3" xfId="10983" xr:uid="{823B96D9-B777-4448-AD31-D8BC2D6D8A43}"/>
    <cellStyle name="Comma 7 4 2 3 2 3 2" xfId="21363" xr:uid="{BEC454D6-21FA-4E5F-8080-F82A664B1815}"/>
    <cellStyle name="Comma 7 4 2 3 2 4" xfId="25567" xr:uid="{CF81D0C3-3EE6-4696-89C5-3B1856A97FDC}"/>
    <cellStyle name="Comma 7 4 2 3 2 5" xfId="15697" xr:uid="{332EB8CD-9113-4FBC-B464-DD354E16ECF1}"/>
    <cellStyle name="Comma 7 4 2 3 3" xfId="3614" xr:uid="{00000000-0005-0000-0000-0000C9020000}"/>
    <cellStyle name="Comma 7 4 2 3 4" xfId="4414" xr:uid="{4B720B26-C75C-4226-9681-0209047D1A81}"/>
    <cellStyle name="Comma 7 4 2 3 4 2" xfId="9185" xr:uid="{E632F89A-5B90-4DF6-B4A8-87869941BBE6}"/>
    <cellStyle name="Comma 7 4 2 3 4 2 2" xfId="19565" xr:uid="{3E0F7026-1F8B-4015-9B9C-9294211715B4}"/>
    <cellStyle name="Comma 7 4 2 3 4 2 3" xfId="31079" xr:uid="{F6B95315-CE84-493B-AAC8-03822C5B8988}"/>
    <cellStyle name="Comma 7 4 2 3 4 2 4" xfId="30766" xr:uid="{622C6861-D115-499C-A407-9F5AA1C65C51}"/>
    <cellStyle name="Comma 7 4 2 3 4 3" xfId="12018" xr:uid="{FA9899FA-E822-41AD-AD85-287577806EBE}"/>
    <cellStyle name="Comma 7 4 2 3 4 3 2" xfId="22398" xr:uid="{8A752706-E6EF-403A-ADAD-CC524FFEA0AD}"/>
    <cellStyle name="Comma 7 4 2 3 4 4" xfId="16732" xr:uid="{05687D9F-3A7B-4E08-8C61-4B266BFF80D4}"/>
    <cellStyle name="Comma 7 4 2 3 5" xfId="5629" xr:uid="{8655C0D7-5098-492F-88C6-7F9808A18537}"/>
    <cellStyle name="Comma 7 4 2 3 5 2" xfId="29701" xr:uid="{2CD370FC-BE89-44C6-B960-89019767396E}"/>
    <cellStyle name="Comma 7 4 2 3 5 2 2" xfId="30976" xr:uid="{AB2A1405-E9B2-4D65-9C63-84C25CAAF278}"/>
    <cellStyle name="Comma 7 4 2 3 6" xfId="24440" xr:uid="{E4AF0C8B-5284-4EFA-BE03-D51C5912C1E1}"/>
    <cellStyle name="Comma 7 4 2 3 7" xfId="13578" xr:uid="{2063385F-3AA0-4A2A-AB6F-AE53FCB5E919}"/>
    <cellStyle name="Comma 7 4 2 4" xfId="1758" xr:uid="{00000000-0005-0000-0000-0000CA020000}"/>
    <cellStyle name="Comma 7 4 2 4 2" xfId="3069" xr:uid="{00000000-0005-0000-0000-000033020000}"/>
    <cellStyle name="Comma 7 4 2 4 2 2" xfId="8148" xr:uid="{67EA87D6-BAC2-4F4C-9F76-DC111D6527C8}"/>
    <cellStyle name="Comma 7 4 2 4 2 2 2" xfId="28823" xr:uid="{81AC2B9C-6945-49EA-9AA8-627AEC46B77A}"/>
    <cellStyle name="Comma 7 4 2 4 2 2 3" xfId="27374" xr:uid="{F9B9B077-BD22-4EA8-822A-C1201A44B9CF}"/>
    <cellStyle name="Comma 7 4 2 4 2 2 4" xfId="18528" xr:uid="{2F5165DE-0F18-4DFA-9E76-C6E360EFF2DE}"/>
    <cellStyle name="Comma 7 4 2 4 2 3" xfId="10981" xr:uid="{4286A93B-BC7B-4C0B-8BA9-376812C755B5}"/>
    <cellStyle name="Comma 7 4 2 4 2 3 2" xfId="21361" xr:uid="{E620A8C8-844D-4CA0-B3E5-A5FB7B8181FD}"/>
    <cellStyle name="Comma 7 4 2 4 2 4" xfId="23862" xr:uid="{7A0B68CE-861E-4016-95DE-F4E04C840222}"/>
    <cellStyle name="Comma 7 4 2 4 2 5" xfId="15695" xr:uid="{F666E2A7-9066-44F5-BC43-15818D545E87}"/>
    <cellStyle name="Comma 7 4 2 4 3" xfId="3637" xr:uid="{00000000-0005-0000-0000-0000CA020000}"/>
    <cellStyle name="Comma 7 4 2 4 4" xfId="5630" xr:uid="{FFE912BB-055C-46DF-8818-DF8382E88359}"/>
    <cellStyle name="Comma 7 4 2 4 4 2" xfId="29957" xr:uid="{89796A6F-5040-434A-BAAD-19672D0CD23D}"/>
    <cellStyle name="Comma 7 4 2 4 5" xfId="23065" xr:uid="{769159F0-5C0D-45AD-A13C-86CDBB62F980}"/>
    <cellStyle name="Comma 7 4 2 4 6" xfId="13576" xr:uid="{9800965C-BD53-4754-868D-E5123D35909F}"/>
    <cellStyle name="Comma 7 4 2 5" xfId="1753" xr:uid="{00000000-0005-0000-0000-0000CB020000}"/>
    <cellStyle name="Comma 7 4 2 5 2" xfId="2612" xr:uid="{00000000-0005-0000-0000-000034020000}"/>
    <cellStyle name="Comma 7 4 2 5 2 2" xfId="7736" xr:uid="{264B3417-CBC5-4D83-B7A8-2F55D07895CD}"/>
    <cellStyle name="Comma 7 4 2 5 2 2 2" xfId="18116" xr:uid="{D7BC6FBF-51A4-4330-B851-3EE9DFCAB1C5}"/>
    <cellStyle name="Comma 7 4 2 5 2 3" xfId="10569" xr:uid="{4D31655A-AF45-4744-B266-007F93F7754D}"/>
    <cellStyle name="Comma 7 4 2 5 2 3 2" xfId="20949" xr:uid="{1049E83E-33B6-444A-A210-330810576F5E}"/>
    <cellStyle name="Comma 7 4 2 5 2 4" xfId="27064" xr:uid="{F1FB34C1-7873-4C6B-8ADA-ADE9CE3881D3}"/>
    <cellStyle name="Comma 7 4 2 5 2 5" xfId="26465" xr:uid="{9481BDCD-342A-4F51-B132-7DAB60CB44A7}"/>
    <cellStyle name="Comma 7 4 2 5 2 6" xfId="15283" xr:uid="{D0D03222-D2B4-4757-AF32-F9756CC6E30E}"/>
    <cellStyle name="Comma 7 4 2 5 3" xfId="3672" xr:uid="{00000000-0005-0000-0000-0000CB020000}"/>
    <cellStyle name="Comma 7 4 2 5 4" xfId="5627" xr:uid="{1C4CAF15-8B85-423C-8049-2DF4B15A9E04}"/>
    <cellStyle name="Comma 7 4 2 5 4 2" xfId="29884" xr:uid="{E23FAD94-262E-486E-AC68-65CF7F67F6ED}"/>
    <cellStyle name="Comma 7 4 2 5 5" xfId="22758" xr:uid="{63A9C5F6-EF77-4C6B-870B-B8420B9A6D50}"/>
    <cellStyle name="Comma 7 4 2 5 6" xfId="12999" xr:uid="{CC3099B8-C7CE-44FA-B70E-D2EAEDDB43B9}"/>
    <cellStyle name="Comma 7 4 2 6" xfId="2284" xr:uid="{00000000-0005-0000-0000-00002F020000}"/>
    <cellStyle name="Comma 7 4 2 6 2" xfId="7410" xr:uid="{E4C36005-5EDC-4729-A3E0-E43290015D95}"/>
    <cellStyle name="Comma 7 4 2 6 2 2" xfId="17790" xr:uid="{178E532A-F0CB-4EAF-AFBB-942C78F28E6D}"/>
    <cellStyle name="Comma 7 4 2 6 3" xfId="10243" xr:uid="{C75A9190-3FC3-47E9-9995-2DF8C9F66013}"/>
    <cellStyle name="Comma 7 4 2 6 3 2" xfId="20623" xr:uid="{54290424-A44E-4F48-B2D1-3C3BA61DA7AA}"/>
    <cellStyle name="Comma 7 4 2 6 4" xfId="22815" xr:uid="{A3D6ACC0-116F-4946-83C3-631641F8A836}"/>
    <cellStyle name="Comma 7 4 2 6 5" xfId="26014" xr:uid="{FE68FD12-9154-4AA7-A0C3-CD68D3A9D720}"/>
    <cellStyle name="Comma 7 4 2 6 6" xfId="14957" xr:uid="{6FA8B3BC-ADED-4CC2-8CC3-FFE0A1B68FE5}"/>
    <cellStyle name="Comma 7 4 2 7" xfId="3823" xr:uid="{B14658B2-FCC4-43CD-A4BC-C6FD30075BC7}"/>
    <cellStyle name="Comma 7 4 2 7 2" xfId="8655" xr:uid="{2C356EDD-54BF-4E47-B774-D6E55FADE4F0}"/>
    <cellStyle name="Comma 7 4 2 7 2 2" xfId="19035" xr:uid="{7811949C-31E2-421D-ADBF-A2352D2AA19E}"/>
    <cellStyle name="Comma 7 4 2 7 3" xfId="11488" xr:uid="{6F3A02B3-9DAA-486E-A01B-91AC2E380B47}"/>
    <cellStyle name="Comma 7 4 2 7 3 2" xfId="21868" xr:uid="{56A9FE8D-D055-4A14-AC81-A7470A84DE3E}"/>
    <cellStyle name="Comma 7 4 2 7 4" xfId="26518" xr:uid="{5FBD1249-0C3E-4921-BE51-79EA2CAC9B29}"/>
    <cellStyle name="Comma 7 4 2 7 5" xfId="27749" xr:uid="{91768008-3678-4E3B-BDC5-DF49DC87299E}"/>
    <cellStyle name="Comma 7 4 2 7 6" xfId="16202" xr:uid="{883239F2-5ACA-48AC-92E0-E80092C3F15F}"/>
    <cellStyle name="Comma 7 4 2 8" xfId="4905" xr:uid="{505D3395-F608-44BD-AEA0-71EDAA867C28}"/>
    <cellStyle name="Comma 7 4 2 8 2" xfId="14197" xr:uid="{3D6D5CD5-AE94-4527-93FF-700D5C6AF69C}"/>
    <cellStyle name="Comma 7 4 2 9" xfId="6650" xr:uid="{0A8693F1-C2C0-478E-B194-10661804C34F}"/>
    <cellStyle name="Comma 7 4 2 9 2" xfId="17030" xr:uid="{38F0DE82-D13B-40DA-9557-A7EDD7239E97}"/>
    <cellStyle name="Comma 7 4 3" xfId="518" xr:uid="{00000000-0005-0000-0000-0000CC020000}"/>
    <cellStyle name="Comma 7 4 3 10" xfId="12673" xr:uid="{E6520FE3-3C5C-4157-946D-CBA5C7996F81}"/>
    <cellStyle name="Comma 7 4 3 2" xfId="1760" xr:uid="{00000000-0005-0000-0000-0000CD020000}"/>
    <cellStyle name="Comma 7 4 3 2 2" xfId="3072" xr:uid="{00000000-0005-0000-0000-000036020000}"/>
    <cellStyle name="Comma 7 4 3 2 2 2" xfId="8151" xr:uid="{BF50235C-D9F5-4BE6-8E57-DA842ACA190A}"/>
    <cellStyle name="Comma 7 4 3 2 2 2 2" xfId="28826" xr:uid="{6BC52DD1-A91F-43FE-B3D1-B5A4132182CA}"/>
    <cellStyle name="Comma 7 4 3 2 2 2 3" xfId="26070" xr:uid="{344878CB-20EA-42C7-8ABE-B293196D2670}"/>
    <cellStyle name="Comma 7 4 3 2 2 2 4" xfId="18531" xr:uid="{D22F1899-2944-4CCB-B36A-5E8A124EFFE5}"/>
    <cellStyle name="Comma 7 4 3 2 2 3" xfId="10984" xr:uid="{9DA86617-6C52-4D0B-BB50-D655114B14BB}"/>
    <cellStyle name="Comma 7 4 3 2 2 3 2" xfId="21364" xr:uid="{0D55057B-18DB-43C2-9C52-2A25422470D3}"/>
    <cellStyle name="Comma 7 4 3 2 2 4" xfId="22741" xr:uid="{F680CB1D-9166-446B-BFD5-A9FF7876BB0F}"/>
    <cellStyle name="Comma 7 4 3 2 2 5" xfId="15698" xr:uid="{03C28C1E-303A-4C32-AADB-57485055AA2F}"/>
    <cellStyle name="Comma 7 4 3 2 3" xfId="3665" xr:uid="{00000000-0005-0000-0000-0000CD020000}"/>
    <cellStyle name="Comma 7 4 3 2 4" xfId="5631" xr:uid="{F42C1CC9-4C1E-4C09-96AA-B1331C9CE94A}"/>
    <cellStyle name="Comma 7 4 3 2 4 2" xfId="29959" xr:uid="{CBFC30DF-918A-4635-9F73-C3728EBCA183}"/>
    <cellStyle name="Comma 7 4 3 2 5" xfId="23226" xr:uid="{3B4E2DE3-9C5B-4543-9F55-002A6D0DBA63}"/>
    <cellStyle name="Comma 7 4 3 2 6" xfId="13579" xr:uid="{16383BDD-3E14-46A2-97B6-8F35987451FD}"/>
    <cellStyle name="Comma 7 4 3 3" xfId="1761" xr:uid="{00000000-0005-0000-0000-0000CE020000}"/>
    <cellStyle name="Comma 7 4 3 3 2" xfId="2681" xr:uid="{00000000-0005-0000-0000-000037020000}"/>
    <cellStyle name="Comma 7 4 3 3 2 2" xfId="7804" xr:uid="{9C8CB75C-6DD5-4A6E-8B48-84A31B9706F3}"/>
    <cellStyle name="Comma 7 4 3 3 2 2 2" xfId="18184" xr:uid="{7FFE0B91-DF7A-4B57-B83F-494585391AC3}"/>
    <cellStyle name="Comma 7 4 3 3 2 3" xfId="10637" xr:uid="{61B0738B-6FC2-483F-8B6D-B8217C9393CF}"/>
    <cellStyle name="Comma 7 4 3 3 2 3 2" xfId="21017" xr:uid="{E9091CA8-E1E0-439B-B93F-92F6CEC7289E}"/>
    <cellStyle name="Comma 7 4 3 3 2 4" xfId="15351" xr:uid="{E470E6FC-CA99-4ED1-8669-6D41E198481E}"/>
    <cellStyle name="Comma 7 4 3 3 2 5" xfId="30436" xr:uid="{B1C8CA97-8768-4B9B-AA25-B2978BD9674C}"/>
    <cellStyle name="Comma 7 4 3 3 3" xfId="3616" xr:uid="{00000000-0005-0000-0000-0000CE020000}"/>
    <cellStyle name="Comma 7 4 3 3 4" xfId="5632" xr:uid="{C0C64253-4544-4979-A07F-7EEC2FA73C74}"/>
    <cellStyle name="Comma 7 4 3 3 4 2" xfId="29905" xr:uid="{7158D19A-9FDF-4D3B-84E8-BAA5FCE634A9}"/>
    <cellStyle name="Comma 7 4 3 3 5" xfId="25520" xr:uid="{6F3732D1-E16A-4301-8E3F-B27761CF0255}"/>
    <cellStyle name="Comma 7 4 3 3 6" xfId="13090" xr:uid="{74843E64-0A04-40DD-9985-1B3D8C252F4E}"/>
    <cellStyle name="Comma 7 4 3 4" xfId="1759" xr:uid="{00000000-0005-0000-0000-0000CF020000}"/>
    <cellStyle name="Comma 7 4 3 4 2" xfId="3815" xr:uid="{D8562F3A-33C0-47DC-9768-B5E4819A23FF}"/>
    <cellStyle name="Comma 7 4 3 4 2 2" xfId="8648" xr:uid="{0C5A08FC-7258-4858-96EB-178F2F1D7D2A}"/>
    <cellStyle name="Comma 7 4 3 4 2 2 2" xfId="19028" xr:uid="{61DE5C44-A3CE-4400-870E-4156CE6AF8D3}"/>
    <cellStyle name="Comma 7 4 3 4 2 3" xfId="11481" xr:uid="{640F1C62-E8E9-475D-A089-FC636808A532}"/>
    <cellStyle name="Comma 7 4 3 4 2 3 2" xfId="21861" xr:uid="{12B6440F-867B-4044-B185-A1865D631395}"/>
    <cellStyle name="Comma 7 4 3 4 2 4" xfId="26143" xr:uid="{552BB63E-C010-4D93-B642-D969AD86307D}"/>
    <cellStyle name="Comma 7 4 3 4 2 5" xfId="28034" xr:uid="{EBF27C3A-2657-4D29-AF37-80CC896DFA93}"/>
    <cellStyle name="Comma 7 4 3 4 2 6" xfId="16195" xr:uid="{2B3F23E8-0972-4367-BA90-49DE4C62D40D}"/>
    <cellStyle name="Comma 7 4 3 4 3" xfId="24367" xr:uid="{6022CDEA-3303-4688-AF3E-2A06F16DFF68}"/>
    <cellStyle name="Comma 7 4 3 5" xfId="4130" xr:uid="{0C3AEDB6-47D3-4532-AD9F-B747C0D3D348}"/>
    <cellStyle name="Comma 7 4 3 5 2" xfId="8901" xr:uid="{A9D57613-0647-4252-A7DE-F96ACE4D2F25}"/>
    <cellStyle name="Comma 7 4 3 5 2 2" xfId="29008" xr:uid="{3223FC18-17D2-4449-8BCE-D3331DED2D0C}"/>
    <cellStyle name="Comma 7 4 3 5 2 3" xfId="28250" xr:uid="{6C9C8208-8D55-4D64-89B3-93B3A9FA53DD}"/>
    <cellStyle name="Comma 7 4 3 5 2 4" xfId="19281" xr:uid="{6A93D2D0-E2DE-4958-873C-7C9307DAE259}"/>
    <cellStyle name="Comma 7 4 3 5 2 5" xfId="31013" xr:uid="{AE91DB1F-9BFA-4E40-ABB4-055D676741C7}"/>
    <cellStyle name="Comma 7 4 3 5 3" xfId="11734" xr:uid="{5DBDEE2F-CB0E-48E9-B894-F3528BA102EF}"/>
    <cellStyle name="Comma 7 4 3 5 3 2" xfId="22114" xr:uid="{E35B95DF-9B87-4BFF-AE1A-40656154C09C}"/>
    <cellStyle name="Comma 7 4 3 5 4" xfId="24379" xr:uid="{64CB99C8-9B2C-4180-A06C-88ADD89B3129}"/>
    <cellStyle name="Comma 7 4 3 5 5" xfId="16448" xr:uid="{6D5896D9-6706-4E56-88C1-BCFB3F2F4844}"/>
    <cellStyle name="Comma 7 4 3 6" xfId="4907" xr:uid="{DA85075F-94FB-48B1-8890-E36FF3FD70B4}"/>
    <cellStyle name="Comma 7 4 3 6 2" xfId="28139" xr:uid="{4CFE3330-324B-4455-BD55-4159D7D6A5AB}"/>
    <cellStyle name="Comma 7 4 3 6 3" xfId="26161" xr:uid="{BF794F05-5DEE-469D-99FD-CB721AD9A86F}"/>
    <cellStyle name="Comma 7 4 3 6 4" xfId="14199" xr:uid="{253B09F4-F27C-4B2A-ABB8-76CC41B86518}"/>
    <cellStyle name="Comma 7 4 3 7" xfId="6652" xr:uid="{EFDA9DAE-3A68-43F3-A939-F094E59796C1}"/>
    <cellStyle name="Comma 7 4 3 7 2" xfId="27055" xr:uid="{FC4F1DFA-571F-4A4A-A501-8420725FAAB2}"/>
    <cellStyle name="Comma 7 4 3 7 3" xfId="26150" xr:uid="{E58BB649-B87C-4009-B139-0A916F21407C}"/>
    <cellStyle name="Comma 7 4 3 7 4" xfId="17032" xr:uid="{128962EE-7DCA-4045-9132-C4B3DF290F4F}"/>
    <cellStyle name="Comma 7 4 3 8" xfId="9485" xr:uid="{51EE6ED6-E2E0-4CED-910B-E529C0164812}"/>
    <cellStyle name="Comma 7 4 3 8 2" xfId="19865" xr:uid="{30253037-7FE3-4B81-8FD0-86D6676B1E60}"/>
    <cellStyle name="Comma 7 4 3 9" xfId="24009" xr:uid="{518B04B8-B99A-4BF2-90A8-E4814A881679}"/>
    <cellStyle name="Comma 7 4 4" xfId="519" xr:uid="{00000000-0005-0000-0000-0000D0020000}"/>
    <cellStyle name="Comma 7 4 4 10" xfId="13580" xr:uid="{8F87A287-EAB1-4464-80D3-D813300FA58E}"/>
    <cellStyle name="Comma 7 4 4 2" xfId="1763" xr:uid="{00000000-0005-0000-0000-0000D1020000}"/>
    <cellStyle name="Comma 7 4 4 2 2" xfId="25671" xr:uid="{87CCBCDE-2E7E-4962-9235-BD2EE4E989AF}"/>
    <cellStyle name="Comma 7 4 4 2 2 2" xfId="29793" xr:uid="{FD56B18F-F2A1-4404-84AA-2710BD5F70E9}"/>
    <cellStyle name="Comma 7 4 4 2 2 2 2" xfId="30769" xr:uid="{319C5315-1AFF-4ADF-8B9D-E9FDD8A5291F}"/>
    <cellStyle name="Comma 7 4 4 2 3" xfId="24975" xr:uid="{BAF6A2DD-6226-43D4-A684-8150AEF97C75}"/>
    <cellStyle name="Comma 7 4 4 2 4" xfId="30055" xr:uid="{75B74586-5889-4F8A-8B94-D1B0980FFA5F}"/>
    <cellStyle name="Comma 7 4 4 3" xfId="1764" xr:uid="{00000000-0005-0000-0000-0000D2020000}"/>
    <cellStyle name="Comma 7 4 4 4" xfId="1762" xr:uid="{00000000-0005-0000-0000-0000D3020000}"/>
    <cellStyle name="Comma 7 4 4 5" xfId="4415" xr:uid="{A79976AD-E645-441A-AD6C-97FE5F3FEE87}"/>
    <cellStyle name="Comma 7 4 4 5 2" xfId="9186" xr:uid="{5CEDBA4A-068F-49F2-8742-EED7FB556728}"/>
    <cellStyle name="Comma 7 4 4 5 2 2" xfId="19566" xr:uid="{C1D73A54-DF06-43E1-B02D-70138DAC0F65}"/>
    <cellStyle name="Comma 7 4 4 5 2 3" xfId="31080" xr:uid="{54FF0A26-6FC3-46E7-B541-2D3D4C7445BB}"/>
    <cellStyle name="Comma 7 4 4 5 2 4" xfId="30768" xr:uid="{9E45CC61-8D14-4306-AE88-07132C06F482}"/>
    <cellStyle name="Comma 7 4 4 5 3" xfId="12019" xr:uid="{F1F12C03-26D3-472A-A199-CA3BBADF4FF8}"/>
    <cellStyle name="Comma 7 4 4 5 3 2" xfId="22399" xr:uid="{D0600EDC-19A8-4DBE-B021-6AD9B46BC449}"/>
    <cellStyle name="Comma 7 4 4 5 4" xfId="16733" xr:uid="{E03EF074-59AE-4958-9A55-F8150CEC62AC}"/>
    <cellStyle name="Comma 7 4 4 6" xfId="4908" xr:uid="{B5894034-0CBE-4849-944D-A2145E2BA423}"/>
    <cellStyle name="Comma 7 4 4 6 2" xfId="14200" xr:uid="{E0144BC8-5106-4878-99BF-3ABA15849A30}"/>
    <cellStyle name="Comma 7 4 4 7" xfId="6653" xr:uid="{1CE7CD24-6A9B-47E4-A2C8-994D2158C902}"/>
    <cellStyle name="Comma 7 4 4 7 2" xfId="17033" xr:uid="{9A7E1A0B-0986-4842-8671-42445014E238}"/>
    <cellStyle name="Comma 7 4 4 8" xfId="9486" xr:uid="{0AFF9412-21A3-490D-997B-AFB0902370A2}"/>
    <cellStyle name="Comma 7 4 4 8 2" xfId="19866" xr:uid="{2A59CC9B-4745-4CEF-9C04-AE114DA413E5}"/>
    <cellStyle name="Comma 7 4 4 9" xfId="25011" xr:uid="{DA3D3D37-93EA-45C0-8D23-6DE1759E4E8B}"/>
    <cellStyle name="Comma 7 4 5" xfId="1765" xr:uid="{00000000-0005-0000-0000-0000D4020000}"/>
    <cellStyle name="Comma 7 4 5 2" xfId="2876" xr:uid="{00000000-0005-0000-0000-000039020000}"/>
    <cellStyle name="Comma 7 4 5 2 2" xfId="7992" xr:uid="{3436F44C-B494-4C12-B062-B05AE390F7DB}"/>
    <cellStyle name="Comma 7 4 5 2 2 2" xfId="28135" xr:uid="{C4C8EBBF-1363-4EDA-8249-8E2FAC6E891D}"/>
    <cellStyle name="Comma 7 4 5 2 2 2 2" xfId="31200" xr:uid="{C4434D6B-27E6-4DB2-B5C6-11D236A9EB9B}"/>
    <cellStyle name="Comma 7 4 5 2 2 2 3" xfId="30770" xr:uid="{5B586058-E49A-4F5A-A031-B1916C57A197}"/>
    <cellStyle name="Comma 7 4 5 2 2 3" xfId="28406" xr:uid="{A8388C42-FB4F-4E71-9665-28D8309C8F99}"/>
    <cellStyle name="Comma 7 4 5 2 2 4" xfId="18372" xr:uid="{010E3599-4041-494C-9E8B-47211047F9C8}"/>
    <cellStyle name="Comma 7 4 5 2 3" xfId="10825" xr:uid="{E234D908-EA01-4B18-A72C-F9A351E71EA5}"/>
    <cellStyle name="Comma 7 4 5 2 3 2" xfId="21205" xr:uid="{92EF256B-DCA1-4DAD-A75D-2632903337D1}"/>
    <cellStyle name="Comma 7 4 5 2 4" xfId="23629" xr:uid="{3DF51C16-BD7D-45E9-821B-7CB0DAC33938}"/>
    <cellStyle name="Comma 7 4 5 2 5" xfId="15539" xr:uid="{39C585DA-A2B8-4368-A749-A353297DF4B4}"/>
    <cellStyle name="Comma 7 4 5 3" xfId="3556" xr:uid="{00000000-0005-0000-0000-0000D4020000}"/>
    <cellStyle name="Comma 7 4 5 4" xfId="5633" xr:uid="{F25F8ABD-E47B-4ED6-8D3F-4A5C88232BBD}"/>
    <cellStyle name="Comma 7 4 5 4 2" xfId="29843" xr:uid="{4B10996F-A14C-46DD-8C2F-249591EC5D98}"/>
    <cellStyle name="Comma 7 4 5 5" xfId="24301" xr:uid="{34F8396F-3D25-4222-B311-5C22B2557EDE}"/>
    <cellStyle name="Comma 7 4 5 6" xfId="13371" xr:uid="{BD057F28-3B5C-4119-8DED-40BF81C07833}"/>
    <cellStyle name="Comma 7 4 6" xfId="1766" xr:uid="{00000000-0005-0000-0000-0000D5020000}"/>
    <cellStyle name="Comma 7 4 6 2" xfId="2449" xr:uid="{00000000-0005-0000-0000-00003A020000}"/>
    <cellStyle name="Comma 7 4 6 2 2" xfId="7573" xr:uid="{0EC8745B-CADC-4E90-A2A4-B929D2A07332}"/>
    <cellStyle name="Comma 7 4 6 2 2 2" xfId="17953" xr:uid="{8DAB496C-B792-4CAD-B564-5C584D52771C}"/>
    <cellStyle name="Comma 7 4 6 2 3" xfId="10406" xr:uid="{E940CE41-6AA0-4542-ADA4-02A6AA67B06A}"/>
    <cellStyle name="Comma 7 4 6 2 3 2" xfId="20786" xr:uid="{FD7A1908-EC3C-4637-BA0B-59DE488C5758}"/>
    <cellStyle name="Comma 7 4 6 2 4" xfId="28248" xr:uid="{97D421FA-B512-4A65-9020-4AD1C995F528}"/>
    <cellStyle name="Comma 7 4 6 2 5" xfId="27193" xr:uid="{0F71882D-9EE9-4AF9-BB8E-5D4AE3A4E7BE}"/>
    <cellStyle name="Comma 7 4 6 2 6" xfId="15120" xr:uid="{284E2CD2-1AE5-4730-B259-FED1EA434687}"/>
    <cellStyle name="Comma 7 4 6 3" xfId="3597" xr:uid="{00000000-0005-0000-0000-0000D5020000}"/>
    <cellStyle name="Comma 7 4 6 4" xfId="5634" xr:uid="{21A9B409-13AB-40F1-85E0-8DA63EC6AEB6}"/>
    <cellStyle name="Comma 7 4 6 4 2" xfId="29858" xr:uid="{805902E2-1874-4F43-B319-8A070BE8AB08}"/>
    <cellStyle name="Comma 7 4 6 5" xfId="25566" xr:uid="{10683595-BF23-4CD4-A616-26D637111E13}"/>
    <cellStyle name="Comma 7 4 6 6" xfId="12836" xr:uid="{0809ABC4-139C-4EA3-B4E0-B861784C5782}"/>
    <cellStyle name="Comma 7 4 7" xfId="1752" xr:uid="{00000000-0005-0000-0000-0000D6020000}"/>
    <cellStyle name="Comma 7 4 7 2" xfId="2203" xr:uid="{00000000-0005-0000-0000-00002E020000}"/>
    <cellStyle name="Comma 7 4 7 2 2" xfId="7329" xr:uid="{31F03D0B-5349-4749-B7D7-0B78895A88A5}"/>
    <cellStyle name="Comma 7 4 7 2 2 2" xfId="17709" xr:uid="{F4B4C7F2-E13A-4989-B108-93D02447DCAB}"/>
    <cellStyle name="Comma 7 4 7 2 3" xfId="10162" xr:uid="{BB85DFE3-E287-438D-B6A4-802C96684C4D}"/>
    <cellStyle name="Comma 7 4 7 2 3 2" xfId="20542" xr:uid="{906FE7D4-FA9C-4C0E-83E2-8D42A9C15F0F}"/>
    <cellStyle name="Comma 7 4 7 2 4" xfId="26241" xr:uid="{339CF1EF-81BC-4493-A9F7-6146948D3329}"/>
    <cellStyle name="Comma 7 4 7 2 5" xfId="27629" xr:uid="{E101F0AA-CAB3-44BF-99B8-EFD37EC09B6D}"/>
    <cellStyle name="Comma 7 4 7 2 6" xfId="14876" xr:uid="{160A4B17-A6AC-42DF-8C9C-AE7E27C74696}"/>
    <cellStyle name="Comma 7 4 7 3" xfId="3585" xr:uid="{00000000-0005-0000-0000-0000D6020000}"/>
    <cellStyle name="Comma 7 4 7 4" xfId="23781" xr:uid="{809982DD-55F7-4340-A2D8-962BFBBD17E2}"/>
    <cellStyle name="Comma 7 4 8" xfId="3871" xr:uid="{6D2C64E3-2EB5-4B5F-AB7C-2CFD353A925B}"/>
    <cellStyle name="Comma 7 4 8 2" xfId="8702" xr:uid="{418BB3BF-3B1D-4B63-9BA4-95B5E7B8F262}"/>
    <cellStyle name="Comma 7 4 8 2 2" xfId="19082" xr:uid="{6EB814DC-1EEE-4F0F-9A34-5AF4EF51B40F}"/>
    <cellStyle name="Comma 7 4 8 3" xfId="11535" xr:uid="{D5273CD8-F233-422C-8111-01D3A8CC2859}"/>
    <cellStyle name="Comma 7 4 8 3 2" xfId="21915" xr:uid="{C4937901-0BE3-44C0-B3B0-3522436B49CC}"/>
    <cellStyle name="Comma 7 4 8 4" xfId="26604" xr:uid="{208E59B3-CE85-479B-9D7C-C1E8DADA5EC0}"/>
    <cellStyle name="Comma 7 4 8 5" xfId="26555" xr:uid="{69AD928B-C453-4838-ACD3-276462F0F02B}"/>
    <cellStyle name="Comma 7 4 8 6" xfId="16249" xr:uid="{02070642-8455-4E33-9387-9A0B89000FF9}"/>
    <cellStyle name="Comma 7 4 9" xfId="4904" xr:uid="{AB73B4F1-1147-49B8-BA9C-978935F8249C}"/>
    <cellStyle name="Comma 7 4 9 2" xfId="26522" xr:uid="{A999B94A-0626-4C4E-9E27-FDD4334FC110}"/>
    <cellStyle name="Comma 7 4 9 3" xfId="26848" xr:uid="{95DD793D-BD7E-4FCF-A213-6E764638978F}"/>
    <cellStyle name="Comma 7 4 9 4" xfId="14196" xr:uid="{5569E507-C9A7-4281-98A1-8AC6F1D59175}"/>
    <cellStyle name="Comma 7 5" xfId="520" xr:uid="{00000000-0005-0000-0000-0000D7020000}"/>
    <cellStyle name="Comma 7 5 10" xfId="6654" xr:uid="{5646055F-E7BE-4976-8537-AD1E59322F6A}"/>
    <cellStyle name="Comma 7 5 10 2" xfId="17034" xr:uid="{CE0E45D4-7EE2-4722-BC34-D70527B4C2C8}"/>
    <cellStyle name="Comma 7 5 11" xfId="9487" xr:uid="{7717B620-F26A-4871-B6F1-33D9316F7E93}"/>
    <cellStyle name="Comma 7 5 11 2" xfId="19867" xr:uid="{D05A5041-035E-485E-94FC-5DD078A197C5}"/>
    <cellStyle name="Comma 7 5 12" xfId="22917" xr:uid="{69324D7E-F973-4021-B3C7-B6AD117E2B83}"/>
    <cellStyle name="Comma 7 5 13" xfId="12516" xr:uid="{37A7B014-FB51-47D1-AB9F-B6D1A1CCDEAE}"/>
    <cellStyle name="Comma 7 5 2" xfId="521" xr:uid="{00000000-0005-0000-0000-0000D8020000}"/>
    <cellStyle name="Comma 7 5 2 10" xfId="23730" xr:uid="{7271B6E7-9EC8-45ED-A39F-6A2EE9205006}"/>
    <cellStyle name="Comma 7 5 2 11" xfId="12674" xr:uid="{E3C414B1-985B-448E-A888-8F93AF525D4B}"/>
    <cellStyle name="Comma 7 5 2 2" xfId="522" xr:uid="{00000000-0005-0000-0000-0000D9020000}"/>
    <cellStyle name="Comma 7 5 2 2 2" xfId="1770" xr:uid="{00000000-0005-0000-0000-0000DA020000}"/>
    <cellStyle name="Comma 7 5 2 2 2 2" xfId="24737" xr:uid="{CE9739E2-0E6C-4012-8352-FEFC55D4E5E8}"/>
    <cellStyle name="Comma 7 5 2 2 2 2 2" xfId="29818" xr:uid="{5C6E918E-4939-45E8-B81B-2BB9443B9369}"/>
    <cellStyle name="Comma 7 5 2 2 2 2 2 2" xfId="30772" xr:uid="{8331577E-3BE0-4863-9249-C2E29EC91883}"/>
    <cellStyle name="Comma 7 5 2 2 2 3" xfId="25613" xr:uid="{E11AB7C8-071A-4B09-83C8-46783A515B04}"/>
    <cellStyle name="Comma 7 5 2 2 2 4" xfId="30056" xr:uid="{EDBA2B5F-6CEF-4901-AC0B-962DF8EC9CB1}"/>
    <cellStyle name="Comma 7 5 2 2 3" xfId="1771" xr:uid="{00000000-0005-0000-0000-0000DB020000}"/>
    <cellStyle name="Comma 7 5 2 2 3 2" xfId="27028" xr:uid="{4FA6F6FF-3998-4705-9D32-C8FCE46C3B75}"/>
    <cellStyle name="Comma 7 5 2 2 3 3" xfId="27384" xr:uid="{6C331F4C-E5CD-4B44-968E-0F45ABC4B5DD}"/>
    <cellStyle name="Comma 7 5 2 2 4" xfId="1769" xr:uid="{00000000-0005-0000-0000-0000DC020000}"/>
    <cellStyle name="Comma 7 5 2 2 5" xfId="4911" xr:uid="{292E7043-3ECC-4B86-8A68-9553D6F91E71}"/>
    <cellStyle name="Comma 7 5 2 2 5 2" xfId="26637" xr:uid="{499C625A-4CCE-4EF2-A8EA-D9B86F988028}"/>
    <cellStyle name="Comma 7 5 2 2 5 2 2" xfId="31178" xr:uid="{87B6A0FC-0A0D-4749-B9C8-431AB1B2B79E}"/>
    <cellStyle name="Comma 7 5 2 2 5 2 3" xfId="30771" xr:uid="{6B021D7B-467E-41E0-86AE-C149D8B144C3}"/>
    <cellStyle name="Comma 7 5 2 2 5 3" xfId="28693" xr:uid="{9658C0DE-99BE-4E79-987E-4296B294C41E}"/>
    <cellStyle name="Comma 7 5 2 2 5 4" xfId="14203" xr:uid="{5B1BE0DE-DB06-4CD0-9D5C-33FEDCF65142}"/>
    <cellStyle name="Comma 7 5 2 2 6" xfId="6656" xr:uid="{D1C9BAC6-1A7E-4DF8-AC19-F1503F2DB7E5}"/>
    <cellStyle name="Comma 7 5 2 2 6 2" xfId="17036" xr:uid="{F5D565DB-66DB-4426-83FE-CA2C1B834E84}"/>
    <cellStyle name="Comma 7 5 2 2 7" xfId="9489" xr:uid="{6A31CE58-6B40-4C65-BC91-7AFB0091B658}"/>
    <cellStyle name="Comma 7 5 2 2 7 2" xfId="19869" xr:uid="{0210F76D-6388-4692-9950-53EF0FA1D003}"/>
    <cellStyle name="Comma 7 5 2 2 8" xfId="23884" xr:uid="{5D62CAE4-9906-433E-88E3-AABC571647DB}"/>
    <cellStyle name="Comma 7 5 2 2 9" xfId="13581" xr:uid="{83868C91-B072-4CE9-B1C4-182C922D8C7E}"/>
    <cellStyle name="Comma 7 5 2 3" xfId="1772" xr:uid="{00000000-0005-0000-0000-0000DD020000}"/>
    <cellStyle name="Comma 7 5 2 3 2" xfId="2682" xr:uid="{00000000-0005-0000-0000-00003E020000}"/>
    <cellStyle name="Comma 7 5 2 3 2 2" xfId="7805" xr:uid="{D680A6ED-2E5B-494C-B20D-A469A372655C}"/>
    <cellStyle name="Comma 7 5 2 3 2 2 2" xfId="18185" xr:uid="{C2A50A2D-2117-475D-8CF9-BB8184BA4D36}"/>
    <cellStyle name="Comma 7 5 2 3 2 3" xfId="10638" xr:uid="{8F13F77B-5886-4B31-9A6B-6F7BBF4680C1}"/>
    <cellStyle name="Comma 7 5 2 3 2 3 2" xfId="21018" xr:uid="{806E31E5-44E7-4543-8EE7-D88714002892}"/>
    <cellStyle name="Comma 7 5 2 3 2 4" xfId="15352" xr:uid="{2B1DDC52-F985-4BDE-9709-0D693B7B1532}"/>
    <cellStyle name="Comma 7 5 2 3 2 5" xfId="30437" xr:uid="{4C69A4F6-066B-4602-A2FB-2507B99DA2D3}"/>
    <cellStyle name="Comma 7 5 2 3 3" xfId="3603" xr:uid="{00000000-0005-0000-0000-0000DD020000}"/>
    <cellStyle name="Comma 7 5 2 3 4" xfId="5635" xr:uid="{22F7C8BC-3E9A-4B2A-806B-9A80343B7F05}"/>
    <cellStyle name="Comma 7 5 2 3 4 2" xfId="29753" xr:uid="{CB335343-DFF7-47C9-BAD2-5555E0887C81}"/>
    <cellStyle name="Comma 7 5 2 3 5" xfId="24908" xr:uid="{F8A8837A-C407-4E3F-923E-3AFB3C58AF5E}"/>
    <cellStyle name="Comma 7 5 2 3 6" xfId="13092" xr:uid="{D1E8E6CF-0015-404D-A40C-C30BA51A8475}"/>
    <cellStyle name="Comma 7 5 2 4" xfId="1773" xr:uid="{00000000-0005-0000-0000-0000DE020000}"/>
    <cellStyle name="Comma 7 5 2 4 2" xfId="4660" xr:uid="{2293452D-99F2-4CAD-A165-3292E92C43D0}"/>
    <cellStyle name="Comma 7 5 2 4 2 2" xfId="9408" xr:uid="{8490B5E4-6184-4B5A-B643-0B3560AA6B22}"/>
    <cellStyle name="Comma 7 5 2 4 2 2 2" xfId="19788" xr:uid="{FCFB48EE-F3DA-40D4-827B-447D467F4461}"/>
    <cellStyle name="Comma 7 5 2 4 2 2 3" xfId="31107" xr:uid="{F6B2EA94-75BA-4FE9-BA97-825E66BAC5CD}"/>
    <cellStyle name="Comma 7 5 2 4 2 2 4" xfId="30773" xr:uid="{9413EA06-846F-4538-A8B6-AC9D9CB1956E}"/>
    <cellStyle name="Comma 7 5 2 4 2 3" xfId="12241" xr:uid="{6AD03675-E70A-43EC-8DE8-396BC8465545}"/>
    <cellStyle name="Comma 7 5 2 4 2 3 2" xfId="22621" xr:uid="{389CCCCB-5BE5-4301-9249-F53BBA9D0DA1}"/>
    <cellStyle name="Comma 7 5 2 4 2 4" xfId="26516" xr:uid="{70ABF6DC-7723-4A8F-99BB-4DB503F16498}"/>
    <cellStyle name="Comma 7 5 2 4 2 5" xfId="28686" xr:uid="{797ADB1F-1EB8-4FFC-B4C7-4F772DF04221}"/>
    <cellStyle name="Comma 7 5 2 4 2 6" xfId="16955" xr:uid="{54EA9394-C352-4F3E-8333-563BD2D23845}"/>
    <cellStyle name="Comma 7 5 2 4 3" xfId="23106" xr:uid="{4651104D-9B11-4DF9-AF50-B53CB8D8197E}"/>
    <cellStyle name="Comma 7 5 2 4 3 2" xfId="29907" xr:uid="{FC352166-CC94-4832-943B-05E380014AC4}"/>
    <cellStyle name="Comma 7 5 2 4 4" xfId="30019" xr:uid="{F9CFF630-ED37-41F2-88D7-D77DA160E269}"/>
    <cellStyle name="Comma 7 5 2 5" xfId="1768" xr:uid="{00000000-0005-0000-0000-0000DF020000}"/>
    <cellStyle name="Comma 7 5 2 5 2" xfId="22839" xr:uid="{D1DB451F-6159-4A74-9B86-700896744C6A}"/>
    <cellStyle name="Comma 7 5 2 5 3" xfId="23332" xr:uid="{93AFDCE7-C4AA-4008-818F-D54818BF790E}"/>
    <cellStyle name="Comma 7 5 2 6" xfId="4131" xr:uid="{6C3FB44E-C3DD-459C-9389-910BF7DB3F9C}"/>
    <cellStyle name="Comma 7 5 2 6 2" xfId="8902" xr:uid="{A90DD8B8-339C-4DFD-9955-5E5A304CC0C4}"/>
    <cellStyle name="Comma 7 5 2 6 2 2" xfId="19282" xr:uid="{B57EC07F-43BA-45E8-95C3-065ABF189734}"/>
    <cellStyle name="Comma 7 5 2 6 3" xfId="11735" xr:uid="{BB3C0E05-D031-4229-ABCD-7D9AF0680012}"/>
    <cellStyle name="Comma 7 5 2 6 3 2" xfId="22115" xr:uid="{EA49C380-52C9-4106-9534-2C5AB97684E3}"/>
    <cellStyle name="Comma 7 5 2 6 4" xfId="26567" xr:uid="{13B4D00C-BF5B-4937-9643-02477EBF71E3}"/>
    <cellStyle name="Comma 7 5 2 6 5" xfId="26504" xr:uid="{AFC1D15D-FE69-4DC5-A4C1-3A148A010EFD}"/>
    <cellStyle name="Comma 7 5 2 6 6" xfId="16449" xr:uid="{1ECDBD2A-CFE2-498B-8B43-F4E11D0599D1}"/>
    <cellStyle name="Comma 7 5 2 7" xfId="4910" xr:uid="{2FF2228D-1314-47F7-A649-B753533FBC8D}"/>
    <cellStyle name="Comma 7 5 2 7 2" xfId="27241" xr:uid="{C4EC5E6E-8F0B-49C6-9EB5-C71C495229DB}"/>
    <cellStyle name="Comma 7 5 2 7 3" xfId="27796" xr:uid="{6DAD2BEF-7EBF-4C6E-A116-18EA70E465FB}"/>
    <cellStyle name="Comma 7 5 2 7 4" xfId="14202" xr:uid="{4BE345BD-8721-4E6B-966D-99DA1638117A}"/>
    <cellStyle name="Comma 7 5 2 8" xfId="6655" xr:uid="{1C3ECEF6-26DB-46B5-BD5A-292C97DA5F61}"/>
    <cellStyle name="Comma 7 5 2 8 2" xfId="17035" xr:uid="{9B548DB4-02BF-4262-AC9A-890BCBFFCE8F}"/>
    <cellStyle name="Comma 7 5 2 9" xfId="9488" xr:uid="{7A9069B7-FCFB-48A7-B514-C0CD8B93DE19}"/>
    <cellStyle name="Comma 7 5 2 9 2" xfId="19868" xr:uid="{C0F14D28-BF11-45A9-8B65-1362B87914A1}"/>
    <cellStyle name="Comma 7 5 3" xfId="523" xr:uid="{00000000-0005-0000-0000-0000E0020000}"/>
    <cellStyle name="Comma 7 5 3 10" xfId="13582" xr:uid="{B1FF3BE9-35A9-4F2E-AB1A-162D9D826A92}"/>
    <cellStyle name="Comma 7 5 3 2" xfId="1775" xr:uid="{00000000-0005-0000-0000-0000E1020000}"/>
    <cellStyle name="Comma 7 5 3 2 2" xfId="22790" xr:uid="{0F83F840-92B1-4135-BB5C-61014B1EB3FA}"/>
    <cellStyle name="Comma 7 5 3 2 2 2" xfId="29797" xr:uid="{E1BC0F88-3013-4A17-86BC-D393EC6A12C2}"/>
    <cellStyle name="Comma 7 5 3 2 2 2 2" xfId="30775" xr:uid="{0405C4BC-9FA5-4E1C-AE2C-0E8E035E6E55}"/>
    <cellStyle name="Comma 7 5 3 2 3" xfId="24069" xr:uid="{8A811A5F-863A-432D-8845-82D7A335A18F}"/>
    <cellStyle name="Comma 7 5 3 2 3 2" xfId="26962" xr:uid="{ACD1A0F0-669A-46F3-822C-B3E39EEFFB34}"/>
    <cellStyle name="Comma 7 5 3 2 4" xfId="30057" xr:uid="{4003CD9E-9CDC-471A-80E3-40C67E7AE6F3}"/>
    <cellStyle name="Comma 7 5 3 3" xfId="1776" xr:uid="{00000000-0005-0000-0000-0000E2020000}"/>
    <cellStyle name="Comma 7 5 3 4" xfId="1774" xr:uid="{00000000-0005-0000-0000-0000E3020000}"/>
    <cellStyle name="Comma 7 5 3 4 2" xfId="25792" xr:uid="{C46FFFC4-5367-43D9-A0F2-883957F7948E}"/>
    <cellStyle name="Comma 7 5 3 4 3" xfId="25048" xr:uid="{B860A217-F0E0-4C8F-8370-1FADC8BB8F47}"/>
    <cellStyle name="Comma 7 5 3 5" xfId="4416" xr:uid="{C9503F72-C980-4EA6-9C7B-463E12EBFCF4}"/>
    <cellStyle name="Comma 7 5 3 5 2" xfId="9187" xr:uid="{5A1C26EA-F208-48EE-86DD-9FFC88BAFD19}"/>
    <cellStyle name="Comma 7 5 3 5 2 2" xfId="19567" xr:uid="{FCD690AC-5AC5-4154-904A-D83197D1328E}"/>
    <cellStyle name="Comma 7 5 3 5 2 3" xfId="31081" xr:uid="{D2DA8AD8-9203-46A4-840D-08F9276927A9}"/>
    <cellStyle name="Comma 7 5 3 5 2 4" xfId="30774" xr:uid="{ADEA8ABE-EF1C-4EE3-B196-098AA0C6560D}"/>
    <cellStyle name="Comma 7 5 3 5 3" xfId="12020" xr:uid="{FE1AF542-490F-455D-B3A3-CBC2CF555370}"/>
    <cellStyle name="Comma 7 5 3 5 3 2" xfId="22400" xr:uid="{00BE9369-0DF0-4924-8996-08D0CF6B80B1}"/>
    <cellStyle name="Comma 7 5 3 5 4" xfId="26388" xr:uid="{6B4CBF57-0C58-4E6E-8425-E119C9F18CE3}"/>
    <cellStyle name="Comma 7 5 3 5 5" xfId="26810" xr:uid="{2D16A3FA-6801-4321-9577-5BCA3F3D3CF6}"/>
    <cellStyle name="Comma 7 5 3 5 6" xfId="16734" xr:uid="{16B91357-5D72-4047-8D44-EA5C0437341A}"/>
    <cellStyle name="Comma 7 5 3 6" xfId="4912" xr:uid="{52DF5D1D-58FF-4F8F-A9B2-66477038F575}"/>
    <cellStyle name="Comma 7 5 3 6 2" xfId="27199" xr:uid="{6326BB40-03C3-4902-9C37-66E177A6EE9F}"/>
    <cellStyle name="Comma 7 5 3 6 3" xfId="26124" xr:uid="{8D6A2465-16E8-4E6F-A741-2AF012D9129F}"/>
    <cellStyle name="Comma 7 5 3 6 4" xfId="14204" xr:uid="{B4665CA3-479F-4BA8-B01A-97C19FE4190B}"/>
    <cellStyle name="Comma 7 5 3 7" xfId="6657" xr:uid="{1AFEB5F0-FB19-4185-86EE-541F27F587A7}"/>
    <cellStyle name="Comma 7 5 3 7 2" xfId="17037" xr:uid="{958F4867-4E4C-4A39-88B9-A6A66A6A68B3}"/>
    <cellStyle name="Comma 7 5 3 8" xfId="9490" xr:uid="{4B8908AE-1128-4C15-8990-7885F7F4F125}"/>
    <cellStyle name="Comma 7 5 3 8 2" xfId="19870" xr:uid="{57CCC8A8-3DAE-4B38-9E91-BA0D903C5B64}"/>
    <cellStyle name="Comma 7 5 3 9" xfId="25474" xr:uid="{07803372-5954-4D9E-9D44-7FB4212F89A6}"/>
    <cellStyle name="Comma 7 5 4" xfId="524" xr:uid="{00000000-0005-0000-0000-0000E4020000}"/>
    <cellStyle name="Comma 7 5 4 2" xfId="1778" xr:uid="{00000000-0005-0000-0000-0000E5020000}"/>
    <cellStyle name="Comma 7 5 4 2 2" xfId="24445" xr:uid="{BF2EC34A-698B-443F-AAE6-00CE8E0BD838}"/>
    <cellStyle name="Comma 7 5 4 2 2 2" xfId="29811" xr:uid="{ACABB38E-F2C3-4AC1-BAE5-A0B7DA0C7293}"/>
    <cellStyle name="Comma 7 5 4 2 2 2 2" xfId="30777" xr:uid="{AF40BC1E-0D28-4ADA-909F-280C9863C3CF}"/>
    <cellStyle name="Comma 7 5 4 2 3" xfId="25557" xr:uid="{57C8C355-B884-4ABB-8802-01C4ABA7B528}"/>
    <cellStyle name="Comma 7 5 4 2 4" xfId="30037" xr:uid="{2590A26D-2BC3-46D2-9CBC-376320D777B3}"/>
    <cellStyle name="Comma 7 5 4 3" xfId="1779" xr:uid="{00000000-0005-0000-0000-0000E6020000}"/>
    <cellStyle name="Comma 7 5 4 4" xfId="1777" xr:uid="{00000000-0005-0000-0000-0000E7020000}"/>
    <cellStyle name="Comma 7 5 4 5" xfId="4913" xr:uid="{DB919833-4F3D-4DD0-92E0-182B07EEBA4A}"/>
    <cellStyle name="Comma 7 5 4 5 2" xfId="14205" xr:uid="{40ACD453-DF55-4FFD-A391-5CE1BDDCA524}"/>
    <cellStyle name="Comma 7 5 4 5 2 2" xfId="31114" xr:uid="{AFD7E339-6562-4166-B7E4-17A96787670E}"/>
    <cellStyle name="Comma 7 5 4 5 2 3" xfId="30776" xr:uid="{171CD150-B758-49E1-ADA7-FED0D3CB3AFB}"/>
    <cellStyle name="Comma 7 5 4 6" xfId="6658" xr:uid="{3A3D3219-E4C3-4D65-9D99-82110F79AA60}"/>
    <cellStyle name="Comma 7 5 4 6 2" xfId="17038" xr:uid="{279B2CF0-A082-4FCF-9AAF-773691DA413F}"/>
    <cellStyle name="Comma 7 5 4 7" xfId="9491" xr:uid="{FCA469A8-8931-48F6-926A-41861DF39F45}"/>
    <cellStyle name="Comma 7 5 4 7 2" xfId="19871" xr:uid="{55A2D2CF-771F-45C4-8325-93696FF6CA25}"/>
    <cellStyle name="Comma 7 5 4 8" xfId="22753" xr:uid="{A900A73F-8391-41AF-A37D-A96D0AAB769A}"/>
    <cellStyle name="Comma 7 5 4 9" xfId="13372" xr:uid="{5991FD6E-E04B-4B1E-8779-90B5E1B3389E}"/>
    <cellStyle name="Comma 7 5 5" xfId="1780" xr:uid="{00000000-0005-0000-0000-0000E8020000}"/>
    <cellStyle name="Comma 7 5 5 2" xfId="2509" xr:uid="{00000000-0005-0000-0000-000041020000}"/>
    <cellStyle name="Comma 7 5 5 2 2" xfId="7633" xr:uid="{8BD04E5F-2AF6-4CAB-B0E4-9422C199D6EF}"/>
    <cellStyle name="Comma 7 5 5 2 2 2" xfId="18013" xr:uid="{1522A619-7A17-43D7-9F68-0A37B7D1ACB6}"/>
    <cellStyle name="Comma 7 5 5 2 3" xfId="10466" xr:uid="{F92458F7-2A4F-44FD-AEF2-734C921800EA}"/>
    <cellStyle name="Comma 7 5 5 2 3 2" xfId="20846" xr:uid="{AC8B4F3C-0517-4D8B-A400-6A262C563C4C}"/>
    <cellStyle name="Comma 7 5 5 2 4" xfId="15180" xr:uid="{C2388372-8FDB-4F2C-93F5-96DE42466C4F}"/>
    <cellStyle name="Comma 7 5 5 2 5" xfId="30438" xr:uid="{03E98A0F-5295-4006-9775-DC44882EA57A}"/>
    <cellStyle name="Comma 7 5 5 3" xfId="3667" xr:uid="{00000000-0005-0000-0000-0000E8020000}"/>
    <cellStyle name="Comma 7 5 5 4" xfId="5636" xr:uid="{549DF708-A440-479B-B2F3-1DB44B4EF640}"/>
    <cellStyle name="Comma 7 5 5 4 2" xfId="29844" xr:uid="{0CCCBC86-3CE8-47B5-9F99-C8ED5F9D97B3}"/>
    <cellStyle name="Comma 7 5 5 5" xfId="23828" xr:uid="{7ABF10FD-54AF-4FCB-A30B-74C19BFAC23C}"/>
    <cellStyle name="Comma 7 5 5 6" xfId="12896" xr:uid="{2299A01D-B91F-4761-845C-904B07E66C70}"/>
    <cellStyle name="Comma 7 5 6" xfId="1781" xr:uid="{00000000-0005-0000-0000-0000E9020000}"/>
    <cellStyle name="Comma 7 5 6 2" xfId="2285" xr:uid="{00000000-0005-0000-0000-00003B020000}"/>
    <cellStyle name="Comma 7 5 6 2 2" xfId="7411" xr:uid="{96301E53-3181-48FB-8AC6-3E2E435B2651}"/>
    <cellStyle name="Comma 7 5 6 2 2 2" xfId="17791" xr:uid="{E5BBB9F5-82C1-44B3-AB90-B6D07CA561EC}"/>
    <cellStyle name="Comma 7 5 6 2 3" xfId="10244" xr:uid="{1C344A61-EF6C-4749-8CC5-F367E86BAEC6}"/>
    <cellStyle name="Comma 7 5 6 2 3 2" xfId="20624" xr:uid="{6F00D7DF-26C0-4026-B970-FCDB35570BB5}"/>
    <cellStyle name="Comma 7 5 6 2 4" xfId="26702" xr:uid="{25367A79-03FE-4E99-A6D9-B39A4C021B71}"/>
    <cellStyle name="Comma 7 5 6 2 5" xfId="28076" xr:uid="{81956DED-55C2-46FF-BA51-2B1FE576EDA6}"/>
    <cellStyle name="Comma 7 5 6 2 6" xfId="14958" xr:uid="{1FC506FA-B02F-4406-BE5D-1A0AB0002CD6}"/>
    <cellStyle name="Comma 7 5 6 3" xfId="3708" xr:uid="{00000000-0005-0000-0000-0000E9020000}"/>
    <cellStyle name="Comma 7 5 6 4" xfId="23747" xr:uid="{28F6DA41-D61A-4D0F-9CA7-CAF5D179111F}"/>
    <cellStyle name="Comma 7 5 6 4 2" xfId="29870" xr:uid="{1E50365E-F381-4A78-9DEE-85DE002A0ED4}"/>
    <cellStyle name="Comma 7 5 6 5" xfId="30000" xr:uid="{2C6228CA-1ACB-48D5-AC98-48ED27FB57CC}"/>
    <cellStyle name="Comma 7 5 7" xfId="1767" xr:uid="{00000000-0005-0000-0000-0000EA020000}"/>
    <cellStyle name="Comma 7 5 7 2" xfId="25766" xr:uid="{F584A0C8-D732-472C-8BC3-DCA82A4452C1}"/>
    <cellStyle name="Comma 7 5 7 3" xfId="24310" xr:uid="{DE1C596D-9290-445D-A960-F019D4EBE472}"/>
    <cellStyle name="Comma 7 5 8" xfId="3872" xr:uid="{48CD740C-5852-4F71-8415-A59533214287}"/>
    <cellStyle name="Comma 7 5 8 2" xfId="8703" xr:uid="{2092291F-6D19-473F-B830-5642A321C9E0}"/>
    <cellStyle name="Comma 7 5 8 2 2" xfId="19083" xr:uid="{3C3C96BC-C15B-42E8-A25D-DFE52D72489C}"/>
    <cellStyle name="Comma 7 5 8 3" xfId="11536" xr:uid="{45226AFF-2E75-4335-B2ED-828ECCDB1B2E}"/>
    <cellStyle name="Comma 7 5 8 3 2" xfId="21916" xr:uid="{3BD3D099-5148-4FEB-9872-FEC1BB64264A}"/>
    <cellStyle name="Comma 7 5 8 4" xfId="27225" xr:uid="{9D9EC285-B6D7-4808-A5A5-F2B84F97DB89}"/>
    <cellStyle name="Comma 7 5 8 5" xfId="26601" xr:uid="{EA04B149-B8A8-46AB-8B5F-D3490B78CF45}"/>
    <cellStyle name="Comma 7 5 8 6" xfId="16250" xr:uid="{0F497EE2-3708-464E-B533-49B9C695DDE7}"/>
    <cellStyle name="Comma 7 5 9" xfId="4909" xr:uid="{EFAE726E-D909-4F3A-A93D-88D212696C5B}"/>
    <cellStyle name="Comma 7 5 9 2" xfId="27478" xr:uid="{5BA3817F-2561-481C-A447-26DAD1F5D2D1}"/>
    <cellStyle name="Comma 7 5 9 3" xfId="28116" xr:uid="{F59C1B3D-7808-45AB-A87E-F0FFD805067B}"/>
    <cellStyle name="Comma 7 5 9 4" xfId="14201" xr:uid="{F41FDCFE-A946-4145-AE37-811A2338AAC6}"/>
    <cellStyle name="Comma 7 6" xfId="525" xr:uid="{00000000-0005-0000-0000-0000EB020000}"/>
    <cellStyle name="Comma 7 6 10" xfId="6659" xr:uid="{3C922A1C-3EDF-4ADB-BCF9-4AAAD0AD9E0B}"/>
    <cellStyle name="Comma 7 6 10 2" xfId="17039" xr:uid="{7F79C41C-4C72-473D-8C7E-2F2111D1976D}"/>
    <cellStyle name="Comma 7 6 11" xfId="9492" xr:uid="{64755B39-2642-4500-B52C-9B7320D95F8E}"/>
    <cellStyle name="Comma 7 6 11 2" xfId="19872" xr:uid="{DFB4B661-D0C2-4C9C-98F4-4E5EC8E5A97B}"/>
    <cellStyle name="Comma 7 6 12" xfId="23725" xr:uid="{5BEAD8CD-3BBE-4F24-849F-DEB87F170612}"/>
    <cellStyle name="Comma 7 6 13" xfId="12517" xr:uid="{30036AA6-4C98-40E0-9CD5-00847A39A7FB}"/>
    <cellStyle name="Comma 7 6 2" xfId="526" xr:uid="{00000000-0005-0000-0000-0000EC020000}"/>
    <cellStyle name="Comma 7 6 2 10" xfId="25113" xr:uid="{814FE15A-4D33-47EF-8D30-EACB30C37661}"/>
    <cellStyle name="Comma 7 6 2 11" xfId="12675" xr:uid="{6724AC7A-9AE5-497A-A10F-2236E9674140}"/>
    <cellStyle name="Comma 7 6 2 2" xfId="527" xr:uid="{00000000-0005-0000-0000-0000ED020000}"/>
    <cellStyle name="Comma 7 6 2 2 2" xfId="1785" xr:uid="{00000000-0005-0000-0000-0000EE020000}"/>
    <cellStyle name="Comma 7 6 2 2 2 2" xfId="24578" xr:uid="{5DC6A7E0-F1A5-4CA2-B4F1-40AE2DEBE743}"/>
    <cellStyle name="Comma 7 6 2 2 2 2 2" xfId="29798" xr:uid="{6530A366-0929-4E11-BB5C-1247AF3904CA}"/>
    <cellStyle name="Comma 7 6 2 2 2 2 2 2" xfId="30779" xr:uid="{CD5614D8-BFEE-49F5-8B7B-9193CFB74C10}"/>
    <cellStyle name="Comma 7 6 2 2 2 3" xfId="23932" xr:uid="{E36F713B-902C-474C-93D2-2A68907E4954}"/>
    <cellStyle name="Comma 7 6 2 2 2 4" xfId="30058" xr:uid="{01672D53-D010-430C-A056-32DE89E2A64E}"/>
    <cellStyle name="Comma 7 6 2 2 3" xfId="1786" xr:uid="{00000000-0005-0000-0000-0000EF020000}"/>
    <cellStyle name="Comma 7 6 2 2 3 2" xfId="28554" xr:uid="{5E0339E1-F027-4441-B67C-359CFFC3FA81}"/>
    <cellStyle name="Comma 7 6 2 2 3 3" xfId="26686" xr:uid="{49DBD4AD-E167-4C32-A3F1-77C9BEF24AA4}"/>
    <cellStyle name="Comma 7 6 2 2 4" xfId="1784" xr:uid="{00000000-0005-0000-0000-0000F0020000}"/>
    <cellStyle name="Comma 7 6 2 2 5" xfId="4916" xr:uid="{568104A5-BF9E-4CAB-8466-A723EBB6FFCC}"/>
    <cellStyle name="Comma 7 6 2 2 5 2" xfId="27421" xr:uid="{6D27C4D8-3DCA-45E9-B4AB-2A98FB1E5EE5}"/>
    <cellStyle name="Comma 7 6 2 2 5 2 2" xfId="31189" xr:uid="{5D3FFA2F-4D53-434E-94A8-7F717C58A0F3}"/>
    <cellStyle name="Comma 7 6 2 2 5 2 3" xfId="30778" xr:uid="{1CC38D04-CD23-46B7-BB5E-CB53C7761DA1}"/>
    <cellStyle name="Comma 7 6 2 2 5 3" xfId="27495" xr:uid="{C946227B-FD3C-4022-B083-3E43AC2359BB}"/>
    <cellStyle name="Comma 7 6 2 2 5 4" xfId="14208" xr:uid="{E793957B-5283-40B1-A140-FAE3C320445E}"/>
    <cellStyle name="Comma 7 6 2 2 6" xfId="6661" xr:uid="{08D01A92-D402-4010-8F82-1B92687A9318}"/>
    <cellStyle name="Comma 7 6 2 2 6 2" xfId="17041" xr:uid="{2B0FA746-237E-4BCF-9749-FA783E15E6B1}"/>
    <cellStyle name="Comma 7 6 2 2 7" xfId="9494" xr:uid="{CB4BEAF8-8EA1-4E64-B2B4-DB3E3BE6CFC4}"/>
    <cellStyle name="Comma 7 6 2 2 7 2" xfId="19874" xr:uid="{D7BF4F8A-54A9-412F-8ACF-CC7A9377CEF4}"/>
    <cellStyle name="Comma 7 6 2 2 8" xfId="23649" xr:uid="{46A5AAB7-7F4C-49F6-98ED-6349F507F456}"/>
    <cellStyle name="Comma 7 6 2 2 9" xfId="13583" xr:uid="{BF096EB4-D816-419A-A0CF-AECE1917DBF7}"/>
    <cellStyle name="Comma 7 6 2 3" xfId="1787" xr:uid="{00000000-0005-0000-0000-0000F1020000}"/>
    <cellStyle name="Comma 7 6 2 3 2" xfId="2683" xr:uid="{00000000-0005-0000-0000-000045020000}"/>
    <cellStyle name="Comma 7 6 2 3 2 2" xfId="7806" xr:uid="{BF3D237B-7A5C-4AAA-888F-27E9372A55C6}"/>
    <cellStyle name="Comma 7 6 2 3 2 2 2" xfId="18186" xr:uid="{C7FBD44B-FA60-4D74-A7B2-1672FA506946}"/>
    <cellStyle name="Comma 7 6 2 3 2 3" xfId="10639" xr:uid="{6E4FC81E-5D87-4568-B43B-22C6D3B722B4}"/>
    <cellStyle name="Comma 7 6 2 3 2 3 2" xfId="21019" xr:uid="{4C3A11D8-3CA8-4B93-8360-3532C16154E6}"/>
    <cellStyle name="Comma 7 6 2 3 2 4" xfId="15353" xr:uid="{F5ABC2AE-96BF-4503-97DF-050751112AFA}"/>
    <cellStyle name="Comma 7 6 2 3 2 5" xfId="30439" xr:uid="{D87D8F3D-F43C-41C0-8037-C1D88E2C0419}"/>
    <cellStyle name="Comma 7 6 2 3 3" xfId="3617" xr:uid="{00000000-0005-0000-0000-0000F1020000}"/>
    <cellStyle name="Comma 7 6 2 3 4" xfId="5637" xr:uid="{A859882B-B923-4E27-B0EB-8C0E2A828252}"/>
    <cellStyle name="Comma 7 6 2 3 4 2" xfId="29754" xr:uid="{2383F154-FBC3-4396-AA20-4E3ACC12478B}"/>
    <cellStyle name="Comma 7 6 2 3 5" xfId="24406" xr:uid="{EC228E64-B2C8-4AC7-BE4E-D17338AB1515}"/>
    <cellStyle name="Comma 7 6 2 3 6" xfId="13093" xr:uid="{C208DBAA-B733-4EC3-AE62-2CF8D1447AE0}"/>
    <cellStyle name="Comma 7 6 2 4" xfId="1788" xr:uid="{00000000-0005-0000-0000-0000F2020000}"/>
    <cellStyle name="Comma 7 6 2 4 2" xfId="4663" xr:uid="{50E6BFA1-74EF-4B19-9EE4-646816D6291E}"/>
    <cellStyle name="Comma 7 6 2 4 2 2" xfId="9410" xr:uid="{6712593D-4D90-4972-B5EA-F02A2074CDB3}"/>
    <cellStyle name="Comma 7 6 2 4 2 2 2" xfId="19790" xr:uid="{8E197436-3704-4568-9E55-6040B877C7C6}"/>
    <cellStyle name="Comma 7 6 2 4 2 2 3" xfId="31108" xr:uid="{53BB95EB-C7DA-4A8C-A4C2-E7F1D2015036}"/>
    <cellStyle name="Comma 7 6 2 4 2 2 4" xfId="30780" xr:uid="{BFE3B2AC-07A6-4004-A56B-5447B1DA410D}"/>
    <cellStyle name="Comma 7 6 2 4 2 3" xfId="12243" xr:uid="{3CB18AEA-CAC2-4D64-9896-F6D9491787E4}"/>
    <cellStyle name="Comma 7 6 2 4 2 3 2" xfId="22623" xr:uid="{0DAC3779-A367-4685-9318-BD1DC710C257}"/>
    <cellStyle name="Comma 7 6 2 4 2 4" xfId="25842" xr:uid="{90FCDCF5-0E73-428A-AD01-8BD32EE7A20A}"/>
    <cellStyle name="Comma 7 6 2 4 2 5" xfId="26942" xr:uid="{FDEAC753-4E39-4E73-BA38-3471ED455783}"/>
    <cellStyle name="Comma 7 6 2 4 2 6" xfId="16957" xr:uid="{FB80DAFC-A2F7-40F0-AB68-3C4DEBDA971E}"/>
    <cellStyle name="Comma 7 6 2 4 3" xfId="23501" xr:uid="{04889AB2-5596-4889-95C2-683574FB893B}"/>
    <cellStyle name="Comma 7 6 2 4 3 2" xfId="29908" xr:uid="{A56ADC01-A341-4692-A5BD-408AA86B465C}"/>
    <cellStyle name="Comma 7 6 2 4 4" xfId="30020" xr:uid="{038B0F77-68FE-441B-A2D7-3E607D8FBD3E}"/>
    <cellStyle name="Comma 7 6 2 5" xfId="1783" xr:uid="{00000000-0005-0000-0000-0000F3020000}"/>
    <cellStyle name="Comma 7 6 2 5 2" xfId="25692" xr:uid="{43A0D14E-D700-4A27-B4AB-31B149617AFF}"/>
    <cellStyle name="Comma 7 6 2 5 3" xfId="24097" xr:uid="{54D0671A-307C-4728-BC97-C34C5ECF5973}"/>
    <cellStyle name="Comma 7 6 2 6" xfId="4132" xr:uid="{F945E186-3247-4F6C-B426-F7EFD44BCD80}"/>
    <cellStyle name="Comma 7 6 2 6 2" xfId="8903" xr:uid="{DE90C64F-E618-43DD-89D7-72CB5AD9AA83}"/>
    <cellStyle name="Comma 7 6 2 6 2 2" xfId="19283" xr:uid="{10632414-1D65-4747-948E-6E1245FE22D9}"/>
    <cellStyle name="Comma 7 6 2 6 3" xfId="11736" xr:uid="{5AB719FF-2D36-40CA-B87B-E0EEB0F6B2A4}"/>
    <cellStyle name="Comma 7 6 2 6 3 2" xfId="22116" xr:uid="{EF699C44-1A09-41A7-875A-469875BB7530}"/>
    <cellStyle name="Comma 7 6 2 6 4" xfId="27114" xr:uid="{E4AFD861-E5CC-47DE-95E7-34710AD78800}"/>
    <cellStyle name="Comma 7 6 2 6 5" xfId="26442" xr:uid="{5506A1C8-F541-44DE-857E-8369B4475383}"/>
    <cellStyle name="Comma 7 6 2 6 6" xfId="16450" xr:uid="{6857E195-9D92-4D19-A4E3-236B3934BF3B}"/>
    <cellStyle name="Comma 7 6 2 7" xfId="4915" xr:uid="{FE403337-2F0D-4875-BE3F-AE4E3512D1C4}"/>
    <cellStyle name="Comma 7 6 2 7 2" xfId="27183" xr:uid="{223CDA76-39A1-462B-B62D-67B01570377D}"/>
    <cellStyle name="Comma 7 6 2 7 3" xfId="25874" xr:uid="{2EA461FC-8742-4111-9649-6F3E9C6FB2B2}"/>
    <cellStyle name="Comma 7 6 2 7 4" xfId="14207" xr:uid="{3D7978FF-A8A6-4159-87A7-1406E29B3FFC}"/>
    <cellStyle name="Comma 7 6 2 8" xfId="6660" xr:uid="{6BFB99A7-C150-4A32-91F9-F00DD3F6570A}"/>
    <cellStyle name="Comma 7 6 2 8 2" xfId="17040" xr:uid="{E695DF8E-2F2C-42CB-86B7-745C00487F72}"/>
    <cellStyle name="Comma 7 6 2 9" xfId="9493" xr:uid="{9FEF4260-B3EB-478D-9250-28C108D44304}"/>
    <cellStyle name="Comma 7 6 2 9 2" xfId="19873" xr:uid="{994A1F05-8638-445F-81D5-DDF77F57B939}"/>
    <cellStyle name="Comma 7 6 3" xfId="528" xr:uid="{00000000-0005-0000-0000-0000F4020000}"/>
    <cellStyle name="Comma 7 6 3 10" xfId="13584" xr:uid="{56574CA9-3593-4025-BED2-E7C628883E83}"/>
    <cellStyle name="Comma 7 6 3 2" xfId="1790" xr:uid="{00000000-0005-0000-0000-0000F5020000}"/>
    <cellStyle name="Comma 7 6 3 2 2" xfId="22749" xr:uid="{593812E3-2DDF-4E3E-AF86-94AFED44583B}"/>
    <cellStyle name="Comma 7 6 3 2 2 2" xfId="29805" xr:uid="{C1CE4960-82BB-4DAF-BD8F-C3EF7E964D61}"/>
    <cellStyle name="Comma 7 6 3 2 2 2 2" xfId="30782" xr:uid="{05E51192-649A-411F-9AB3-46D1F40C9C68}"/>
    <cellStyle name="Comma 7 6 3 2 3" xfId="25623" xr:uid="{EF760203-0895-4660-ABBE-998EE7974075}"/>
    <cellStyle name="Comma 7 6 3 2 3 2" xfId="26187" xr:uid="{817FEF4E-F9EF-4ACF-AE83-5398CABA09AF}"/>
    <cellStyle name="Comma 7 6 3 2 4" xfId="30059" xr:uid="{A2F331B9-7AA9-4AC8-AD6F-60544D09BFCC}"/>
    <cellStyle name="Comma 7 6 3 3" xfId="1791" xr:uid="{00000000-0005-0000-0000-0000F6020000}"/>
    <cellStyle name="Comma 7 6 3 4" xfId="1789" xr:uid="{00000000-0005-0000-0000-0000F7020000}"/>
    <cellStyle name="Comma 7 6 3 4 2" xfId="26136" xr:uid="{E6EA9670-01AD-4097-8942-F95C02BBB311}"/>
    <cellStyle name="Comma 7 6 3 4 3" xfId="27841" xr:uid="{2083A926-FFA6-4312-9EFE-62A3FA2AB227}"/>
    <cellStyle name="Comma 7 6 3 5" xfId="4417" xr:uid="{17EE87F9-E15C-49D6-B698-675BFE4FD544}"/>
    <cellStyle name="Comma 7 6 3 5 2" xfId="9188" xr:uid="{B9F2C594-CA1B-4D92-82B7-FE9881B6570F}"/>
    <cellStyle name="Comma 7 6 3 5 2 2" xfId="19568" xr:uid="{8CB3C512-BA74-4514-9D59-133ED75F9BC5}"/>
    <cellStyle name="Comma 7 6 3 5 2 3" xfId="31082" xr:uid="{5B1F8756-6123-46BD-9F5C-3032651408D7}"/>
    <cellStyle name="Comma 7 6 3 5 2 4" xfId="30781" xr:uid="{75EF5744-0076-4620-A6E4-89D8800440B2}"/>
    <cellStyle name="Comma 7 6 3 5 3" xfId="12021" xr:uid="{6457D9C0-646F-48BD-A790-54F396FCF5C2}"/>
    <cellStyle name="Comma 7 6 3 5 3 2" xfId="22401" xr:uid="{2AE34014-F6E9-43B0-A9B5-3B3CA21E8788}"/>
    <cellStyle name="Comma 7 6 3 5 4" xfId="28328" xr:uid="{182E924A-FF7E-42F9-9D6F-3A88F64A8DB2}"/>
    <cellStyle name="Comma 7 6 3 5 5" xfId="26325" xr:uid="{F635D046-8281-43E0-AD08-5830F511022A}"/>
    <cellStyle name="Comma 7 6 3 5 6" xfId="16735" xr:uid="{F9D2678E-A41C-40F6-972B-1B0C4D2A6423}"/>
    <cellStyle name="Comma 7 6 3 6" xfId="4917" xr:uid="{33EFC1D5-54EB-4630-90A0-666D9DDD8F4A}"/>
    <cellStyle name="Comma 7 6 3 6 2" xfId="27261" xr:uid="{3DBEA452-D5B7-4573-9611-B22636B32724}"/>
    <cellStyle name="Comma 7 6 3 6 3" xfId="27855" xr:uid="{18868A69-83E5-43C1-B06F-3600A8F65256}"/>
    <cellStyle name="Comma 7 6 3 6 4" xfId="14209" xr:uid="{9E573F68-FCB4-4BA3-B42E-E92861EC75F0}"/>
    <cellStyle name="Comma 7 6 3 7" xfId="6662" xr:uid="{7052F44D-9F59-41BC-8F0E-03F9C92B062F}"/>
    <cellStyle name="Comma 7 6 3 7 2" xfId="17042" xr:uid="{C390A5C7-FDCB-42E1-917F-5CF360D52B23}"/>
    <cellStyle name="Comma 7 6 3 8" xfId="9495" xr:uid="{EA7EDDA5-DEB2-4B2A-B71E-B6740F9D6D4A}"/>
    <cellStyle name="Comma 7 6 3 8 2" xfId="19875" xr:uid="{B355EA29-EC2F-469C-A830-D4B3E64D5A5E}"/>
    <cellStyle name="Comma 7 6 3 9" xfId="23262" xr:uid="{C9357FCF-C68B-423E-8713-5590C530334C}"/>
    <cellStyle name="Comma 7 6 4" xfId="529" xr:uid="{00000000-0005-0000-0000-0000F8020000}"/>
    <cellStyle name="Comma 7 6 4 2" xfId="1793" xr:uid="{00000000-0005-0000-0000-0000F9020000}"/>
    <cellStyle name="Comma 7 6 4 2 2" xfId="23915" xr:uid="{461306F4-CC51-41EF-898A-E9488C332240}"/>
    <cellStyle name="Comma 7 6 4 2 2 2" xfId="29809" xr:uid="{57D54F67-70B5-4496-B67A-CCD271CE0A1A}"/>
    <cellStyle name="Comma 7 6 4 2 2 2 2" xfId="30784" xr:uid="{275B49E3-BA19-4808-AF0E-992BAD75E9CA}"/>
    <cellStyle name="Comma 7 6 4 2 3" xfId="24292" xr:uid="{089D13FD-4729-4D15-80E1-E28074858099}"/>
    <cellStyle name="Comma 7 6 4 2 4" xfId="30038" xr:uid="{3CAEEE8B-0AAD-4E47-8D9D-7B15CA8A6CF5}"/>
    <cellStyle name="Comma 7 6 4 3" xfId="1794" xr:uid="{00000000-0005-0000-0000-0000FA020000}"/>
    <cellStyle name="Comma 7 6 4 4" xfId="1792" xr:uid="{00000000-0005-0000-0000-0000FB020000}"/>
    <cellStyle name="Comma 7 6 4 5" xfId="4918" xr:uid="{2C77362A-6873-444E-B14C-FAA30BCA57CB}"/>
    <cellStyle name="Comma 7 6 4 5 2" xfId="14210" xr:uid="{C6C22BA0-4EEC-40BF-9A2B-ECD4F30E0328}"/>
    <cellStyle name="Comma 7 6 4 5 2 2" xfId="31115" xr:uid="{108BB9CF-32ED-4F0D-84FA-ED3968C16286}"/>
    <cellStyle name="Comma 7 6 4 5 2 3" xfId="30783" xr:uid="{0C9D9E98-C376-4509-99C7-461FA0F154D1}"/>
    <cellStyle name="Comma 7 6 4 6" xfId="6663" xr:uid="{B5D98CB2-C2F7-4A23-B0A0-CAFC738FBDA2}"/>
    <cellStyle name="Comma 7 6 4 6 2" xfId="17043" xr:uid="{CB0A4849-9D34-4D9C-828B-FA1FD7A9C39E}"/>
    <cellStyle name="Comma 7 6 4 7" xfId="9496" xr:uid="{A7F82291-B191-4B31-9A00-3C33733B7CDB}"/>
    <cellStyle name="Comma 7 6 4 7 2" xfId="19876" xr:uid="{895531C1-A89E-4C95-A546-1604F409EE1B}"/>
    <cellStyle name="Comma 7 6 4 8" xfId="23397" xr:uid="{1B88D223-F22D-4CD0-9B37-64E4FFB2E99C}"/>
    <cellStyle name="Comma 7 6 4 9" xfId="13373" xr:uid="{D6DEE421-8356-4C29-8B02-F990C6140E48}"/>
    <cellStyle name="Comma 7 6 5" xfId="1795" xr:uid="{00000000-0005-0000-0000-0000FC020000}"/>
    <cellStyle name="Comma 7 6 5 2" xfId="2572" xr:uid="{00000000-0005-0000-0000-000048020000}"/>
    <cellStyle name="Comma 7 6 5 2 2" xfId="7696" xr:uid="{214766C4-5442-4056-BBCF-25EFC9D14903}"/>
    <cellStyle name="Comma 7 6 5 2 2 2" xfId="18076" xr:uid="{7ABFEC52-D2E5-4E24-985B-B77C47CD40DF}"/>
    <cellStyle name="Comma 7 6 5 2 3" xfId="10529" xr:uid="{E4338EB2-8C0F-49BC-AB64-1C26551D1A54}"/>
    <cellStyle name="Comma 7 6 5 2 3 2" xfId="20909" xr:uid="{EE5AFDC6-F44C-47C9-AC73-44AAC855D5F6}"/>
    <cellStyle name="Comma 7 6 5 2 4" xfId="15243" xr:uid="{091C491E-3118-48B7-8179-E6285792460D}"/>
    <cellStyle name="Comma 7 6 5 2 5" xfId="30440" xr:uid="{F7FA1887-1CFD-4A77-A944-6246311872AB}"/>
    <cellStyle name="Comma 7 6 5 3" xfId="2062" xr:uid="{00000000-0005-0000-0000-0000FC020000}"/>
    <cellStyle name="Comma 7 6 5 4" xfId="5638" xr:uid="{E6B8AE12-F1B5-499A-8F3E-004979DA9C30}"/>
    <cellStyle name="Comma 7 6 5 4 2" xfId="29845" xr:uid="{7BBD256C-B730-43AF-815C-82C21BC38304}"/>
    <cellStyle name="Comma 7 6 5 5" xfId="23314" xr:uid="{186F7AEF-2327-4ED2-96ED-D56E6A0454EA}"/>
    <cellStyle name="Comma 7 6 5 6" xfId="12959" xr:uid="{E7DC528C-F130-4FF3-A64C-873FB2F5F56E}"/>
    <cellStyle name="Comma 7 6 6" xfId="1796" xr:uid="{00000000-0005-0000-0000-0000FD020000}"/>
    <cellStyle name="Comma 7 6 6 2" xfId="2286" xr:uid="{00000000-0005-0000-0000-000042020000}"/>
    <cellStyle name="Comma 7 6 6 2 2" xfId="7412" xr:uid="{DC0BA885-AAD0-406B-8C49-1F80B01D3139}"/>
    <cellStyle name="Comma 7 6 6 2 2 2" xfId="17792" xr:uid="{097FC72B-A4B1-41F1-89FA-E497A9C55EB6}"/>
    <cellStyle name="Comma 7 6 6 2 3" xfId="10245" xr:uid="{519F6ED0-7B20-436A-85EB-0745016D725D}"/>
    <cellStyle name="Comma 7 6 6 2 3 2" xfId="20625" xr:uid="{DF8105FF-DC48-4A5A-A798-92E7F20D62BA}"/>
    <cellStyle name="Comma 7 6 6 2 4" xfId="28718" xr:uid="{E1AB2579-9A5D-455E-A557-06AF11B88023}"/>
    <cellStyle name="Comma 7 6 6 2 5" xfId="27128" xr:uid="{9AA29743-1BB0-42A7-8142-D25BC83613CB}"/>
    <cellStyle name="Comma 7 6 6 2 6" xfId="14959" xr:uid="{D4CDCE7D-8BC5-43F6-B455-A2D94633B00D}"/>
    <cellStyle name="Comma 7 6 6 3" xfId="3565" xr:uid="{00000000-0005-0000-0000-0000FD020000}"/>
    <cellStyle name="Comma 7 6 6 4" xfId="25441" xr:uid="{42872B52-D575-49A2-AA17-DDB0CA2A7F99}"/>
    <cellStyle name="Comma 7 6 6 4 2" xfId="29881" xr:uid="{BA8926F2-5495-4B23-B877-3C97DC6CD642}"/>
    <cellStyle name="Comma 7 6 6 5" xfId="30004" xr:uid="{FA1DB840-8290-41D1-B01F-2F13D74261E2}"/>
    <cellStyle name="Comma 7 6 7" xfId="1782" xr:uid="{00000000-0005-0000-0000-0000FE020000}"/>
    <cellStyle name="Comma 7 6 7 2" xfId="27961" xr:uid="{1D32C5D1-031B-4E2E-A3F9-D5DB05CFD04C}"/>
    <cellStyle name="Comma 7 6 7 3" xfId="26876" xr:uid="{B323087D-4CC4-4BF7-B52C-5DE2B8509722}"/>
    <cellStyle name="Comma 7 6 8" xfId="3873" xr:uid="{A243BA53-A050-43A4-8A3D-C78E4411F594}"/>
    <cellStyle name="Comma 7 6 8 2" xfId="8704" xr:uid="{733A62D6-3F62-4B36-8242-2EBEEB5A247A}"/>
    <cellStyle name="Comma 7 6 8 2 2" xfId="19084" xr:uid="{81A8AB01-5EDE-492D-B7C3-58BE425DAAA2}"/>
    <cellStyle name="Comma 7 6 8 3" xfId="11537" xr:uid="{B218D86A-0B04-4ADA-B846-E6BC15240D73}"/>
    <cellStyle name="Comma 7 6 8 3 2" xfId="21917" xr:uid="{F31D6500-97F9-4A0D-A795-B6A0706BA972}"/>
    <cellStyle name="Comma 7 6 8 4" xfId="26593" xr:uid="{CAC20320-2EAC-4B05-8692-6D3045E06A47}"/>
    <cellStyle name="Comma 7 6 8 5" xfId="27354" xr:uid="{DEE963F9-8BF7-4796-ACC9-4FE8D34367F4}"/>
    <cellStyle name="Comma 7 6 8 6" xfId="16251" xr:uid="{2D16975B-8A13-4782-9163-3507B8A142AF}"/>
    <cellStyle name="Comma 7 6 9" xfId="4914" xr:uid="{E140A11C-3D15-4805-ADFA-F3493BC37417}"/>
    <cellStyle name="Comma 7 6 9 2" xfId="27836" xr:uid="{DBD250EF-0CB8-46C9-8225-D7982C860CC2}"/>
    <cellStyle name="Comma 7 6 9 3" xfId="26537" xr:uid="{E121BB5B-DD5E-428B-81BD-221BD63329A9}"/>
    <cellStyle name="Comma 7 6 9 4" xfId="14206" xr:uid="{4BEFEFAE-F8A4-43F4-B877-5A604371F221}"/>
    <cellStyle name="Comma 7 7" xfId="530" xr:uid="{00000000-0005-0000-0000-0000FF020000}"/>
    <cellStyle name="Comma 7 7 10" xfId="9497" xr:uid="{50FDD31A-098F-48AB-B132-9EE274435206}"/>
    <cellStyle name="Comma 7 7 10 2" xfId="19877" xr:uid="{A8FC17F2-4D77-4ADA-AD8A-911C3D7D6DEA}"/>
    <cellStyle name="Comma 7 7 11" xfId="25359" xr:uid="{118FA5C7-65DC-45FE-B93C-6554CEF9BCA8}"/>
    <cellStyle name="Comma 7 7 12" xfId="12518" xr:uid="{FF46BF83-0098-4B24-9994-7447DE95D4C9}"/>
    <cellStyle name="Comma 7 7 2" xfId="531" xr:uid="{00000000-0005-0000-0000-000000030000}"/>
    <cellStyle name="Comma 7 7 2 2" xfId="1799" xr:uid="{00000000-0005-0000-0000-000001030000}"/>
    <cellStyle name="Comma 7 7 2 2 2" xfId="2877" xr:uid="{00000000-0005-0000-0000-00004B020000}"/>
    <cellStyle name="Comma 7 7 2 2 2 2" xfId="7993" xr:uid="{D28A7FE0-815E-40F6-B577-8EE44F14115F}"/>
    <cellStyle name="Comma 7 7 2 2 2 2 2" xfId="18373" xr:uid="{7E714202-2115-41B1-BE5B-C9B27748611D}"/>
    <cellStyle name="Comma 7 7 2 2 2 2 2 2" xfId="31135" xr:uid="{7B4E6E3D-5D0B-40D6-84BD-43D775109142}"/>
    <cellStyle name="Comma 7 7 2 2 2 2 2 3" xfId="30785" xr:uid="{B018A964-2BCE-44BC-8397-0B29A05DF726}"/>
    <cellStyle name="Comma 7 7 2 2 2 3" xfId="10826" xr:uid="{F74D12D5-5D88-48FF-9BD2-A7E636270A5A}"/>
    <cellStyle name="Comma 7 7 2 2 2 3 2" xfId="21206" xr:uid="{95D531FD-307A-4FF7-8544-4302C89D47C7}"/>
    <cellStyle name="Comma 7 7 2 2 2 4" xfId="27270" xr:uid="{2D36A089-837D-4523-ABDD-F77154AE563C}"/>
    <cellStyle name="Comma 7 7 2 2 2 5" xfId="27933" xr:uid="{DCC99E43-CDA7-4EDE-81A0-F6B7B059AB6F}"/>
    <cellStyle name="Comma 7 7 2 2 2 6" xfId="15540" xr:uid="{04D0BAE1-45A9-4878-AF22-2CF922039EBE}"/>
    <cellStyle name="Comma 7 7 2 2 3" xfId="3579" xr:uid="{00000000-0005-0000-0000-000001030000}"/>
    <cellStyle name="Comma 7 7 2 2 4" xfId="5639" xr:uid="{E60974FD-09CC-420F-88A2-C27C1F08E48E}"/>
    <cellStyle name="Comma 7 7 2 2 4 2" xfId="29764" xr:uid="{FA4FB0BF-A96C-40AA-BA96-8F4951D06A90}"/>
    <cellStyle name="Comma 7 7 2 2 5" xfId="23736" xr:uid="{DDB5FC3F-E011-4CC3-8D63-61A5361B71E1}"/>
    <cellStyle name="Comma 7 7 2 2 6" xfId="13374" xr:uid="{A6B18B30-EDDD-470D-BDBF-EDBB2C02A202}"/>
    <cellStyle name="Comma 7 7 2 3" xfId="1800" xr:uid="{00000000-0005-0000-0000-000002030000}"/>
    <cellStyle name="Comma 7 7 2 3 2" xfId="25031" xr:uid="{6BDD10C8-D5D2-4B16-8186-157162E3C65A}"/>
    <cellStyle name="Comma 7 7 2 3 2 2" xfId="30786" xr:uid="{1E3CD265-152F-4835-8EE5-09A9941F2276}"/>
    <cellStyle name="Comma 7 7 2 3 2 3" xfId="30552" xr:uid="{02D9238D-CBBE-43CD-9C24-03C90F95B3B3}"/>
    <cellStyle name="Comma 7 7 2 3 3" xfId="23908" xr:uid="{53A23F6E-80A4-406E-B3C9-3A9ED17968CC}"/>
    <cellStyle name="Comma 7 7 2 3 4" xfId="30039" xr:uid="{B10D0033-ABBF-4989-8018-A0B99E559E65}"/>
    <cellStyle name="Comma 7 7 2 3 5" xfId="29661" xr:uid="{F6B21234-EF52-417D-A18F-B6EF8AD1E09D}"/>
    <cellStyle name="Comma 7 7 2 4" xfId="1798" xr:uid="{00000000-0005-0000-0000-000003030000}"/>
    <cellStyle name="Comma 7 7 2 4 2" xfId="25967" xr:uid="{928C0968-72D2-40CF-B38F-C587FD022FFD}"/>
    <cellStyle name="Comma 7 7 2 4 2 2" xfId="30787" xr:uid="{7E046A25-CAE9-4CDB-BD51-E8747CBC0EBF}"/>
    <cellStyle name="Comma 7 7 2 4 2 3" xfId="30586" xr:uid="{B9BA8C80-016D-4DAF-B5A7-EEAE08BA1850}"/>
    <cellStyle name="Comma 7 7 2 4 3" xfId="26521" xr:uid="{CAC2A65E-3A8D-42D8-84C7-B38C0C2F5982}"/>
    <cellStyle name="Comma 7 7 2 5" xfId="4920" xr:uid="{239690F2-C5AE-4138-BA4B-E931B00A0C76}"/>
    <cellStyle name="Comma 7 7 2 5 2" xfId="27395" xr:uid="{6C46E5A6-E068-48A6-84C8-923B14C8C664}"/>
    <cellStyle name="Comma 7 7 2 5 3" xfId="26343" xr:uid="{1121C310-24E6-43B1-AD4B-C5140617375D}"/>
    <cellStyle name="Comma 7 7 2 5 4" xfId="14212" xr:uid="{E085C55D-9818-4A07-9CBC-6D2769FAA9C6}"/>
    <cellStyle name="Comma 7 7 2 5 5" xfId="30617" xr:uid="{E846814E-5B6C-4A6E-9E58-68D4CC744C88}"/>
    <cellStyle name="Comma 7 7 2 6" xfId="6665" xr:uid="{DD6743ED-F36E-42EF-BCC8-D247E79BEAB5}"/>
    <cellStyle name="Comma 7 7 2 6 2" xfId="28189" xr:uid="{09C40607-E8D7-4EDF-8CAD-2BBBB59E95FE}"/>
    <cellStyle name="Comma 7 7 2 6 3" xfId="25849" xr:uid="{DF3D8436-B356-46BD-B73F-05EBED1C5A82}"/>
    <cellStyle name="Comma 7 7 2 6 4" xfId="17045" xr:uid="{6560A0A3-9F8F-4350-B9D6-8C08EAF729FA}"/>
    <cellStyle name="Comma 7 7 2 7" xfId="9498" xr:uid="{142BE0BF-F0C7-4044-B001-825484052DB6}"/>
    <cellStyle name="Comma 7 7 2 7 2" xfId="19878" xr:uid="{84AFA158-7969-4E74-A9C1-00288C7EAD7F}"/>
    <cellStyle name="Comma 7 7 2 8" xfId="23568" xr:uid="{B2713F2F-A70B-459F-89CB-BF8108D1CB18}"/>
    <cellStyle name="Comma 7 7 2 9" xfId="12676" xr:uid="{90971410-4F47-4005-9D38-04964861F1BA}"/>
    <cellStyle name="Comma 7 7 3" xfId="532" xr:uid="{00000000-0005-0000-0000-000004030000}"/>
    <cellStyle name="Comma 7 7 3 2" xfId="1802" xr:uid="{00000000-0005-0000-0000-000005030000}"/>
    <cellStyle name="Comma 7 7 3 2 2" xfId="28251" xr:uid="{48865CA2-C9C0-4384-9537-03BE2E1C1AEF}"/>
    <cellStyle name="Comma 7 7 3 2 2 2" xfId="30789" xr:uid="{54EA8795-81FA-4C62-9DDB-F155986CC086}"/>
    <cellStyle name="Comma 7 7 3 2 2 3" xfId="30600" xr:uid="{AC10B343-A6F7-4CEA-BFEF-D4DBB8A29826}"/>
    <cellStyle name="Comma 7 7 3 2 3" xfId="26165" xr:uid="{9DA42141-736D-4760-973F-3846DDC86D5D}"/>
    <cellStyle name="Comma 7 7 3 3" xfId="1803" xr:uid="{00000000-0005-0000-0000-000006030000}"/>
    <cellStyle name="Comma 7 7 3 4" xfId="1801" xr:uid="{00000000-0005-0000-0000-000007030000}"/>
    <cellStyle name="Comma 7 7 3 5" xfId="4921" xr:uid="{8A800B21-38D2-4169-9A0A-C7CE2DCA6913}"/>
    <cellStyle name="Comma 7 7 3 5 2" xfId="27773" xr:uid="{CAC9E993-7576-48F2-90FB-B70206948F53}"/>
    <cellStyle name="Comma 7 7 3 5 2 2" xfId="31195" xr:uid="{222CF450-24C8-4421-8103-13361694F782}"/>
    <cellStyle name="Comma 7 7 3 5 2 3" xfId="30788" xr:uid="{7960C803-F401-450C-B756-1ADD0E85CCC6}"/>
    <cellStyle name="Comma 7 7 3 5 3" xfId="28093" xr:uid="{DE909C5A-C2CB-4711-96D7-5834683A1C78}"/>
    <cellStyle name="Comma 7 7 3 5 4" xfId="14213" xr:uid="{2C8A9832-13D5-4034-8A46-573276CE087F}"/>
    <cellStyle name="Comma 7 7 3 6" xfId="6666" xr:uid="{3F43B62D-2338-43C2-89F5-E9BB71FB2183}"/>
    <cellStyle name="Comma 7 7 3 6 2" xfId="17046" xr:uid="{180EEF6C-AB5A-45C3-8317-609457B02BCF}"/>
    <cellStyle name="Comma 7 7 3 7" xfId="9499" xr:uid="{49A3CF87-C7C0-484A-9E72-9F82C0BF2CD2}"/>
    <cellStyle name="Comma 7 7 3 7 2" xfId="19879" xr:uid="{E964E7FB-30E3-4BAB-82A9-8AEB293FFDF0}"/>
    <cellStyle name="Comma 7 7 3 8" xfId="23298" xr:uid="{5096E029-B4D1-48BF-ABDA-3CDC57159BE6}"/>
    <cellStyle name="Comma 7 7 3 9" xfId="13094" xr:uid="{B0F81821-31D7-4208-8FE0-992320CEBD42}"/>
    <cellStyle name="Comma 7 7 4" xfId="1804" xr:uid="{00000000-0005-0000-0000-000008030000}"/>
    <cellStyle name="Comma 7 7 4 2" xfId="2287" xr:uid="{00000000-0005-0000-0000-000049020000}"/>
    <cellStyle name="Comma 7 7 4 2 2" xfId="7413" xr:uid="{F6D21630-6982-45E4-8F24-E3C9FFF045AE}"/>
    <cellStyle name="Comma 7 7 4 2 2 2" xfId="17793" xr:uid="{0EEBBDB9-627A-4B75-83EB-DBD19366E7CC}"/>
    <cellStyle name="Comma 7 7 4 2 2 2 2" xfId="31125" xr:uid="{578F950F-8ECC-4DFC-BB7D-F799DE989C62}"/>
    <cellStyle name="Comma 7 7 4 2 2 2 3" xfId="30790" xr:uid="{F5A2BB4A-33A4-4166-889B-4FB51AB60A5C}"/>
    <cellStyle name="Comma 7 7 4 2 3" xfId="10246" xr:uid="{AEA8E18D-997D-4E37-AD37-EF558E62476D}"/>
    <cellStyle name="Comma 7 7 4 2 3 2" xfId="20626" xr:uid="{60FC6F78-5B6C-463A-A447-570A1A607AF0}"/>
    <cellStyle name="Comma 7 7 4 2 4" xfId="26752" xr:uid="{019723D5-8315-480B-8F55-49C0F9153DF4}"/>
    <cellStyle name="Comma 7 7 4 2 5" xfId="27793" xr:uid="{042291AB-C325-4A62-BC20-890E333216F9}"/>
    <cellStyle name="Comma 7 7 4 2 6" xfId="14960" xr:uid="{FDB895C9-DDCC-4F51-B6E5-EBE8D4F40A4C}"/>
    <cellStyle name="Comma 7 7 4 3" xfId="2058" xr:uid="{00000000-0005-0000-0000-000008030000}"/>
    <cellStyle name="Comma 7 7 4 4" xfId="23742" xr:uid="{619F8327-B3EE-4273-8887-4963F8146300}"/>
    <cellStyle name="Comma 7 7 4 4 2" xfId="29736" xr:uid="{787F23BB-5755-4C4F-9AEF-D15F9D5BAA42}"/>
    <cellStyle name="Comma 7 7 4 5" xfId="29846" xr:uid="{B9DD2DA5-2A68-4CBC-BCA3-1B5F3034B17B}"/>
    <cellStyle name="Comma 7 7 4 6" xfId="29989" xr:uid="{B686D5D9-8B80-451A-AB28-EB3DD1D3523C}"/>
    <cellStyle name="Comma 7 7 5" xfId="1805" xr:uid="{00000000-0005-0000-0000-000009030000}"/>
    <cellStyle name="Comma 7 7 5 2" xfId="25670" xr:uid="{6DCCAF9D-3C6C-4CF6-ADEB-8BDFB46B6777}"/>
    <cellStyle name="Comma 7 7 5 2 2" xfId="29826" xr:uid="{4A7BD1EE-60D6-4780-87E7-19A73C10E6BF}"/>
    <cellStyle name="Comma 7 7 5 2 2 2" xfId="30791" xr:uid="{BA5C71EA-B3F2-4687-A4B5-790C585B6E1A}"/>
    <cellStyle name="Comma 7 7 5 3" xfId="24745" xr:uid="{3D5F4592-4DA7-47D0-9EA5-0B5125233E85}"/>
    <cellStyle name="Comma 7 7 5 4" xfId="30021" xr:uid="{1DEC4015-E095-4F70-8620-A8BE279518E9}"/>
    <cellStyle name="Comma 7 7 6" xfId="1797" xr:uid="{00000000-0005-0000-0000-00000A030000}"/>
    <cellStyle name="Comma 7 7 6 2" xfId="27386" xr:uid="{FD0E0FBD-37AE-490F-91F8-9CCBB4423EF3}"/>
    <cellStyle name="Comma 7 7 6 2 2" xfId="30792" xr:uid="{CAA61A27-B80A-4F0E-809E-70C3BBC4F0DD}"/>
    <cellStyle name="Comma 7 7 6 2 3" xfId="30585" xr:uid="{779BF925-478F-4B92-9D61-F3E81C8C6CCA}"/>
    <cellStyle name="Comma 7 7 6 3" xfId="26159" xr:uid="{9E7C1505-9440-4656-81A5-60B0DA959126}"/>
    <cellStyle name="Comma 7 7 7" xfId="3874" xr:uid="{63484131-385A-48FC-9577-827A00C6C209}"/>
    <cellStyle name="Comma 7 7 7 2" xfId="8705" xr:uid="{6B6E3777-A3F2-4DBF-8000-9E1C7145C7F7}"/>
    <cellStyle name="Comma 7 7 7 2 2" xfId="28964" xr:uid="{93D6C549-71AE-47E8-8365-1C72267D5D1F}"/>
    <cellStyle name="Comma 7 7 7 2 3" xfId="26595" xr:uid="{93FAB1B6-5EB6-47EA-9CAF-F284522760BF}"/>
    <cellStyle name="Comma 7 7 7 2 4" xfId="19085" xr:uid="{475EB69E-4EBA-446C-88F4-239C3C6C2AF1}"/>
    <cellStyle name="Comma 7 7 7 3" xfId="11538" xr:uid="{7DD52BCC-0988-4F95-90B7-2B0A471E3CB8}"/>
    <cellStyle name="Comma 7 7 7 3 2" xfId="21918" xr:uid="{9527B6D8-C9DB-46D7-9789-1171994ADE03}"/>
    <cellStyle name="Comma 7 7 7 4" xfId="28441" xr:uid="{2A04695C-E94E-4851-A7B6-EF551D4FACA7}"/>
    <cellStyle name="Comma 7 7 7 5" xfId="16252" xr:uid="{2AE89966-7AA3-4AD8-AF85-26D5201500BB}"/>
    <cellStyle name="Comma 7 7 8" xfId="4919" xr:uid="{1FF9725F-9C5C-4FEF-A994-E5879C35E46B}"/>
    <cellStyle name="Comma 7 7 8 2" xfId="26558" xr:uid="{F4F273FE-BBED-4FD3-A033-BAEA2F2F1D9B}"/>
    <cellStyle name="Comma 7 7 8 3" xfId="26218" xr:uid="{B5C319B4-74FC-456F-AD1E-DD4723D1A541}"/>
    <cellStyle name="Comma 7 7 8 4" xfId="14211" xr:uid="{9CDD5C5C-5C26-48FC-8E43-907198F456A1}"/>
    <cellStyle name="Comma 7 7 9" xfId="6664" xr:uid="{5D28B574-6165-49B6-9C0A-67D3A5BE9D44}"/>
    <cellStyle name="Comma 7 7 9 2" xfId="28351" xr:uid="{D8B50F86-FF86-4730-90EF-51DF93B57945}"/>
    <cellStyle name="Comma 7 7 9 3" xfId="26615" xr:uid="{5FDBDD01-9F65-4C69-8015-93A6A1BC3AE7}"/>
    <cellStyle name="Comma 7 7 9 4" xfId="17044" xr:uid="{E630287C-B041-4CC3-A8BF-95F48E308AAD}"/>
    <cellStyle name="Comma 7 8" xfId="533" xr:uid="{00000000-0005-0000-0000-00000B030000}"/>
    <cellStyle name="Comma 7 8 10" xfId="9500" xr:uid="{461F5D78-4212-4B9A-BA8E-E1658EDA4F9C}"/>
    <cellStyle name="Comma 7 8 10 2" xfId="19880" xr:uid="{154366DA-16BF-43D6-87AE-1FD7DB703DB4}"/>
    <cellStyle name="Comma 7 8 11" xfId="25558" xr:uid="{7BB37B85-2E11-4E16-93D5-DE9A40AB2DA7}"/>
    <cellStyle name="Comma 7 8 12" xfId="12519" xr:uid="{4E7BAA29-FD58-4EA4-B2C8-58E0CB3D8D7B}"/>
    <cellStyle name="Comma 7 8 2" xfId="534" xr:uid="{00000000-0005-0000-0000-00000C030000}"/>
    <cellStyle name="Comma 7 8 2 2" xfId="1808" xr:uid="{00000000-0005-0000-0000-00000D030000}"/>
    <cellStyle name="Comma 7 8 2 2 2" xfId="2878" xr:uid="{00000000-0005-0000-0000-00004F020000}"/>
    <cellStyle name="Comma 7 8 2 2 2 2" xfId="7994" xr:uid="{CD53C1D8-009B-4791-9A8C-45599DAAB69E}"/>
    <cellStyle name="Comma 7 8 2 2 2 2 2" xfId="18374" xr:uid="{6DA734DC-28A7-4035-BE93-E085BC2161E4}"/>
    <cellStyle name="Comma 7 8 2 2 2 2 2 2" xfId="31136" xr:uid="{081405D7-D07D-4A91-BD9B-45D8AD436235}"/>
    <cellStyle name="Comma 7 8 2 2 2 2 2 3" xfId="30793" xr:uid="{ED36736C-00D1-4FB1-B140-7B9566A4683E}"/>
    <cellStyle name="Comma 7 8 2 2 2 3" xfId="10827" xr:uid="{74B8DE86-C376-4E09-838B-42B6BE90821A}"/>
    <cellStyle name="Comma 7 8 2 2 2 3 2" xfId="21207" xr:uid="{B7791B1F-4DA4-4DDB-B1B7-190DD76C2FB9}"/>
    <cellStyle name="Comma 7 8 2 2 2 4" xfId="26067" xr:uid="{F150A47D-E926-48B2-BF75-9DE9AEF8B5B0}"/>
    <cellStyle name="Comma 7 8 2 2 2 5" xfId="27835" xr:uid="{EDF632D7-0D70-4B26-81C2-8C3E2A45B60A}"/>
    <cellStyle name="Comma 7 8 2 2 2 6" xfId="15541" xr:uid="{50E5CF0A-F2B3-4711-B935-FCE736EECF79}"/>
    <cellStyle name="Comma 7 8 2 2 3" xfId="3671" xr:uid="{00000000-0005-0000-0000-00000D030000}"/>
    <cellStyle name="Comma 7 8 2 2 4" xfId="5640" xr:uid="{9E374B7E-CF60-47C4-B1DD-BDBD665548B0}"/>
    <cellStyle name="Comma 7 8 2 2 4 2" xfId="29765" xr:uid="{E9FED823-1012-4BC6-A428-7E2379C3BA30}"/>
    <cellStyle name="Comma 7 8 2 2 5" xfId="24711" xr:uid="{9A5A09C9-3914-4354-B649-7132336C7DB3}"/>
    <cellStyle name="Comma 7 8 2 2 6" xfId="13375" xr:uid="{6C81D992-67E6-4CFD-8DBA-855A2E3A856C}"/>
    <cellStyle name="Comma 7 8 2 3" xfId="1809" xr:uid="{00000000-0005-0000-0000-00000E030000}"/>
    <cellStyle name="Comma 7 8 2 3 2" xfId="23650" xr:uid="{EB25C3F5-EA75-465E-A70E-F7B9887AEA1A}"/>
    <cellStyle name="Comma 7 8 2 3 2 2" xfId="30794" xr:uid="{F6B8A557-F23D-438B-8822-B00D42CBEC46}"/>
    <cellStyle name="Comma 7 8 2 3 2 3" xfId="30553" xr:uid="{D701D235-4E4F-4A67-B996-44B03CEEE62B}"/>
    <cellStyle name="Comma 7 8 2 3 3" xfId="23268" xr:uid="{E168AB56-CAC1-4EAC-9C84-294233F63871}"/>
    <cellStyle name="Comma 7 8 2 3 4" xfId="30040" xr:uid="{5595654F-D3F2-4C58-9711-80F5D4516389}"/>
    <cellStyle name="Comma 7 8 2 3 5" xfId="29662" xr:uid="{F89B622F-2B7F-4DD5-B596-4AE854E840FE}"/>
    <cellStyle name="Comma 7 8 2 4" xfId="1807" xr:uid="{00000000-0005-0000-0000-00000F030000}"/>
    <cellStyle name="Comma 7 8 2 4 2" xfId="27622" xr:uid="{E4811423-FA33-410A-9876-3E8BEC2D3065}"/>
    <cellStyle name="Comma 7 8 2 4 2 2" xfId="30795" xr:uid="{F5E6F138-1B96-4B9C-A041-BA40BEE9149A}"/>
    <cellStyle name="Comma 7 8 2 4 2 3" xfId="30588" xr:uid="{113A6CB1-FA98-4193-9DC6-59E261BEBAD5}"/>
    <cellStyle name="Comma 7 8 2 4 3" xfId="25915" xr:uid="{EABA93C2-25D5-4451-B9DE-9B5893A33E3F}"/>
    <cellStyle name="Comma 7 8 2 5" xfId="4923" xr:uid="{D1A1F25A-7A3B-40B1-BEC3-4D4C61326147}"/>
    <cellStyle name="Comma 7 8 2 5 2" xfId="28321" xr:uid="{F6F8DF29-AD51-47CE-B45E-C2AD691D54BC}"/>
    <cellStyle name="Comma 7 8 2 5 3" xfId="26728" xr:uid="{1E6E70BF-F1F1-448D-BA1B-C77D9E174168}"/>
    <cellStyle name="Comma 7 8 2 5 4" xfId="14215" xr:uid="{75CA7517-6A37-4BB9-AEC6-F672F6B531A4}"/>
    <cellStyle name="Comma 7 8 2 5 5" xfId="30616" xr:uid="{36739910-A0E7-407D-A213-70F47A9FB38C}"/>
    <cellStyle name="Comma 7 8 2 6" xfId="6668" xr:uid="{0981CEDA-989B-4C0C-B248-B66D8E8C1C01}"/>
    <cellStyle name="Comma 7 8 2 6 2" xfId="27153" xr:uid="{136CBA79-2251-444D-AC2F-3F6842052E5E}"/>
    <cellStyle name="Comma 7 8 2 6 3" xfId="27895" xr:uid="{16623E2B-23F0-471E-B292-20EDEFF4FA11}"/>
    <cellStyle name="Comma 7 8 2 6 4" xfId="17048" xr:uid="{AC21FBA9-A74E-4B2A-A66B-7E2177BDFDB9}"/>
    <cellStyle name="Comma 7 8 2 7" xfId="9501" xr:uid="{0C4FF75F-2AC2-4B80-9E5D-01B19B29264B}"/>
    <cellStyle name="Comma 7 8 2 7 2" xfId="19881" xr:uid="{66501C24-DCC0-4357-B57E-5A839A2717AC}"/>
    <cellStyle name="Comma 7 8 2 8" xfId="23027" xr:uid="{AAF3A4F9-B1B1-46C1-9D32-F0C7BCE6CA49}"/>
    <cellStyle name="Comma 7 8 2 9" xfId="12677" xr:uid="{6EF18D4A-69CC-4574-9887-CDB47C37F0AE}"/>
    <cellStyle name="Comma 7 8 3" xfId="535" xr:uid="{00000000-0005-0000-0000-000010030000}"/>
    <cellStyle name="Comma 7 8 3 2" xfId="1811" xr:uid="{00000000-0005-0000-0000-000011030000}"/>
    <cellStyle name="Comma 7 8 3 2 2" xfId="27694" xr:uid="{EE97ABFA-D157-4430-A325-5B0F3B9991C9}"/>
    <cellStyle name="Comma 7 8 3 2 2 2" xfId="30797" xr:uid="{27CF7EC5-7EB8-4BFD-BCE0-B0F02E2406C6}"/>
    <cellStyle name="Comma 7 8 3 2 2 3" xfId="30601" xr:uid="{5081A3B1-9BBF-4264-A72F-EC54681B085A}"/>
    <cellStyle name="Comma 7 8 3 2 3" xfId="26345" xr:uid="{96658A2E-F3EC-4CC7-885E-17AFB1B42EAE}"/>
    <cellStyle name="Comma 7 8 3 3" xfId="1812" xr:uid="{00000000-0005-0000-0000-000012030000}"/>
    <cellStyle name="Comma 7 8 3 4" xfId="1810" xr:uid="{00000000-0005-0000-0000-000013030000}"/>
    <cellStyle name="Comma 7 8 3 5" xfId="4924" xr:uid="{F0790063-54C7-4AD8-9AE8-CBE6BFE99F5F}"/>
    <cellStyle name="Comma 7 8 3 5 2" xfId="26394" xr:uid="{7FBAB89E-9A2E-4B30-8DE2-1B5B9E1B3B7B}"/>
    <cellStyle name="Comma 7 8 3 5 2 2" xfId="31175" xr:uid="{B7C2DA88-707B-4D9B-B86B-2337AB76038C}"/>
    <cellStyle name="Comma 7 8 3 5 2 3" xfId="30796" xr:uid="{C3139D6A-C6C8-4FB4-A5E3-3E0682926834}"/>
    <cellStyle name="Comma 7 8 3 5 3" xfId="26959" xr:uid="{905EB402-36F7-4334-AF2B-CBB7E0930E43}"/>
    <cellStyle name="Comma 7 8 3 5 4" xfId="14216" xr:uid="{CAF63625-BA47-433D-A2E5-6C304B8F5ADB}"/>
    <cellStyle name="Comma 7 8 3 6" xfId="6669" xr:uid="{D64777B9-39B4-4016-BBF2-2AE4971EE1AF}"/>
    <cellStyle name="Comma 7 8 3 6 2" xfId="17049" xr:uid="{8C8B1E7D-DE6D-448A-8E09-94964748D0F6}"/>
    <cellStyle name="Comma 7 8 3 7" xfId="9502" xr:uid="{84A33AD1-D033-409D-82FF-8B36F66D65E4}"/>
    <cellStyle name="Comma 7 8 3 7 2" xfId="19882" xr:uid="{F7BC0EF3-BD9E-4B91-929E-4003ECF93E0D}"/>
    <cellStyle name="Comma 7 8 3 8" xfId="25289" xr:uid="{B1225EDF-EBF5-4B5F-8E6C-B3A8C984E342}"/>
    <cellStyle name="Comma 7 8 3 9" xfId="13095" xr:uid="{526BFBFF-DA58-4A8D-AD4E-0152291E5DBC}"/>
    <cellStyle name="Comma 7 8 4" xfId="1813" xr:uid="{00000000-0005-0000-0000-000014030000}"/>
    <cellStyle name="Comma 7 8 4 2" xfId="2288" xr:uid="{00000000-0005-0000-0000-00004D020000}"/>
    <cellStyle name="Comma 7 8 4 2 2" xfId="7414" xr:uid="{867495F1-1ECD-434E-A732-4E7A6A51DB48}"/>
    <cellStyle name="Comma 7 8 4 2 2 2" xfId="17794" xr:uid="{E78E2C73-FC82-4138-9644-A92D78C309B8}"/>
    <cellStyle name="Comma 7 8 4 2 2 2 2" xfId="31126" xr:uid="{DCA6D1C7-1322-4480-B219-4BF158B0F1E8}"/>
    <cellStyle name="Comma 7 8 4 2 2 2 3" xfId="30798" xr:uid="{DE93F21A-3123-4AC4-B36D-73D11AF2C594}"/>
    <cellStyle name="Comma 7 8 4 2 3" xfId="10247" xr:uid="{BD492B3B-C3AD-4B81-BCB2-620D31CFDE8F}"/>
    <cellStyle name="Comma 7 8 4 2 3 2" xfId="20627" xr:uid="{396078FF-E548-4743-A8C6-FC817F04D910}"/>
    <cellStyle name="Comma 7 8 4 2 4" xfId="28330" xr:uid="{61DC55D1-8713-427D-9465-1702ADABBB63}"/>
    <cellStyle name="Comma 7 8 4 2 5" xfId="27439" xr:uid="{8D7AEC3E-A32C-440C-BB97-EF9226F8256A}"/>
    <cellStyle name="Comma 7 8 4 2 6" xfId="14961" xr:uid="{8B56D362-DC89-4A56-87CD-D5060D7A5E83}"/>
    <cellStyle name="Comma 7 8 4 3" xfId="3598" xr:uid="{00000000-0005-0000-0000-000014030000}"/>
    <cellStyle name="Comma 7 8 4 4" xfId="24316" xr:uid="{26CBA72F-2AA8-4AE1-958A-63A49970CB47}"/>
    <cellStyle name="Comma 7 8 4 4 2" xfId="29737" xr:uid="{24393F3C-DB19-4078-9336-35E1AE2F85F6}"/>
    <cellStyle name="Comma 7 8 4 5" xfId="29847" xr:uid="{4A5ECDAD-660F-4328-BAC4-07C32749A506}"/>
    <cellStyle name="Comma 7 8 4 6" xfId="29990" xr:uid="{587744C6-0414-46C8-8D3F-F58C20B13D75}"/>
    <cellStyle name="Comma 7 8 5" xfId="1814" xr:uid="{00000000-0005-0000-0000-000015030000}"/>
    <cellStyle name="Comma 7 8 5 2" xfId="23784" xr:uid="{79A225CD-EE67-4FD6-AD4B-AA6D75F99659}"/>
    <cellStyle name="Comma 7 8 5 2 2" xfId="29827" xr:uid="{85D21D4E-521C-4890-ABEA-B0F0A9C6E194}"/>
    <cellStyle name="Comma 7 8 5 2 2 2" xfId="30799" xr:uid="{32CF2401-1888-4757-9934-9E94BDDB7892}"/>
    <cellStyle name="Comma 7 8 5 3" xfId="24111" xr:uid="{BE8CBB68-BEC0-4594-95E1-007E844A55A2}"/>
    <cellStyle name="Comma 7 8 5 4" xfId="30022" xr:uid="{43D9B9D1-144B-4A25-937C-F86412C4CA52}"/>
    <cellStyle name="Comma 7 8 6" xfId="1806" xr:uid="{00000000-0005-0000-0000-000016030000}"/>
    <cellStyle name="Comma 7 8 6 2" xfId="28221" xr:uid="{1CA307A6-ECBB-4DCD-88E9-ED86F26BE09F}"/>
    <cellStyle name="Comma 7 8 6 2 2" xfId="30800" xr:uid="{36E76C61-6C08-4EC0-ADAB-97813DC20F84}"/>
    <cellStyle name="Comma 7 8 6 2 3" xfId="30587" xr:uid="{E692720D-A46C-47F1-A85F-B7A7AD465287}"/>
    <cellStyle name="Comma 7 8 6 3" xfId="27677" xr:uid="{47269680-C7F1-443B-94CC-DB37DC94BFF9}"/>
    <cellStyle name="Comma 7 8 7" xfId="3875" xr:uid="{4E1B37EE-892E-4B22-8A57-FAF1D1C6572E}"/>
    <cellStyle name="Comma 7 8 7 2" xfId="8706" xr:uid="{598D5516-2486-45CE-A842-83BBF8BFD9B2}"/>
    <cellStyle name="Comma 7 8 7 2 2" xfId="28965" xr:uid="{38C60BAA-5968-415B-9F0C-9B0A90809A03}"/>
    <cellStyle name="Comma 7 8 7 2 3" xfId="27198" xr:uid="{3212C4AC-5E4E-45E3-864E-6A8AA009C1C6}"/>
    <cellStyle name="Comma 7 8 7 2 4" xfId="19086" xr:uid="{AD156519-36F4-42C5-978F-CDB42CF7CE6E}"/>
    <cellStyle name="Comma 7 8 7 3" xfId="11539" xr:uid="{34AD759C-EECD-4EB7-A985-94EC25B6BD7C}"/>
    <cellStyle name="Comma 7 8 7 3 2" xfId="21919" xr:uid="{30F5E2A8-98E4-412F-98EA-9E6712A6434F}"/>
    <cellStyle name="Comma 7 8 7 4" xfId="28444" xr:uid="{6D0CA708-58AB-4A0A-8CA3-30F241B6BC9D}"/>
    <cellStyle name="Comma 7 8 7 5" xfId="16253" xr:uid="{F58FAA39-5F5F-40F3-8809-91C495ED2C5F}"/>
    <cellStyle name="Comma 7 8 8" xfId="4922" xr:uid="{FC361A54-B3B9-4526-A514-2FFB01AC2745}"/>
    <cellStyle name="Comma 7 8 8 2" xfId="27982" xr:uid="{CF2A26E8-C53A-49CB-ABB2-819806C7B2B5}"/>
    <cellStyle name="Comma 7 8 8 3" xfId="27483" xr:uid="{E208AC5E-DC00-4A5C-A8D5-24888A084401}"/>
    <cellStyle name="Comma 7 8 8 4" xfId="14214" xr:uid="{FF28E469-B7B7-4857-9622-C399099D8EE9}"/>
    <cellStyle name="Comma 7 8 9" xfId="6667" xr:uid="{B324349D-72A9-450E-9A21-C6036A1E6171}"/>
    <cellStyle name="Comma 7 8 9 2" xfId="28312" xr:uid="{D52010AA-3F8B-4FC2-9CB4-D35A2BD78896}"/>
    <cellStyle name="Comma 7 8 9 3" xfId="27604" xr:uid="{9327B767-1AD5-4B81-9BD1-7CF1E8F56090}"/>
    <cellStyle name="Comma 7 8 9 4" xfId="17047" xr:uid="{3B500CB7-EABF-4A64-AA2B-FAB952617488}"/>
    <cellStyle name="Comma 7 9" xfId="536" xr:uid="{00000000-0005-0000-0000-000017030000}"/>
    <cellStyle name="Comma 7 9 10" xfId="12511" xr:uid="{CA8F814C-E18C-478F-8492-0E3678FE41EE}"/>
    <cellStyle name="Comma 7 9 2" xfId="1816" xr:uid="{00000000-0005-0000-0000-000018030000}"/>
    <cellStyle name="Comma 7 9 2 2" xfId="3073" xr:uid="{00000000-0005-0000-0000-000052020000}"/>
    <cellStyle name="Comma 7 9 2 2 2" xfId="8152" xr:uid="{7EB1558F-4BBD-401A-9BB1-02827B491119}"/>
    <cellStyle name="Comma 7 9 2 2 2 2" xfId="18532" xr:uid="{A51FDFC9-0670-48B5-99DC-EA7F265E4998}"/>
    <cellStyle name="Comma 7 9 2 2 2 2 2" xfId="31142" xr:uid="{8996AED9-583D-45D1-90AF-796571A1EF0C}"/>
    <cellStyle name="Comma 7 9 2 2 2 2 3" xfId="30801" xr:uid="{11FE597E-A302-4F05-AB71-E873DAD04A9D}"/>
    <cellStyle name="Comma 7 9 2 2 3" xfId="10985" xr:uid="{5A4792B8-16DA-4A10-B4BA-D0A16135D4E9}"/>
    <cellStyle name="Comma 7 9 2 2 3 2" xfId="21365" xr:uid="{407AA900-0444-45C7-87FB-519CD37F3547}"/>
    <cellStyle name="Comma 7 9 2 2 4" xfId="24620" xr:uid="{263D3238-FB6A-4166-9E0F-9A170E5F5491}"/>
    <cellStyle name="Comma 7 9 2 2 4 2" xfId="30071" xr:uid="{4DA89B82-2FB7-4F27-A5F9-327004076252}"/>
    <cellStyle name="Comma 7 9 2 2 5" xfId="26911" xr:uid="{E0B26200-B909-460C-ADFE-F623EC31F0AD}"/>
    <cellStyle name="Comma 7 9 2 2 6" xfId="15699" xr:uid="{4D0F8B44-F253-416E-9952-95114F5388B3}"/>
    <cellStyle name="Comma 7 9 2 3" xfId="3538" xr:uid="{00000000-0005-0000-0000-000018030000}"/>
    <cellStyle name="Comma 7 9 2 3 2" xfId="26004" xr:uid="{A8C73E7C-8AB8-418B-A3AD-AE2E8770E7B7}"/>
    <cellStyle name="Comma 7 9 2 3 3" xfId="26205" xr:uid="{F5144315-CC66-497E-B687-52E38566539C}"/>
    <cellStyle name="Comma 7 9 2 4" xfId="5641" xr:uid="{26AB8BAA-7C90-4332-A8E8-C3C028A6FB41}"/>
    <cellStyle name="Comma 7 9 2 4 2" xfId="29777" xr:uid="{EBB2BB2F-2710-46EF-886B-754275719B42}"/>
    <cellStyle name="Comma 7 9 2 5" xfId="23294" xr:uid="{862CD927-F753-4FFB-9BA2-947802506C9D}"/>
    <cellStyle name="Comma 7 9 2 5 2" xfId="26382" xr:uid="{1DBF96B7-8112-4682-8CB5-A2B389146D52}"/>
    <cellStyle name="Comma 7 9 2 6" xfId="27143" xr:uid="{0D7A1526-65E0-4B55-9E48-AE83E29A2405}"/>
    <cellStyle name="Comma 7 9 2 7" xfId="13585" xr:uid="{3F6E615D-8E56-45E3-9BAA-34C81C32ED6C}"/>
    <cellStyle name="Comma 7 9 3" xfId="1817" xr:uid="{00000000-0005-0000-0000-000019030000}"/>
    <cellStyle name="Comma 7 9 3 2" xfId="2675" xr:uid="{00000000-0005-0000-0000-000053020000}"/>
    <cellStyle name="Comma 7 9 3 2 2" xfId="7798" xr:uid="{EE094E1D-91DD-4AF9-9924-669D955F4440}"/>
    <cellStyle name="Comma 7 9 3 2 2 2" xfId="18178" xr:uid="{168E5124-944A-4736-8237-BA275D072811}"/>
    <cellStyle name="Comma 7 9 3 2 3" xfId="10631" xr:uid="{8DE6D478-554F-48FC-97D3-FC2A598600F1}"/>
    <cellStyle name="Comma 7 9 3 2 3 2" xfId="21011" xr:uid="{BFCF240F-9FCF-4BBE-8720-4984D125AD11}"/>
    <cellStyle name="Comma 7 9 3 2 4" xfId="15345" xr:uid="{068C15C1-0248-4BB5-91C4-591913BAB33F}"/>
    <cellStyle name="Comma 7 9 3 2 5" xfId="30441" xr:uid="{92D51025-E4C0-4904-9638-6A17E656034E}"/>
    <cellStyle name="Comma 7 9 3 3" xfId="3678" xr:uid="{00000000-0005-0000-0000-000019030000}"/>
    <cellStyle name="Comma 7 9 3 4" xfId="5642" xr:uid="{E6BE7499-77E4-463B-BA19-0EA0E6022915}"/>
    <cellStyle name="Comma 7 9 3 4 2" xfId="29751" xr:uid="{8B795218-E896-406B-B68C-5A7BF886D01A}"/>
    <cellStyle name="Comma 7 9 3 5" xfId="25274" xr:uid="{7D0B094D-0CA5-4323-8D1E-92D1204A0A44}"/>
    <cellStyle name="Comma 7 9 3 6" xfId="13082" xr:uid="{2CB02459-2C4D-42D2-BC60-59F6E613B83F}"/>
    <cellStyle name="Comma 7 9 4" xfId="1815" xr:uid="{00000000-0005-0000-0000-00001A030000}"/>
    <cellStyle name="Comma 7 9 4 2" xfId="2280" xr:uid="{00000000-0005-0000-0000-000051020000}"/>
    <cellStyle name="Comma 7 9 4 2 2" xfId="7406" xr:uid="{ECA70E22-B669-47E5-B237-A70B09FDC2A2}"/>
    <cellStyle name="Comma 7 9 4 2 2 2" xfId="17786" xr:uid="{1D6C3169-C893-45C9-B5B3-340E7E6A62A5}"/>
    <cellStyle name="Comma 7 9 4 2 3" xfId="10239" xr:uid="{11770743-9A61-4906-A0ED-1A5ACCCDCA38}"/>
    <cellStyle name="Comma 7 9 4 2 3 2" xfId="20619" xr:uid="{7675E9C0-FB1D-44AD-B035-05F10DA62EA6}"/>
    <cellStyle name="Comma 7 9 4 2 4" xfId="27524" xr:uid="{95FCDC5A-9251-463A-A380-C6D5AD704ABD}"/>
    <cellStyle name="Comma 7 9 4 2 5" xfId="27303" xr:uid="{324D5791-4AA4-4432-A12B-D8FC4773221C}"/>
    <cellStyle name="Comma 7 9 4 2 6" xfId="14953" xr:uid="{F01CC1D9-EF50-417F-A807-BBAB256F29E1}"/>
    <cellStyle name="Comma 7 9 4 3" xfId="3553" xr:uid="{00000000-0005-0000-0000-00001A030000}"/>
    <cellStyle name="Comma 7 9 4 4" xfId="24760" xr:uid="{B4293C2A-2C20-4FDE-A651-4B5858E9672E}"/>
    <cellStyle name="Comma 7 9 5" xfId="3819" xr:uid="{3D055A9D-8184-4A6C-9135-4B8A07BEEB18}"/>
    <cellStyle name="Comma 7 9 5 2" xfId="8651" xr:uid="{7EB7CAAC-EB41-4A44-8227-8CF10A5544D8}"/>
    <cellStyle name="Comma 7 9 5 2 2" xfId="28958" xr:uid="{5CC8E82A-50BA-42E3-9621-4DBC89A6A158}"/>
    <cellStyle name="Comma 7 9 5 2 3" xfId="27854" xr:uid="{A5444BD1-DD3C-40FE-AECF-8FCD53DAD86E}"/>
    <cellStyle name="Comma 7 9 5 2 4" xfId="19031" xr:uid="{71F6C542-F48E-4D3B-A0C7-337AF60739F8}"/>
    <cellStyle name="Comma 7 9 5 3" xfId="11484" xr:uid="{3BD67E6A-DC58-4E0D-997C-E91619E70115}"/>
    <cellStyle name="Comma 7 9 5 3 2" xfId="21864" xr:uid="{CD9BBADF-ACEF-46B7-BFF9-58818B2D56C8}"/>
    <cellStyle name="Comma 7 9 5 4" xfId="25783" xr:uid="{D48D0E3E-A5CA-4B91-83E5-67DD914A8009}"/>
    <cellStyle name="Comma 7 9 5 5" xfId="16198" xr:uid="{F94D35A4-ECAF-49AC-BD3F-70DB8DD4B1B3}"/>
    <cellStyle name="Comma 7 9 6" xfId="4925" xr:uid="{D22195E0-32A3-453D-9C14-4748AEF3F690}"/>
    <cellStyle name="Comma 7 9 6 2" xfId="26464" xr:uid="{B179DB98-8514-4BDE-8987-D81C391102FC}"/>
    <cellStyle name="Comma 7 9 6 3" xfId="26825" xr:uid="{D9F1185C-06C9-42E9-B7C4-CEDEA200AE0E}"/>
    <cellStyle name="Comma 7 9 6 4" xfId="14217" xr:uid="{1D9C0D45-4A3E-4F7A-9E4C-C409913351A3}"/>
    <cellStyle name="Comma 7 9 7" xfId="6670" xr:uid="{A29537A1-F65B-4843-AF0C-05B168F8C09C}"/>
    <cellStyle name="Comma 7 9 7 2" xfId="27159" xr:uid="{55520C70-263D-4AB1-9319-FCA27D1942CD}"/>
    <cellStyle name="Comma 7 9 7 3" xfId="28103" xr:uid="{3DEC0D27-D036-43CE-80BF-8AA8FB19AFF0}"/>
    <cellStyle name="Comma 7 9 7 4" xfId="17050" xr:uid="{34C2D03F-AC0D-41F1-9799-D9E2EBFC00DD}"/>
    <cellStyle name="Comma 7 9 8" xfId="9503" xr:uid="{8F55B808-19E6-440B-84BB-7FBA72F377C5}"/>
    <cellStyle name="Comma 7 9 8 2" xfId="19883" xr:uid="{1D27389B-E2DF-4746-8101-736D586E99AF}"/>
    <cellStyle name="Comma 7 9 9" xfId="25138" xr:uid="{80C7AA19-964D-41F1-ACB4-443F7B2D85F5}"/>
    <cellStyle name="Comma 8" xfId="537" xr:uid="{00000000-0005-0000-0000-00001B030000}"/>
    <cellStyle name="Comma 9" xfId="538" xr:uid="{00000000-0005-0000-0000-00001C030000}"/>
    <cellStyle name="Comma 9 10" xfId="4926" xr:uid="{D81A1123-0425-468A-A1BB-1DD38680E9D1}"/>
    <cellStyle name="Comma 9 10 2" xfId="26365" xr:uid="{2F7F6436-B119-4AAD-9BB4-535464C9DAF3}"/>
    <cellStyle name="Comma 9 10 3" xfId="26328" xr:uid="{11FB18E3-EF94-4ED6-AAB4-FB17CD4BE561}"/>
    <cellStyle name="Comma 9 10 4" xfId="14218" xr:uid="{C2272325-F265-4852-9258-DAE0CE633BD7}"/>
    <cellStyle name="Comma 9 11" xfId="6671" xr:uid="{95397FF4-3D6A-4510-9989-BDDD317F97F2}"/>
    <cellStyle name="Comma 9 11 2" xfId="17051" xr:uid="{6A8550DD-A343-468B-A01C-05090AE9B719}"/>
    <cellStyle name="Comma 9 12" xfId="9504" xr:uid="{37183DA1-35CA-425D-87D1-F35C8D8A3F5E}"/>
    <cellStyle name="Comma 9 12 2" xfId="19884" xr:uid="{AA8AB3EF-C4D8-40C4-888D-AD22826DDFE1}"/>
    <cellStyle name="Comma 9 13" xfId="24005" xr:uid="{90CABFF4-ACC6-474D-BA61-1A43940CC5A2}"/>
    <cellStyle name="Comma 9 14" xfId="12404" xr:uid="{E2A8DE87-DBCD-4E16-9E4C-5722B7CB5393}"/>
    <cellStyle name="Comma 9 2" xfId="539" xr:uid="{00000000-0005-0000-0000-00001D030000}"/>
    <cellStyle name="Comma 9 2 10" xfId="6672" xr:uid="{800B4AE7-61CF-406F-BD50-717A47770535}"/>
    <cellStyle name="Comma 9 2 10 2" xfId="17052" xr:uid="{EA88CEC4-AC8C-4B27-B2D7-D33FADE80FF7}"/>
    <cellStyle name="Comma 9 2 11" xfId="9505" xr:uid="{F115FB81-E8DA-404A-892D-70F80F1B972C}"/>
    <cellStyle name="Comma 9 2 11 2" xfId="19885" xr:uid="{D7387538-8BF7-4F07-8FF0-AA9EC494776E}"/>
    <cellStyle name="Comma 9 2 12" xfId="24297" xr:uid="{E705879D-9FBA-4AEB-9FC8-2CC39AD5F36B}"/>
    <cellStyle name="Comma 9 2 13" xfId="12464" xr:uid="{8235A749-3C40-4A9B-8E8C-82B30F51A632}"/>
    <cellStyle name="Comma 9 2 2" xfId="540" xr:uid="{00000000-0005-0000-0000-00001E030000}"/>
    <cellStyle name="Comma 9 2 2 10" xfId="9506" xr:uid="{60CE9C71-F376-4025-821D-C30B7ED78186}"/>
    <cellStyle name="Comma 9 2 2 10 2" xfId="19886" xr:uid="{18234C9B-D2F9-4D6B-A13E-6C37086F7DF7}"/>
    <cellStyle name="Comma 9 2 2 11" xfId="25517" xr:uid="{6F546E97-01B6-477F-8094-EFA3F2FE1901}"/>
    <cellStyle name="Comma 9 2 2 12" xfId="12521" xr:uid="{DA9AA6E8-DB69-4F4C-A37A-A4469B73781E}"/>
    <cellStyle name="Comma 9 2 2 2" xfId="1821" xr:uid="{00000000-0005-0000-0000-00001F030000}"/>
    <cellStyle name="Comma 9 2 2 2 2" xfId="3075" xr:uid="{00000000-0005-0000-0000-000059020000}"/>
    <cellStyle name="Comma 9 2 2 2 2 2" xfId="6167" xr:uid="{1695681D-ACBD-434B-92F0-1F63368C6589}"/>
    <cellStyle name="Comma 9 2 2 2 2 2 2" xfId="25921" xr:uid="{1B1CBA3A-40E4-44FA-A7A4-CC0EB921C6F7}"/>
    <cellStyle name="Comma 9 2 2 2 2 2 3" xfId="26611" xr:uid="{DC9B371E-C0E3-4F73-83D3-29213CEBA90B}"/>
    <cellStyle name="Comma 9 2 2 2 2 2 4" xfId="15701" xr:uid="{447748E3-8314-4430-86E0-135F2EC6ED2D}"/>
    <cellStyle name="Comma 9 2 2 2 2 3" xfId="8154" xr:uid="{8046AE2B-9CD5-45A1-9232-B44A496B2A17}"/>
    <cellStyle name="Comma 9 2 2 2 2 3 2" xfId="18534" xr:uid="{F9F494A4-A347-41BB-86CB-E0B86E0FE416}"/>
    <cellStyle name="Comma 9 2 2 2 2 4" xfId="10987" xr:uid="{9B606771-FA20-4716-AFBD-6E37C66FE5D7}"/>
    <cellStyle name="Comma 9 2 2 2 2 4 2" xfId="21367" xr:uid="{90959D85-FFB6-4460-9FE8-52FDA187F7E2}"/>
    <cellStyle name="Comma 9 2 2 2 2 5" xfId="23818" xr:uid="{AD747A12-C7F9-41AF-8F2D-7D7060459104}"/>
    <cellStyle name="Comma 9 2 2 2 2 6" xfId="27340" xr:uid="{1A746590-4CA1-467D-848F-B895E1094CB2}"/>
    <cellStyle name="Comma 9 2 2 2 2 7" xfId="13587" xr:uid="{E7ABC69F-1CB5-411E-9E74-C2F9145DA71A}"/>
    <cellStyle name="Comma 9 2 2 2 3" xfId="2686" xr:uid="{00000000-0005-0000-0000-000058020000}"/>
    <cellStyle name="Comma 9 2 2 2 3 2" xfId="7809" xr:uid="{2128038F-D34A-47F5-90D6-38092A039B87}"/>
    <cellStyle name="Comma 9 2 2 2 3 2 2" xfId="27019" xr:uid="{A3DF1628-9D36-42BB-8086-112FB6BCA36B}"/>
    <cellStyle name="Comma 9 2 2 2 3 2 3" xfId="27858" xr:uid="{A5C60455-71A0-4AFE-8333-7E52BDF26654}"/>
    <cellStyle name="Comma 9 2 2 2 3 2 4" xfId="18189" xr:uid="{D77EA3DE-65CE-420F-B482-3F239AB4629E}"/>
    <cellStyle name="Comma 9 2 2 2 3 3" xfId="10642" xr:uid="{21EEC8A8-4538-49B0-9259-9092C61F7629}"/>
    <cellStyle name="Comma 9 2 2 2 3 3 2" xfId="21022" xr:uid="{6EF02B8B-FD2A-423A-9119-A24F9D043202}"/>
    <cellStyle name="Comma 9 2 2 2 3 4" xfId="25010" xr:uid="{E65E7057-6A9B-4E73-B147-10E224C434CB}"/>
    <cellStyle name="Comma 9 2 2 2 3 5" xfId="15356" xr:uid="{65EDEDBF-9135-4EDF-B076-15DD1724FE14}"/>
    <cellStyle name="Comma 9 2 2 2 4" xfId="2045" xr:uid="{00000000-0005-0000-0000-00001F030000}"/>
    <cellStyle name="Comma 9 2 2 2 4 2" xfId="26107" xr:uid="{122440CA-696A-44E0-9E96-A87373C105F9}"/>
    <cellStyle name="Comma 9 2 2 2 4 3" xfId="27290" xr:uid="{4E4768B2-7AB8-4453-8074-05036922F932}"/>
    <cellStyle name="Comma 9 2 2 2 5" xfId="4268" xr:uid="{15F18BA8-7F97-4777-9066-8253069EFE6E}"/>
    <cellStyle name="Comma 9 2 2 2 5 2" xfId="9039" xr:uid="{9FE3AAF4-1EE5-47ED-B8D4-F93ABC268CE4}"/>
    <cellStyle name="Comma 9 2 2 2 5 2 2" xfId="19419" xr:uid="{6A6573BE-1A19-4442-870C-069C69D8A52C}"/>
    <cellStyle name="Comma 9 2 2 2 5 2 3" xfId="31043" xr:uid="{F0C0A167-9B27-4A98-AB6A-B02856686997}"/>
    <cellStyle name="Comma 9 2 2 2 5 2 4" xfId="30802" xr:uid="{940BAFB2-DDDF-4DFD-AC79-DD26DD309846}"/>
    <cellStyle name="Comma 9 2 2 2 5 3" xfId="11872" xr:uid="{D66D2D42-7EBA-40C4-BE58-4D64A5059408}"/>
    <cellStyle name="Comma 9 2 2 2 5 3 2" xfId="22252" xr:uid="{6B46C0D7-EBC5-4194-90D8-6BCEC8A7CC97}"/>
    <cellStyle name="Comma 9 2 2 2 5 4" xfId="28385" xr:uid="{7BC0D46E-3348-466F-8DFC-3BD610176F0D}"/>
    <cellStyle name="Comma 9 2 2 2 5 5" xfId="27899" xr:uid="{B715E0BE-8612-4D9B-8094-A86B31BEC63D}"/>
    <cellStyle name="Comma 9 2 2 2 5 6" xfId="16586" xr:uid="{16CD614C-D92C-43D8-816F-40DF7AA64539}"/>
    <cellStyle name="Comma 9 2 2 2 6" xfId="5645" xr:uid="{668570A6-D60D-4778-B198-50FD03580688}"/>
    <cellStyle name="Comma 9 2 2 2 6 2" xfId="29723" xr:uid="{5FAFEE43-02EA-4263-B848-C1EA850D9CC6}"/>
    <cellStyle name="Comma 9 2 2 2 6 2 2" xfId="30977" xr:uid="{5D796100-B80F-4D81-937F-89F02B01DAF1}"/>
    <cellStyle name="Comma 9 2 2 2 7" xfId="25136" xr:uid="{C3EE7BD6-8743-4519-9C3D-CB652EFF1857}"/>
    <cellStyle name="Comma 9 2 2 2 8" xfId="13098" xr:uid="{E9F47D49-DC26-47D8-9B66-DEB5C8F17696}"/>
    <cellStyle name="Comma 9 2 2 3" xfId="1822" xr:uid="{00000000-0005-0000-0000-000020030000}"/>
    <cellStyle name="Comma 9 2 2 3 2" xfId="3076" xr:uid="{00000000-0005-0000-0000-00005A020000}"/>
    <cellStyle name="Comma 9 2 2 3 2 2" xfId="8155" xr:uid="{BA1A08A8-8F25-42BA-8FF5-CF4370543494}"/>
    <cellStyle name="Comma 9 2 2 3 2 2 2" xfId="28828" xr:uid="{FEA450FD-A44B-4F78-B887-6FBB04F43C55}"/>
    <cellStyle name="Comma 9 2 2 3 2 2 2 2" xfId="31227" xr:uid="{E0EAEE44-385B-43C4-A241-FDA503A0345E}"/>
    <cellStyle name="Comma 9 2 2 3 2 2 2 3" xfId="30804" xr:uid="{0E41FCD9-0F8F-41FD-9B49-7F0530E67F12}"/>
    <cellStyle name="Comma 9 2 2 3 2 2 3" xfId="26383" xr:uid="{4ABFB2F1-EFEF-44B5-B10D-DE0D3C6BDABA}"/>
    <cellStyle name="Comma 9 2 2 3 2 2 4" xfId="18535" xr:uid="{6D88F806-B1B0-4D9A-BBC6-DBDC26EA2E99}"/>
    <cellStyle name="Comma 9 2 2 3 2 3" xfId="10988" xr:uid="{4C570C57-C828-4E9B-9C5B-D3D470D1304A}"/>
    <cellStyle name="Comma 9 2 2 3 2 3 2" xfId="21368" xr:uid="{85E85D4A-641F-4B1F-B4B2-73E48F5F3F73}"/>
    <cellStyle name="Comma 9 2 2 3 2 4" xfId="24872" xr:uid="{3C1C18F6-326F-4101-B42C-CAFA790586F4}"/>
    <cellStyle name="Comma 9 2 2 3 2 5" xfId="15702" xr:uid="{5E62D3EB-52D8-4B2A-8967-E1EC80A96F32}"/>
    <cellStyle name="Comma 9 2 2 3 3" xfId="2089" xr:uid="{00000000-0005-0000-0000-000020030000}"/>
    <cellStyle name="Comma 9 2 2 3 4" xfId="4418" xr:uid="{51ADD6C0-603D-4098-9009-CBEFA0A69A4B}"/>
    <cellStyle name="Comma 9 2 2 3 4 2" xfId="9189" xr:uid="{F3BDC41A-CFD9-47C5-A0ED-1DF0D97D107C}"/>
    <cellStyle name="Comma 9 2 2 3 4 2 2" xfId="19569" xr:uid="{6A163FFC-6407-458E-95EF-1755EB510D2C}"/>
    <cellStyle name="Comma 9 2 2 3 4 2 3" xfId="31083" xr:uid="{200D0FEF-51EA-4B32-BD4F-ED01F56CF64F}"/>
    <cellStyle name="Comma 9 2 2 3 4 2 4" xfId="30803" xr:uid="{45D769B4-A51B-4357-BF7C-CEA3942690FF}"/>
    <cellStyle name="Comma 9 2 2 3 4 3" xfId="12022" xr:uid="{B8CDA8CB-E142-4092-9D7D-1F70CFFAECDF}"/>
    <cellStyle name="Comma 9 2 2 3 4 3 2" xfId="22402" xr:uid="{A2F09515-9B43-40E8-8E58-EDBDFCCA4661}"/>
    <cellStyle name="Comma 9 2 2 3 4 4" xfId="16736" xr:uid="{EAE4FB54-618E-4BD5-8A10-FD59118FE55B}"/>
    <cellStyle name="Comma 9 2 2 3 5" xfId="5646" xr:uid="{1753FA6C-087A-430B-A68A-C681B0D13A8B}"/>
    <cellStyle name="Comma 9 2 2 3 5 2" xfId="29709" xr:uid="{8E3DEB05-C8FD-4B12-9825-E73EE046D749}"/>
    <cellStyle name="Comma 9 2 2 3 5 2 2" xfId="30978" xr:uid="{AFFAD961-C129-4BDB-B8E1-FC9907D6727B}"/>
    <cellStyle name="Comma 9 2 2 3 6" xfId="24152" xr:uid="{41DAB614-918F-4599-BF83-9AA4B418D79E}"/>
    <cellStyle name="Comma 9 2 2 3 7" xfId="13588" xr:uid="{2E3B28A3-F72F-46DD-9CA8-18228347FB64}"/>
    <cellStyle name="Comma 9 2 2 4" xfId="1820" xr:uid="{00000000-0005-0000-0000-000021030000}"/>
    <cellStyle name="Comma 9 2 2 4 2" xfId="3074" xr:uid="{00000000-0005-0000-0000-00005B020000}"/>
    <cellStyle name="Comma 9 2 2 4 2 2" xfId="8153" xr:uid="{3821D36B-E30A-436A-ADD2-C492AC21B492}"/>
    <cellStyle name="Comma 9 2 2 4 2 2 2" xfId="28827" xr:uid="{75B182AE-DD33-43EB-BD11-5250C85A4E01}"/>
    <cellStyle name="Comma 9 2 2 4 2 2 3" xfId="26308" xr:uid="{BA6A95AF-6109-40B1-B3B9-241F006D302F}"/>
    <cellStyle name="Comma 9 2 2 4 2 2 4" xfId="18533" xr:uid="{6DC6F597-8D99-4D70-85A2-BCF10AE0AD8E}"/>
    <cellStyle name="Comma 9 2 2 4 2 3" xfId="10986" xr:uid="{2A3734C0-6283-4588-9F43-DBEA24F07785}"/>
    <cellStyle name="Comma 9 2 2 4 2 3 2" xfId="21366" xr:uid="{73BB00D0-276E-47F7-A419-031530E0420D}"/>
    <cellStyle name="Comma 9 2 2 4 2 4" xfId="26314" xr:uid="{4114B98C-05CB-4B13-B488-16099DD307AD}"/>
    <cellStyle name="Comma 9 2 2 4 2 5" xfId="15700" xr:uid="{6AE8E6BF-8A14-431C-99B4-E9E63BED19BF}"/>
    <cellStyle name="Comma 9 2 2 4 3" xfId="3606" xr:uid="{00000000-0005-0000-0000-000021030000}"/>
    <cellStyle name="Comma 9 2 2 4 4" xfId="5644" xr:uid="{8B26A1BB-AE5F-48D9-8E42-E69CDD492616}"/>
    <cellStyle name="Comma 9 2 2 4 4 2" xfId="29960" xr:uid="{7C9ED966-91AA-4C46-BB66-8180C9956C71}"/>
    <cellStyle name="Comma 9 2 2 4 5" xfId="24325" xr:uid="{8BA3453A-B276-4F0C-8B80-BF13CA76962C}"/>
    <cellStyle name="Comma 9 2 2 4 6" xfId="13586" xr:uid="{1A9E97E1-72D1-4AFC-BB30-AF8F5B6BAA27}"/>
    <cellStyle name="Comma 9 2 2 5" xfId="2641" xr:uid="{00000000-0005-0000-0000-00005C020000}"/>
    <cellStyle name="Comma 9 2 2 5 2" xfId="5902" xr:uid="{45A164FE-5FE9-43B5-9529-C545256EB1C7}"/>
    <cellStyle name="Comma 9 2 2 5 2 2" xfId="28648" xr:uid="{F52522D7-FE86-4CED-8031-4C36F7BDC289}"/>
    <cellStyle name="Comma 9 2 2 5 2 2 2" xfId="31209" xr:uid="{972E3E93-27A6-4530-8159-6C6AF4E7DBCC}"/>
    <cellStyle name="Comma 9 2 2 5 2 2 3" xfId="30805" xr:uid="{08104823-45CC-4C4D-B84B-B3362DB2DCBC}"/>
    <cellStyle name="Comma 9 2 2 5 2 3" xfId="27233" xr:uid="{C3BE4EB7-43AA-4AC7-BEFF-8B26A3BE7026}"/>
    <cellStyle name="Comma 9 2 2 5 2 4" xfId="15312" xr:uid="{08E79145-1382-4681-9832-B0F6E2DADE39}"/>
    <cellStyle name="Comma 9 2 2 5 3" xfId="7765" xr:uid="{5D0B9A8F-12FE-41D9-A9E6-A0FC75FD3FD8}"/>
    <cellStyle name="Comma 9 2 2 5 3 2" xfId="18145" xr:uid="{0A8DFB72-F3C6-4083-88C0-C732F813D519}"/>
    <cellStyle name="Comma 9 2 2 5 4" xfId="10598" xr:uid="{4B064456-B3B1-4B04-A024-41F9964ADD43}"/>
    <cellStyle name="Comma 9 2 2 5 4 2" xfId="20978" xr:uid="{755E6D50-A281-4A13-84B5-51D522FD572A}"/>
    <cellStyle name="Comma 9 2 2 5 5" xfId="23654" xr:uid="{435834F1-E757-4761-960E-34D3DB17B906}"/>
    <cellStyle name="Comma 9 2 2 5 6" xfId="13029" xr:uid="{5AE173AE-BF38-4842-AA91-78EA7873D122}"/>
    <cellStyle name="Comma 9 2 2 6" xfId="2290" xr:uid="{00000000-0005-0000-0000-000057020000}"/>
    <cellStyle name="Comma 9 2 2 6 2" xfId="7416" xr:uid="{F0EED383-DED6-4BF2-97EE-EDD10841C3A9}"/>
    <cellStyle name="Comma 9 2 2 6 2 2" xfId="17796" xr:uid="{E2E25D04-1C5B-42F3-971A-9693DBE7026D}"/>
    <cellStyle name="Comma 9 2 2 6 3" xfId="10249" xr:uid="{94DC420B-AA21-4FD5-93D5-21B40811B1C2}"/>
    <cellStyle name="Comma 9 2 2 6 3 2" xfId="20629" xr:uid="{E6D15CCE-188C-46C1-8F19-27097D48CB9C}"/>
    <cellStyle name="Comma 9 2 2 6 4" xfId="22650" xr:uid="{D0547388-BB56-43F0-887B-5DC1986503B8}"/>
    <cellStyle name="Comma 9 2 2 6 5" xfId="26803" xr:uid="{140F2489-462A-432C-AAD8-2C4B4DBDF3A3}"/>
    <cellStyle name="Comma 9 2 2 6 6" xfId="14963" xr:uid="{93BB5F1A-804A-42CC-B8EB-C9CEF1F05211}"/>
    <cellStyle name="Comma 9 2 2 7" xfId="3825" xr:uid="{F187D117-A490-47DB-9E10-75EB17734E90}"/>
    <cellStyle name="Comma 9 2 2 7 2" xfId="8657" xr:uid="{644F7400-21EC-44AC-96AB-03542AB9BCFE}"/>
    <cellStyle name="Comma 9 2 2 7 2 2" xfId="19037" xr:uid="{C00F856F-2CD0-4E3B-A3DA-35E428B0F0FE}"/>
    <cellStyle name="Comma 9 2 2 7 3" xfId="11490" xr:uid="{DC85BDFB-B499-4C6E-A0B1-105AFB53FA00}"/>
    <cellStyle name="Comma 9 2 2 7 3 2" xfId="21870" xr:uid="{2AB65E47-B840-4E3A-9190-E4321AA48705}"/>
    <cellStyle name="Comma 9 2 2 7 4" xfId="26441" xr:uid="{0585DF1F-C5C2-4D34-BBE6-8DFF8DBF905E}"/>
    <cellStyle name="Comma 9 2 2 7 5" xfId="28040" xr:uid="{BEC9E2EF-CCA4-4CC5-8AB1-C4763C60ED1D}"/>
    <cellStyle name="Comma 9 2 2 7 6" xfId="16204" xr:uid="{F05C9D44-64C0-4600-BDB2-376264D8F02B}"/>
    <cellStyle name="Comma 9 2 2 8" xfId="4928" xr:uid="{3AD1A3B8-0529-4279-AFBA-6A259E6478D4}"/>
    <cellStyle name="Comma 9 2 2 8 2" xfId="14220" xr:uid="{3A55FC0C-5526-4111-8F2F-A420A93B599F}"/>
    <cellStyle name="Comma 9 2 2 9" xfId="6673" xr:uid="{6EFE6E0B-F24A-4847-A285-0AA765FBEBDF}"/>
    <cellStyle name="Comma 9 2 2 9 2" xfId="17053" xr:uid="{0ECC4CAE-5358-4A94-B368-95E70F3C5906}"/>
    <cellStyle name="Comma 9 2 3" xfId="541" xr:uid="{00000000-0005-0000-0000-000022030000}"/>
    <cellStyle name="Comma 9 2 3 10" xfId="12679" xr:uid="{F4C62D95-DF88-450B-B844-5FCA3C4178EF}"/>
    <cellStyle name="Comma 9 2 3 2" xfId="1824" xr:uid="{00000000-0005-0000-0000-000023030000}"/>
    <cellStyle name="Comma 9 2 3 2 2" xfId="3077" xr:uid="{00000000-0005-0000-0000-00005E020000}"/>
    <cellStyle name="Comma 9 2 3 2 2 2" xfId="8156" xr:uid="{00C34E79-4A12-4FEF-8FD7-A120007AC003}"/>
    <cellStyle name="Comma 9 2 3 2 2 2 2" xfId="28829" xr:uid="{9400F8BF-E03C-47B4-8A73-79D8316A2F57}"/>
    <cellStyle name="Comma 9 2 3 2 2 2 3" xfId="28631" xr:uid="{7A2BE245-EA15-44B8-97A3-BD9684DEFF4F}"/>
    <cellStyle name="Comma 9 2 3 2 2 2 4" xfId="18536" xr:uid="{11C459B9-9635-43E5-A2CE-CA3DDB0927D6}"/>
    <cellStyle name="Comma 9 2 3 2 2 3" xfId="10989" xr:uid="{179EA3D4-61C5-47DF-BA03-BCD2392F900C}"/>
    <cellStyle name="Comma 9 2 3 2 2 3 2" xfId="21369" xr:uid="{2A1FE7AD-F25F-4C3B-8926-616BF3F7D3E5}"/>
    <cellStyle name="Comma 9 2 3 2 2 4" xfId="25746" xr:uid="{942CDB3C-31B9-48FD-A9C8-9181B9986ACB}"/>
    <cellStyle name="Comma 9 2 3 2 2 5" xfId="15703" xr:uid="{A62BBE42-1AD1-4C98-BC5F-080129262303}"/>
    <cellStyle name="Comma 9 2 3 2 3" xfId="3697" xr:uid="{00000000-0005-0000-0000-000023030000}"/>
    <cellStyle name="Comma 9 2 3 2 4" xfId="5647" xr:uid="{E79966CE-366E-44ED-8CF4-EF18FE3B9A08}"/>
    <cellStyle name="Comma 9 2 3 2 4 2" xfId="29961" xr:uid="{C540771B-03DD-4A97-8D6C-125C8B900220}"/>
    <cellStyle name="Comma 9 2 3 2 5" xfId="23089" xr:uid="{7BC34336-6CF0-4232-A50B-C2757E6B9AA2}"/>
    <cellStyle name="Comma 9 2 3 2 6" xfId="13589" xr:uid="{AE8E06AD-96D0-46A8-B033-8D8865597D33}"/>
    <cellStyle name="Comma 9 2 3 3" xfId="1825" xr:uid="{00000000-0005-0000-0000-000024030000}"/>
    <cellStyle name="Comma 9 2 3 3 2" xfId="2685" xr:uid="{00000000-0005-0000-0000-00005F020000}"/>
    <cellStyle name="Comma 9 2 3 3 2 2" xfId="7808" xr:uid="{B9ACF73D-5345-46F9-B10F-7BF577F6FA2C}"/>
    <cellStyle name="Comma 9 2 3 3 2 2 2" xfId="18188" xr:uid="{7BDE12E2-F66C-43CB-A936-014FC451446C}"/>
    <cellStyle name="Comma 9 2 3 3 2 3" xfId="10641" xr:uid="{7B796FA2-53F4-4E07-ACB6-8A1AA81C96CF}"/>
    <cellStyle name="Comma 9 2 3 3 2 3 2" xfId="21021" xr:uid="{865B3BD9-33FF-4391-A8D9-6B5ECEDC6CF6}"/>
    <cellStyle name="Comma 9 2 3 3 2 4" xfId="15355" xr:uid="{372507FF-8B1F-490B-A74C-426CD780667A}"/>
    <cellStyle name="Comma 9 2 3 3 2 5" xfId="30442" xr:uid="{B9D0D307-C678-4D48-9BB3-FA80D0D64076}"/>
    <cellStyle name="Comma 9 2 3 3 3" xfId="2078" xr:uid="{00000000-0005-0000-0000-000024030000}"/>
    <cellStyle name="Comma 9 2 3 3 4" xfId="5648" xr:uid="{CE82BC05-DECC-433A-A1AE-079FA93D71A1}"/>
    <cellStyle name="Comma 9 2 3 3 4 2" xfId="29909" xr:uid="{DEAC15BD-E4D5-4066-9D0F-223E4FCD8552}"/>
    <cellStyle name="Comma 9 2 3 3 5" xfId="25039" xr:uid="{6B690C1C-4E4E-4CEB-9458-3070211420B8}"/>
    <cellStyle name="Comma 9 2 3 3 6" xfId="13097" xr:uid="{9A279FFC-6243-4F00-B96A-9C2520A46EDC}"/>
    <cellStyle name="Comma 9 2 3 4" xfId="1823" xr:uid="{00000000-0005-0000-0000-000025030000}"/>
    <cellStyle name="Comma 9 2 3 4 2" xfId="4654" xr:uid="{2B316BF8-A02B-4FA6-9E0C-A81BF302FB1E}"/>
    <cellStyle name="Comma 9 2 3 4 2 2" xfId="9405" xr:uid="{83C3117E-0556-4527-B429-6733E7FC28FB}"/>
    <cellStyle name="Comma 9 2 3 4 2 2 2" xfId="19785" xr:uid="{75F44DC8-6775-40EE-BB1B-FE5900228869}"/>
    <cellStyle name="Comma 9 2 3 4 2 3" xfId="12238" xr:uid="{02383733-3AC8-4F33-847D-F4EDED4B1500}"/>
    <cellStyle name="Comma 9 2 3 4 2 3 2" xfId="22618" xr:uid="{7E9B7457-55E4-47A6-AEC3-2AB45A85A26B}"/>
    <cellStyle name="Comma 9 2 3 4 2 4" xfId="28307" xr:uid="{517B9FA5-CA7B-4147-8281-57997331AEA6}"/>
    <cellStyle name="Comma 9 2 3 4 2 5" xfId="27038" xr:uid="{67CB897C-285F-4C47-BC05-557ED67C8AB1}"/>
    <cellStyle name="Comma 9 2 3 4 2 6" xfId="16952" xr:uid="{3AB9AAA6-8579-4953-89F0-8E36A6C0DD15}"/>
    <cellStyle name="Comma 9 2 3 4 3" xfId="22756" xr:uid="{53723204-0815-4045-A056-7FCD23F7396E}"/>
    <cellStyle name="Comma 9 2 3 5" xfId="4134" xr:uid="{58960FB7-AA3D-4773-B9E0-BAA94B5F7831}"/>
    <cellStyle name="Comma 9 2 3 5 2" xfId="8905" xr:uid="{45BD0102-A3DB-46F1-B996-4B740B50B967}"/>
    <cellStyle name="Comma 9 2 3 5 2 2" xfId="29010" xr:uid="{FD6FD515-24A7-44F7-9B6A-EE8B41326D0B}"/>
    <cellStyle name="Comma 9 2 3 5 2 3" xfId="27358" xr:uid="{4196D849-59CB-4781-A66E-CA6616B641F1}"/>
    <cellStyle name="Comma 9 2 3 5 2 4" xfId="19285" xr:uid="{1B49DD98-D93E-4499-8109-0BF6F8E1781D}"/>
    <cellStyle name="Comma 9 2 3 5 2 5" xfId="31015" xr:uid="{F7D350F9-DB22-40CD-A277-E89E784C5412}"/>
    <cellStyle name="Comma 9 2 3 5 3" xfId="11738" xr:uid="{FEEBFF0E-3A22-490B-94EE-A20B651F3918}"/>
    <cellStyle name="Comma 9 2 3 5 3 2" xfId="22118" xr:uid="{7BCDA1FB-7008-4553-90F2-782DDE9547DF}"/>
    <cellStyle name="Comma 9 2 3 5 4" xfId="28100" xr:uid="{6B05F112-D1B4-4987-9ED9-AD61916186A5}"/>
    <cellStyle name="Comma 9 2 3 5 5" xfId="16452" xr:uid="{E2103747-DE1C-424E-A121-811632EDB617}"/>
    <cellStyle name="Comma 9 2 3 6" xfId="4929" xr:uid="{B11DD8E7-1558-472B-8FE9-B7DE5AE1C3AA}"/>
    <cellStyle name="Comma 9 2 3 6 2" xfId="28257" xr:uid="{B5064F52-1DEC-48C6-AD6C-94D57ED80CDC}"/>
    <cellStyle name="Comma 9 2 3 6 3" xfId="27715" xr:uid="{90953E80-ECF8-4692-9972-22BB6C8DE61E}"/>
    <cellStyle name="Comma 9 2 3 6 4" xfId="14221" xr:uid="{6FE659B4-9790-4D04-B838-7A04B11F19B9}"/>
    <cellStyle name="Comma 9 2 3 7" xfId="6674" xr:uid="{A3767453-1D26-4077-9762-3232EF5FAEF7}"/>
    <cellStyle name="Comma 9 2 3 7 2" xfId="28414" xr:uid="{C0ECF8F6-3BBF-4631-AE2A-78AAE82D9245}"/>
    <cellStyle name="Comma 9 2 3 7 3" xfId="27282" xr:uid="{A1AC7B48-6458-4882-A59B-BA808F918EEC}"/>
    <cellStyle name="Comma 9 2 3 7 4" xfId="17054" xr:uid="{C6323C8C-63AA-4061-9C69-B64F539EFDEC}"/>
    <cellStyle name="Comma 9 2 3 8" xfId="9507" xr:uid="{19B45FED-76C2-4145-940D-2F2BC325C947}"/>
    <cellStyle name="Comma 9 2 3 8 2" xfId="19887" xr:uid="{A7D0349A-2623-433A-82FA-CC129D323731}"/>
    <cellStyle name="Comma 9 2 3 9" xfId="25164" xr:uid="{491DEFD9-42C7-46F8-B951-F96D761D4FA0}"/>
    <cellStyle name="Comma 9 2 4" xfId="1826" xr:uid="{00000000-0005-0000-0000-000026030000}"/>
    <cellStyle name="Comma 9 2 4 2" xfId="3078" xr:uid="{00000000-0005-0000-0000-000060020000}"/>
    <cellStyle name="Comma 9 2 4 2 2" xfId="8157" xr:uid="{3871DE92-AD0D-4C55-9FDA-EB07377910AF}"/>
    <cellStyle name="Comma 9 2 4 2 2 2" xfId="28830" xr:uid="{35DDB46A-9F32-451D-BE4A-FB8BA2BFC5CB}"/>
    <cellStyle name="Comma 9 2 4 2 2 2 2" xfId="31228" xr:uid="{D86CE846-FB1A-46CF-AAA1-01DB85ECFA69}"/>
    <cellStyle name="Comma 9 2 4 2 2 2 3" xfId="30807" xr:uid="{BE13AE7C-8747-44CE-A1E1-1A36A7111489}"/>
    <cellStyle name="Comma 9 2 4 2 2 3" xfId="27380" xr:uid="{1D429F61-482C-40AA-9F51-7ED2D3E08585}"/>
    <cellStyle name="Comma 9 2 4 2 2 4" xfId="18537" xr:uid="{E513781B-C37F-4A79-B6A8-73A52D5D952C}"/>
    <cellStyle name="Comma 9 2 4 2 3" xfId="10990" xr:uid="{5FAD14CD-9E4E-4A54-B659-08425DC4EB51}"/>
    <cellStyle name="Comma 9 2 4 2 3 2" xfId="21370" xr:uid="{D5BA3C34-8A17-499D-9401-2290B594129A}"/>
    <cellStyle name="Comma 9 2 4 2 4" xfId="25660" xr:uid="{DE4B7DEE-3DFB-4D95-9D94-5B6697CA1424}"/>
    <cellStyle name="Comma 9 2 4 2 5" xfId="15704" xr:uid="{B32A986E-B469-403A-9A26-89063FFD10F3}"/>
    <cellStyle name="Comma 9 2 4 3" xfId="3618" xr:uid="{00000000-0005-0000-0000-000026030000}"/>
    <cellStyle name="Comma 9 2 4 4" xfId="4419" xr:uid="{730607A7-848F-4DD4-AC1A-3254E1DC46BC}"/>
    <cellStyle name="Comma 9 2 4 4 2" xfId="9190" xr:uid="{C7AB3644-B0B6-4154-BE4F-C29BF5ECB030}"/>
    <cellStyle name="Comma 9 2 4 4 2 2" xfId="19570" xr:uid="{7AE53B1F-54DA-4F06-99C4-5B8CE011620E}"/>
    <cellStyle name="Comma 9 2 4 4 2 3" xfId="31084" xr:uid="{BE5A0B73-4A4C-4029-A301-6535C3F13C1D}"/>
    <cellStyle name="Comma 9 2 4 4 2 4" xfId="30806" xr:uid="{C1548C2B-E83F-4CD1-8AE4-504BDC32719D}"/>
    <cellStyle name="Comma 9 2 4 4 3" xfId="12023" xr:uid="{05AB095B-DD55-4F70-B186-D55D3B66DE04}"/>
    <cellStyle name="Comma 9 2 4 4 3 2" xfId="22403" xr:uid="{83C0AEC2-D7F8-4FB1-8063-95763749ADDC}"/>
    <cellStyle name="Comma 9 2 4 4 4" xfId="27979" xr:uid="{48E7C24F-7C7F-4635-9EBC-9D453F175853}"/>
    <cellStyle name="Comma 9 2 4 4 5" xfId="28160" xr:uid="{38EC5DA3-2ECC-43FA-AFF3-4E44C4962149}"/>
    <cellStyle name="Comma 9 2 4 4 6" xfId="16737" xr:uid="{E7145DA8-4655-4CB9-96FD-E1E6B4F01E4F}"/>
    <cellStyle name="Comma 9 2 4 5" xfId="5649" xr:uid="{D9BE428C-8235-4EF9-B20E-E5BB3AFC6747}"/>
    <cellStyle name="Comma 9 2 4 5 2" xfId="29691" xr:uid="{E7A06D38-4B4A-4976-BC01-C3B6B233E532}"/>
    <cellStyle name="Comma 9 2 4 5 2 2" xfId="30979" xr:uid="{FFEA7A56-AD8A-44D9-BC17-C7A9B2757E95}"/>
    <cellStyle name="Comma 9 2 4 6" xfId="24674" xr:uid="{6EEEF6C0-BA3C-4450-82E6-71744843DDBB}"/>
    <cellStyle name="Comma 9 2 4 7" xfId="13590" xr:uid="{81F21B33-152E-41A4-8622-BE740F8B59B3}"/>
    <cellStyle name="Comma 9 2 5" xfId="1827" xr:uid="{00000000-0005-0000-0000-000027030000}"/>
    <cellStyle name="Comma 9 2 5 2" xfId="2880" xr:uid="{00000000-0005-0000-0000-000061020000}"/>
    <cellStyle name="Comma 9 2 5 2 2" xfId="7996" xr:uid="{30435070-21F0-450E-8F48-DD2475E78426}"/>
    <cellStyle name="Comma 9 2 5 2 2 2" xfId="27243" xr:uid="{B2DCA550-CDEE-430E-8093-FA1E260FBBA3}"/>
    <cellStyle name="Comma 9 2 5 2 2 2 2" xfId="31186" xr:uid="{935049C4-8F57-47F7-A020-2141BFAE117B}"/>
    <cellStyle name="Comma 9 2 5 2 2 2 3" xfId="30808" xr:uid="{E09FB7FE-6B02-4145-8F9C-245D63874152}"/>
    <cellStyle name="Comma 9 2 5 2 2 3" xfId="26151" xr:uid="{A90172AA-ECBA-49AF-A27D-7287150C6C55}"/>
    <cellStyle name="Comma 9 2 5 2 2 4" xfId="18376" xr:uid="{BB53FA4A-1DDF-48F5-8459-C96D8C66B94A}"/>
    <cellStyle name="Comma 9 2 5 2 3" xfId="10829" xr:uid="{8DBDF390-F889-45B9-8090-2E42DC2B125A}"/>
    <cellStyle name="Comma 9 2 5 2 3 2" xfId="21209" xr:uid="{3D817999-D32B-42D4-A4EE-FDDC6CAAAB75}"/>
    <cellStyle name="Comma 9 2 5 2 4" xfId="28529" xr:uid="{EFD68B7B-CEB1-42E8-96C8-A4CE64C8ED24}"/>
    <cellStyle name="Comma 9 2 5 2 5" xfId="15543" xr:uid="{178AD210-1937-49B9-920C-01104FD1710F}"/>
    <cellStyle name="Comma 9 2 5 3" xfId="3536" xr:uid="{00000000-0005-0000-0000-000027030000}"/>
    <cellStyle name="Comma 9 2 5 4" xfId="5650" xr:uid="{D7164F72-134C-4D46-901D-95E30936FD2B}"/>
    <cellStyle name="Comma 9 2 5 4 2" xfId="29924" xr:uid="{5C9B02E0-C788-4B1D-BC0E-E607E53C7539}"/>
    <cellStyle name="Comma 9 2 5 5" xfId="25503" xr:uid="{683D3246-020B-45A9-8F05-CD8C07E60BC7}"/>
    <cellStyle name="Comma 9 2 5 6" xfId="13377" xr:uid="{D127C0C3-511A-4158-94C4-3B598D743006}"/>
    <cellStyle name="Comma 9 2 6" xfId="1819" xr:uid="{00000000-0005-0000-0000-000028030000}"/>
    <cellStyle name="Comma 9 2 6 2" xfId="2539" xr:uid="{00000000-0005-0000-0000-000062020000}"/>
    <cellStyle name="Comma 9 2 6 2 2" xfId="7663" xr:uid="{12A85B8F-612E-4B7E-8375-3FD272B72C3E}"/>
    <cellStyle name="Comma 9 2 6 2 2 2" xfId="18043" xr:uid="{63602DFF-BD8A-4BE0-91FF-331DD6264E16}"/>
    <cellStyle name="Comma 9 2 6 2 3" xfId="10496" xr:uid="{61B4E7AC-8DB2-43F1-868D-FAA2881C85E4}"/>
    <cellStyle name="Comma 9 2 6 2 3 2" xfId="20876" xr:uid="{1BB267DC-2623-4AAD-9299-6628C1181669}"/>
    <cellStyle name="Comma 9 2 6 2 4" xfId="28006" xr:uid="{93DFBBE4-AEC2-43A7-B32D-98AE37918C88}"/>
    <cellStyle name="Comma 9 2 6 2 5" xfId="27051" xr:uid="{3C93F917-4687-49AB-A2DE-9CFA582651C6}"/>
    <cellStyle name="Comma 9 2 6 2 6" xfId="15210" xr:uid="{B954EB0A-A415-4D84-A87E-51039639E08C}"/>
    <cellStyle name="Comma 9 2 6 3" xfId="3705" xr:uid="{00000000-0005-0000-0000-000028030000}"/>
    <cellStyle name="Comma 9 2 6 4" xfId="5643" xr:uid="{D898191B-5E99-42ED-AE9E-BA7EEF98ED5F}"/>
    <cellStyle name="Comma 9 2 6 4 2" xfId="29876" xr:uid="{E41C2E13-76EE-4F01-AD17-0737E327D418}"/>
    <cellStyle name="Comma 9 2 6 5" xfId="23853" xr:uid="{D61276F4-B8A3-4202-B41B-BD1945D207E6}"/>
    <cellStyle name="Comma 9 2 6 6" xfId="12926" xr:uid="{0F80994B-85B6-4398-ADA2-8150445C52AA}"/>
    <cellStyle name="Comma 9 2 7" xfId="2233" xr:uid="{00000000-0005-0000-0000-000056020000}"/>
    <cellStyle name="Comma 9 2 7 2" xfId="7359" xr:uid="{C4B32B00-5182-49D8-9EA5-796AE2208F5A}"/>
    <cellStyle name="Comma 9 2 7 2 2" xfId="26718" xr:uid="{E24BCB5C-C6EA-4FDB-9EC3-913147FB8779}"/>
    <cellStyle name="Comma 9 2 7 2 2 2" xfId="31181" xr:uid="{B8E870C8-2DC3-4142-9B70-BD70882B4D51}"/>
    <cellStyle name="Comma 9 2 7 2 2 3" xfId="30809" xr:uid="{BBA9BA85-2DE8-4D34-8E86-BAE1DE19E844}"/>
    <cellStyle name="Comma 9 2 7 2 3" xfId="28266" xr:uid="{90482539-1104-4FEC-A0B4-4BBC91205F8D}"/>
    <cellStyle name="Comma 9 2 7 2 4" xfId="17739" xr:uid="{A997357B-75E5-4FBD-8E85-7D845313D2E4}"/>
    <cellStyle name="Comma 9 2 7 3" xfId="10192" xr:uid="{6CC74026-AB08-411B-B16F-52096AABA2AE}"/>
    <cellStyle name="Comma 9 2 7 3 2" xfId="20572" xr:uid="{D660BE8F-3CEC-43C8-B3F2-515CBFAE10A6}"/>
    <cellStyle name="Comma 9 2 7 4" xfId="25032" xr:uid="{6B933433-0728-4A4C-81A0-760F81048C5E}"/>
    <cellStyle name="Comma 9 2 7 5" xfId="14906" xr:uid="{9E029389-AF9E-4E2C-80CF-C3A6CB490564}"/>
    <cellStyle name="Comma 9 2 8" xfId="3877" xr:uid="{14ABF57D-7E2D-49B0-92F4-00CADDA395CB}"/>
    <cellStyle name="Comma 9 2 8 2" xfId="8708" xr:uid="{A7E88751-1D29-4175-B2B8-DA20A976F5E3}"/>
    <cellStyle name="Comma 9 2 8 2 2" xfId="19088" xr:uid="{E69C0CF9-2C8E-461A-BD73-73D7F51D1663}"/>
    <cellStyle name="Comma 9 2 8 3" xfId="11541" xr:uid="{95E42C6C-C80A-4C6F-AEA5-4FFFB2425A1A}"/>
    <cellStyle name="Comma 9 2 8 3 2" xfId="21921" xr:uid="{7A3F958E-C57F-4788-976D-1AE8E6A57944}"/>
    <cellStyle name="Comma 9 2 8 4" xfId="26411" xr:uid="{FD7B0B76-E8B9-487D-8AAD-C9933C1ACB6C}"/>
    <cellStyle name="Comma 9 2 8 5" xfId="27759" xr:uid="{AC65A6F0-19BB-40A6-9BE0-0678F17B6B3B}"/>
    <cellStyle name="Comma 9 2 8 6" xfId="16255" xr:uid="{6C8D399F-9CD0-4228-9326-262AC491334C}"/>
    <cellStyle name="Comma 9 2 9" xfId="4927" xr:uid="{BD7D2C77-C633-4CFC-AAC8-AEB80D7AE154}"/>
    <cellStyle name="Comma 9 2 9 2" xfId="25982" xr:uid="{FF5AE70A-CB98-46FE-AEBC-034F7A064D0C}"/>
    <cellStyle name="Comma 9 2 9 3" xfId="27778" xr:uid="{9617A20E-B9DC-4147-BB81-6D931C61435A}"/>
    <cellStyle name="Comma 9 2 9 4" xfId="14219" xr:uid="{B60DB025-08CD-4CE5-A225-EF26AA61A2E6}"/>
    <cellStyle name="Comma 9 3" xfId="542" xr:uid="{00000000-0005-0000-0000-000029030000}"/>
    <cellStyle name="Comma 9 3 10" xfId="9508" xr:uid="{E7E81DE3-7484-41E0-8FA9-F356A46CD991}"/>
    <cellStyle name="Comma 9 3 10 2" xfId="19888" xr:uid="{ABE7FEB3-D309-49D2-9D77-CEDDF86F8FC8}"/>
    <cellStyle name="Comma 9 3 11" xfId="24493" xr:uid="{D4380A83-A032-4878-B2BD-F5EDC2355B6A}"/>
    <cellStyle name="Comma 9 3 12" xfId="12520" xr:uid="{1EC29B22-E11A-4F03-9D04-7890D63A35C8}"/>
    <cellStyle name="Comma 9 3 2" xfId="1829" xr:uid="{00000000-0005-0000-0000-00002A030000}"/>
    <cellStyle name="Comma 9 3 2 2" xfId="3080" xr:uid="{00000000-0005-0000-0000-000065020000}"/>
    <cellStyle name="Comma 9 3 2 2 2" xfId="6168" xr:uid="{5D3F1E2F-6C13-4865-A186-7E6BC20EDFBA}"/>
    <cellStyle name="Comma 9 3 2 2 2 2" xfId="24145" xr:uid="{7FAC486F-3150-4423-B79F-82D92D5D4315}"/>
    <cellStyle name="Comma 9 3 2 2 2 2 2" xfId="28011" xr:uid="{6EDB3307-FB2D-428A-B7BB-51FD25238CFA}"/>
    <cellStyle name="Comma 9 3 2 2 2 2 3" xfId="31148" xr:uid="{5B67C8A6-D0F9-4F81-B1C0-F30C304F8C08}"/>
    <cellStyle name="Comma 9 3 2 2 2 3" xfId="26867" xr:uid="{652D5C03-1AD5-43F2-95C2-87421CEC1E98}"/>
    <cellStyle name="Comma 9 3 2 2 2 4" xfId="15706" xr:uid="{4A7AF802-84FA-4651-8493-69DBEFBEF268}"/>
    <cellStyle name="Comma 9 3 2 2 3" xfId="8159" xr:uid="{41C885F3-2F9F-457C-9A41-B93334694117}"/>
    <cellStyle name="Comma 9 3 2 2 3 2" xfId="18539" xr:uid="{52F9EBF8-6C8D-4A10-9E5C-BDDF8CD76353}"/>
    <cellStyle name="Comma 9 3 2 2 4" xfId="10992" xr:uid="{6690BEA3-7986-4505-B2F3-1A50EFC06E03}"/>
    <cellStyle name="Comma 9 3 2 2 4 2" xfId="21372" xr:uid="{16FA8055-7EF8-4083-8B83-CB2D93CE4C92}"/>
    <cellStyle name="Comma 9 3 2 2 5" xfId="24466" xr:uid="{C74E39ED-E802-4F6C-B356-E5113AB4E949}"/>
    <cellStyle name="Comma 9 3 2 2 5 2" xfId="30073" xr:uid="{8548742A-9BBA-4637-B5B9-9DA740E4A09B}"/>
    <cellStyle name="Comma 9 3 2 2 6" xfId="27863" xr:uid="{1092D0DD-8FB3-44DD-86EE-6FC6DA4E3B78}"/>
    <cellStyle name="Comma 9 3 2 2 7" xfId="13592" xr:uid="{20D41558-9592-4905-9B8D-FAFB5DB1DBDE}"/>
    <cellStyle name="Comma 9 3 2 3" xfId="2687" xr:uid="{00000000-0005-0000-0000-000064020000}"/>
    <cellStyle name="Comma 9 3 2 3 2" xfId="7810" xr:uid="{45825168-987C-424D-9B12-52F792D7F9B4}"/>
    <cellStyle name="Comma 9 3 2 3 2 2" xfId="28520" xr:uid="{E0FBFBB5-EC4B-4CDC-A0B7-7F4A0932546C}"/>
    <cellStyle name="Comma 9 3 2 3 2 3" xfId="28376" xr:uid="{B1C725C8-4663-4026-A58A-6EC98692EB7D}"/>
    <cellStyle name="Comma 9 3 2 3 2 4" xfId="18190" xr:uid="{CF70C67C-65D6-4BF2-9FF7-5986B90AEE6F}"/>
    <cellStyle name="Comma 9 3 2 3 3" xfId="10643" xr:uid="{51C13CA6-B671-4F5D-917F-E88F4B3AEAF6}"/>
    <cellStyle name="Comma 9 3 2 3 3 2" xfId="21023" xr:uid="{4A99DD87-1800-46CD-ADE8-C5F3EF349A55}"/>
    <cellStyle name="Comma 9 3 2 3 4" xfId="22679" xr:uid="{3EB0B22D-8F5E-48CF-B5FA-63B60A9EE603}"/>
    <cellStyle name="Comma 9 3 2 3 5" xfId="15357" xr:uid="{F541BCBC-753B-4B7B-AEF7-D891549388FA}"/>
    <cellStyle name="Comma 9 3 2 4" xfId="3694" xr:uid="{00000000-0005-0000-0000-00002A030000}"/>
    <cellStyle name="Comma 9 3 2 4 2" xfId="26648" xr:uid="{5A147B94-5AF9-4CDC-8BC6-C737EBE8A913}"/>
    <cellStyle name="Comma 9 3 2 4 3" xfId="26681" xr:uid="{FB1D1AC5-9D11-429C-BF39-EEAC07E5768E}"/>
    <cellStyle name="Comma 9 3 2 5" xfId="4269" xr:uid="{F1DB953E-CDE1-43E8-9BEA-964C5E5A9856}"/>
    <cellStyle name="Comma 9 3 2 5 2" xfId="9040" xr:uid="{F26FC550-BC30-48DE-A2FC-AF981BC732EC}"/>
    <cellStyle name="Comma 9 3 2 5 2 2" xfId="19420" xr:uid="{6FDAA852-56CA-4BF6-BB17-4AA7D4E56C64}"/>
    <cellStyle name="Comma 9 3 2 5 2 3" xfId="31044" xr:uid="{A3B5197F-9B5D-4143-A697-326D2D0AB011}"/>
    <cellStyle name="Comma 9 3 2 5 2 4" xfId="30810" xr:uid="{C5508924-C6EA-4A67-BDDF-7E50FD3BE005}"/>
    <cellStyle name="Comma 9 3 2 5 3" xfId="11873" xr:uid="{A33959D1-ED4C-4C55-92A7-CC84556D1C9C}"/>
    <cellStyle name="Comma 9 3 2 5 3 2" xfId="22253" xr:uid="{D062A147-5A9C-4F48-A79B-58F7E85DB901}"/>
    <cellStyle name="Comma 9 3 2 5 4" xfId="27365" xr:uid="{FD0C7BF0-A587-4637-98FE-1287570FBD22}"/>
    <cellStyle name="Comma 9 3 2 5 5" xfId="28424" xr:uid="{A03FA1EB-B70A-4B0D-B080-7587374271FE}"/>
    <cellStyle name="Comma 9 3 2 5 6" xfId="16587" xr:uid="{9A425600-8E7C-4649-8D14-D414987A8C3D}"/>
    <cellStyle name="Comma 9 3 2 6" xfId="5652" xr:uid="{77D156F7-476C-46F2-93AE-31A8AC882BEE}"/>
    <cellStyle name="Comma 9 3 2 6 2" xfId="29724" xr:uid="{553F6754-B523-42B0-B4FE-4907B6316108}"/>
    <cellStyle name="Comma 9 3 2 6 2 2" xfId="30980" xr:uid="{699CA55B-0135-496F-BFC8-968E66D2718F}"/>
    <cellStyle name="Comma 9 3 2 7" xfId="25225" xr:uid="{32CD50D2-C9AE-4571-939C-C8C54DC3B34F}"/>
    <cellStyle name="Comma 9 3 2 8" xfId="13099" xr:uid="{B68D3080-BA5F-48EA-9188-311DC047BBAB}"/>
    <cellStyle name="Comma 9 3 2 9" xfId="29991" xr:uid="{9DCA55B1-63A8-4DF5-A458-C59A6106A22A}"/>
    <cellStyle name="Comma 9 3 3" xfId="1830" xr:uid="{00000000-0005-0000-0000-00002B030000}"/>
    <cellStyle name="Comma 9 3 3 2" xfId="3081" xr:uid="{00000000-0005-0000-0000-000066020000}"/>
    <cellStyle name="Comma 9 3 3 2 2" xfId="8160" xr:uid="{30BFB4DD-F5E5-4102-846B-4027E615BCE0}"/>
    <cellStyle name="Comma 9 3 3 2 2 2" xfId="28832" xr:uid="{1D3DCD9E-22E3-4A2B-BFEA-68D716F7632B}"/>
    <cellStyle name="Comma 9 3 3 2 2 2 2" xfId="31229" xr:uid="{122F2141-B372-4667-A3EB-B92731022D63}"/>
    <cellStyle name="Comma 9 3 3 2 2 2 3" xfId="30812" xr:uid="{B37193DA-685B-4302-9C78-E276FA29B8E2}"/>
    <cellStyle name="Comma 9 3 3 2 2 3" xfId="27467" xr:uid="{761CFDA3-BD8E-439D-AE3A-6616D3D38BC8}"/>
    <cellStyle name="Comma 9 3 3 2 2 4" xfId="18540" xr:uid="{6FF6D2FD-49D1-478F-8C56-148E459735BA}"/>
    <cellStyle name="Comma 9 3 3 2 3" xfId="10993" xr:uid="{8A4A876A-3AFA-455C-9C42-6A97F80DED57}"/>
    <cellStyle name="Comma 9 3 3 2 3 2" xfId="21373" xr:uid="{9FE326AD-216F-4337-A89B-6ED14C842C11}"/>
    <cellStyle name="Comma 9 3 3 2 4" xfId="24093" xr:uid="{4A6A6AAB-A78E-43A5-A912-AA5037B542FD}"/>
    <cellStyle name="Comma 9 3 3 2 5" xfId="15707" xr:uid="{4224EED2-F5B5-4C80-A76D-50B890931CA9}"/>
    <cellStyle name="Comma 9 3 3 3" xfId="3704" xr:uid="{00000000-0005-0000-0000-00002B030000}"/>
    <cellStyle name="Comma 9 3 3 4" xfId="4420" xr:uid="{18170F86-C2D3-41E7-9BBC-5C6417543022}"/>
    <cellStyle name="Comma 9 3 3 4 2" xfId="9191" xr:uid="{26B92FD6-E0D8-470C-9556-778A5F8FEAFF}"/>
    <cellStyle name="Comma 9 3 3 4 2 2" xfId="19571" xr:uid="{F377DAD8-5711-4268-8A8B-9A61CD9EDB6C}"/>
    <cellStyle name="Comma 9 3 3 4 2 3" xfId="31085" xr:uid="{057F8738-14E9-452A-B2A1-4B72350EA751}"/>
    <cellStyle name="Comma 9 3 3 4 2 4" xfId="30811" xr:uid="{BE881679-89E9-4CF6-A166-B978E2ED3F85}"/>
    <cellStyle name="Comma 9 3 3 4 3" xfId="12024" xr:uid="{84CDBBE9-88B1-45BB-84B9-365383A18EEB}"/>
    <cellStyle name="Comma 9 3 3 4 3 2" xfId="22404" xr:uid="{11C3063F-87D1-4D1E-B343-A620DEF1A22B}"/>
    <cellStyle name="Comma 9 3 3 4 4" xfId="16738" xr:uid="{A83B7572-DEFE-4674-B9BC-F693F0EB8DA2}"/>
    <cellStyle name="Comma 9 3 3 5" xfId="5653" xr:uid="{B525BE71-296E-4A8D-A239-535718B25E1D}"/>
    <cellStyle name="Comma 9 3 3 5 2" xfId="29695" xr:uid="{25FDA149-4835-475C-A7F8-D677AAAFBB08}"/>
    <cellStyle name="Comma 9 3 3 5 2 2" xfId="30981" xr:uid="{8A31E08D-F38C-4717-AA35-0B286BA438E3}"/>
    <cellStyle name="Comma 9 3 3 6" xfId="24663" xr:uid="{3D67FC07-C30E-4BB2-B210-DB9C3EA33BDF}"/>
    <cellStyle name="Comma 9 3 3 7" xfId="13593" xr:uid="{5FA0F202-D403-4101-916A-106D8E59EF14}"/>
    <cellStyle name="Comma 9 3 4" xfId="1828" xr:uid="{00000000-0005-0000-0000-00002C030000}"/>
    <cellStyle name="Comma 9 3 4 2" xfId="3079" xr:uid="{00000000-0005-0000-0000-000067020000}"/>
    <cellStyle name="Comma 9 3 4 2 2" xfId="8158" xr:uid="{A44917E5-A260-4E57-A00D-74E81142C856}"/>
    <cellStyle name="Comma 9 3 4 2 2 2" xfId="28831" xr:uid="{E1D0D1D7-BCBC-4025-A9A4-65F4CA9D0DA2}"/>
    <cellStyle name="Comma 9 3 4 2 2 3" xfId="26693" xr:uid="{6EFBF9CB-8F8C-49E7-9369-5F3AF238C536}"/>
    <cellStyle name="Comma 9 3 4 2 2 4" xfId="18538" xr:uid="{411A0BFC-0770-4A0F-9BFF-5513F5ADE6E2}"/>
    <cellStyle name="Comma 9 3 4 2 3" xfId="10991" xr:uid="{379F143A-75EE-4D4F-83EE-FE40F42B0461}"/>
    <cellStyle name="Comma 9 3 4 2 3 2" xfId="21371" xr:uid="{0A5CACF6-8CDA-4E18-9620-A72C6691C0CE}"/>
    <cellStyle name="Comma 9 3 4 2 4" xfId="25173" xr:uid="{96CFF20C-9ADF-43F2-ABAD-249183DF8F3F}"/>
    <cellStyle name="Comma 9 3 4 2 5" xfId="15705" xr:uid="{12C4A8BE-B9AB-4776-A2A2-D7A439B32A7B}"/>
    <cellStyle name="Comma 9 3 4 3" xfId="3669" xr:uid="{00000000-0005-0000-0000-00002C030000}"/>
    <cellStyle name="Comma 9 3 4 4" xfId="5651" xr:uid="{2992C92C-8EDE-4819-B747-CFD197F07934}"/>
    <cellStyle name="Comma 9 3 4 4 2" xfId="29962" xr:uid="{BB309544-82A9-4F34-A3A4-5C8ABA70C651}"/>
    <cellStyle name="Comma 9 3 4 5" xfId="22862" xr:uid="{7A0D85F2-7603-4244-8EA4-BCE31E460284}"/>
    <cellStyle name="Comma 9 3 4 6" xfId="13591" xr:uid="{E59C85B5-D30B-41E2-8D24-850FCB8A133A}"/>
    <cellStyle name="Comma 9 3 5" xfId="2582" xr:uid="{00000000-0005-0000-0000-000068020000}"/>
    <cellStyle name="Comma 9 3 5 2" xfId="5846" xr:uid="{9AFCFEEE-2505-4F6D-A481-F03D7C6B099D}"/>
    <cellStyle name="Comma 9 3 5 2 2" xfId="27704" xr:uid="{71638D3E-073B-465B-8079-C421AEEF8FCF}"/>
    <cellStyle name="Comma 9 3 5 2 2 2" xfId="31194" xr:uid="{A200391D-8B39-419F-859D-3D90BFEFCC8C}"/>
    <cellStyle name="Comma 9 3 5 2 2 3" xfId="30813" xr:uid="{66DD9239-68FF-45F3-AF1C-1AA6F4162EB8}"/>
    <cellStyle name="Comma 9 3 5 2 3" xfId="28109" xr:uid="{88E78A97-D798-40B1-B121-601BFA26463A}"/>
    <cellStyle name="Comma 9 3 5 2 4" xfId="15253" xr:uid="{876EBB0C-63E8-4A7B-9EDA-9C1C3871BA2F}"/>
    <cellStyle name="Comma 9 3 5 3" xfId="7706" xr:uid="{BEA5950F-02E1-43FC-B1F1-A36C58FBB631}"/>
    <cellStyle name="Comma 9 3 5 3 2" xfId="18086" xr:uid="{FF85433C-FEC8-47E7-B6A5-8EEC6298B380}"/>
    <cellStyle name="Comma 9 3 5 4" xfId="10539" xr:uid="{65183B43-D80D-49BA-BEF9-F6E503BD1F06}"/>
    <cellStyle name="Comma 9 3 5 4 2" xfId="20919" xr:uid="{21238C72-15FC-4007-A9F9-B93D39F31BED}"/>
    <cellStyle name="Comma 9 3 5 5" xfId="23341" xr:uid="{E1FCD651-C478-44B8-92D8-7921DAE26410}"/>
    <cellStyle name="Comma 9 3 5 6" xfId="12969" xr:uid="{D658D3A0-00E0-4869-960E-19BC6F8649B5}"/>
    <cellStyle name="Comma 9 3 6" xfId="2289" xr:uid="{00000000-0005-0000-0000-000063020000}"/>
    <cellStyle name="Comma 9 3 6 2" xfId="7415" xr:uid="{025F373A-BE43-4E48-85A7-5A7239E2FC8F}"/>
    <cellStyle name="Comma 9 3 6 2 2" xfId="17795" xr:uid="{A00288B0-3EAD-4837-B259-F6C4CCB3457F}"/>
    <cellStyle name="Comma 9 3 6 3" xfId="10248" xr:uid="{CA02812C-EBA4-4234-A901-7D6F1FC3AB91}"/>
    <cellStyle name="Comma 9 3 6 3 2" xfId="20628" xr:uid="{8FCD722B-FB2D-486A-89B1-ACD6791E1381}"/>
    <cellStyle name="Comma 9 3 6 4" xfId="25401" xr:uid="{7C46B817-38A3-42C6-882C-98B3949A937A}"/>
    <cellStyle name="Comma 9 3 6 5" xfId="27258" xr:uid="{93B1D2DF-2A26-4BF0-ACE2-6FB4605820E9}"/>
    <cellStyle name="Comma 9 3 6 6" xfId="14962" xr:uid="{828B998B-8124-4DEA-903D-2B09FAA8B816}"/>
    <cellStyle name="Comma 9 3 7" xfId="3824" xr:uid="{9D146E72-9673-49A7-806E-FB272B5C17CE}"/>
    <cellStyle name="Comma 9 3 7 2" xfId="8656" xr:uid="{BC26A82D-0058-4EFB-8C47-948475657A86}"/>
    <cellStyle name="Comma 9 3 7 2 2" xfId="19036" xr:uid="{55C8ACED-B877-4D7A-A9B1-AC60BCE92CAA}"/>
    <cellStyle name="Comma 9 3 7 3" xfId="11489" xr:uid="{FDD557D6-8B8B-4718-92FD-32760A075EE3}"/>
    <cellStyle name="Comma 9 3 7 3 2" xfId="21869" xr:uid="{0FD211B6-4E5B-487B-87A0-EE2F7A318503}"/>
    <cellStyle name="Comma 9 3 7 4" xfId="26115" xr:uid="{0E9C60C0-50AC-45C5-A9CD-C7BE1E7C0246}"/>
    <cellStyle name="Comma 9 3 7 5" xfId="28092" xr:uid="{1633684F-EEAE-4F4D-8516-7185672DF3DD}"/>
    <cellStyle name="Comma 9 3 7 6" xfId="16203" xr:uid="{301EE679-6692-44AB-93B8-513D570952F7}"/>
    <cellStyle name="Comma 9 3 8" xfId="4930" xr:uid="{77B32B7E-E9F2-43A7-9503-9206BCE0429D}"/>
    <cellStyle name="Comma 9 3 8 2" xfId="14222" xr:uid="{84EDABC1-9EAF-47EA-9F3B-282B5B0532D7}"/>
    <cellStyle name="Comma 9 3 9" xfId="6675" xr:uid="{E1EE7C5D-FE69-4EF7-AC70-A5F4889A2F0D}"/>
    <cellStyle name="Comma 9 3 9 2" xfId="17055" xr:uid="{742713B6-8D96-48AF-8C04-8C2D9EA52616}"/>
    <cellStyle name="Comma 9 4" xfId="543" xr:uid="{00000000-0005-0000-0000-00002D030000}"/>
    <cellStyle name="Comma 9 4 10" xfId="12678" xr:uid="{3C78FD5E-2306-4C10-B6FB-57929E2C1CCB}"/>
    <cellStyle name="Comma 9 4 2" xfId="1832" xr:uid="{00000000-0005-0000-0000-00002E030000}"/>
    <cellStyle name="Comma 9 4 2 2" xfId="3082" xr:uid="{00000000-0005-0000-0000-00006A020000}"/>
    <cellStyle name="Comma 9 4 2 2 2" xfId="8161" xr:uid="{D45C281E-EDA4-4C74-897C-FA30A35FA9EC}"/>
    <cellStyle name="Comma 9 4 2 2 2 2" xfId="28833" xr:uid="{5EAC4C5F-3550-465C-8620-97567FEA2F7B}"/>
    <cellStyle name="Comma 9 4 2 2 2 3" xfId="28398" xr:uid="{D04C0551-F87A-4571-AF8D-4BD6E13F12A9}"/>
    <cellStyle name="Comma 9 4 2 2 2 4" xfId="18541" xr:uid="{0B0475C1-0F95-4754-8A42-092F6CFCE269}"/>
    <cellStyle name="Comma 9 4 2 2 3" xfId="10994" xr:uid="{505883EF-447C-4761-BB1F-648E3A0C6355}"/>
    <cellStyle name="Comma 9 4 2 2 3 2" xfId="21374" xr:uid="{3D737D26-8D47-42D5-BB22-1E4818534386}"/>
    <cellStyle name="Comma 9 4 2 2 4" xfId="24003" xr:uid="{96A29539-771F-4E38-884F-6CC3BCAFD248}"/>
    <cellStyle name="Comma 9 4 2 2 5" xfId="15708" xr:uid="{412DA1D9-9811-42B5-8081-0F6DE9609973}"/>
    <cellStyle name="Comma 9 4 2 3" xfId="2862" xr:uid="{00000000-0005-0000-0000-00002E030000}"/>
    <cellStyle name="Comma 9 4 2 4" xfId="5654" xr:uid="{FACDA99C-DDD8-460F-90C1-E63427823092}"/>
    <cellStyle name="Comma 9 4 2 4 2" xfId="29778" xr:uid="{E30DC661-0A7D-4302-84B9-97F8610FC21A}"/>
    <cellStyle name="Comma 9 4 2 5" xfId="24262" xr:uid="{3265BF72-9522-42AA-B61C-3BDC8B8C2FEA}"/>
    <cellStyle name="Comma 9 4 2 6" xfId="13594" xr:uid="{777200A9-6584-4AD9-8F33-936578F81C45}"/>
    <cellStyle name="Comma 9 4 3" xfId="1833" xr:uid="{00000000-0005-0000-0000-00002F030000}"/>
    <cellStyle name="Comma 9 4 3 2" xfId="2684" xr:uid="{00000000-0005-0000-0000-00006B020000}"/>
    <cellStyle name="Comma 9 4 3 2 2" xfId="7807" xr:uid="{E331375F-8633-44FE-825C-9D28423035A0}"/>
    <cellStyle name="Comma 9 4 3 2 2 2" xfId="18187" xr:uid="{1DAC768A-1B7D-40B1-827C-C4417E242BA6}"/>
    <cellStyle name="Comma 9 4 3 2 3" xfId="10640" xr:uid="{70FCB1B9-77A8-47C2-8CD6-DDBFED7DE979}"/>
    <cellStyle name="Comma 9 4 3 2 3 2" xfId="21020" xr:uid="{F4D14E92-635C-44F3-AF4A-2EE9D0000A5A}"/>
    <cellStyle name="Comma 9 4 3 2 4" xfId="15354" xr:uid="{A80AE682-E449-4C51-8007-0414D76349D1}"/>
    <cellStyle name="Comma 9 4 3 2 5" xfId="30443" xr:uid="{B26AB995-9DA7-45C6-8F4A-F83B12EC79F3}"/>
    <cellStyle name="Comma 9 4 3 3" xfId="2864" xr:uid="{00000000-0005-0000-0000-00002F030000}"/>
    <cellStyle name="Comma 9 4 3 4" xfId="5655" xr:uid="{5A2DC35C-DA84-47EE-9C97-6ECF34E3F1B9}"/>
    <cellStyle name="Comma 9 4 3 4 2" xfId="29755" xr:uid="{3FF33E2E-17F3-4806-92DB-FC2FBAC24A0C}"/>
    <cellStyle name="Comma 9 4 3 5" xfId="23994" xr:uid="{5E6A089C-D917-41FC-BC1A-85B936181ADC}"/>
    <cellStyle name="Comma 9 4 3 6" xfId="13096" xr:uid="{CA7AFE53-3DF3-4060-99A5-F06C7E393E9D}"/>
    <cellStyle name="Comma 9 4 4" xfId="1831" xr:uid="{00000000-0005-0000-0000-000030030000}"/>
    <cellStyle name="Comma 9 4 4 2" xfId="4624" xr:uid="{FE65B954-A8A9-4EAA-8C9D-BB93F9307337}"/>
    <cellStyle name="Comma 9 4 4 2 2" xfId="9395" xr:uid="{CC2D082B-9568-4061-BFBC-7503E89197A5}"/>
    <cellStyle name="Comma 9 4 4 2 2 2" xfId="19775" xr:uid="{1081FF1A-E036-4CD8-8BA8-9FC86411E3A1}"/>
    <cellStyle name="Comma 9 4 4 2 3" xfId="12228" xr:uid="{857A7544-3BCE-4D2B-A6D8-4060EFC69FAD}"/>
    <cellStyle name="Comma 9 4 4 2 3 2" xfId="22608" xr:uid="{3C845386-DD0D-4613-A146-6785A04FC2CA}"/>
    <cellStyle name="Comma 9 4 4 2 4" xfId="28493" xr:uid="{A373CDC8-DBDB-4B19-BFB6-C534F20C37EB}"/>
    <cellStyle name="Comma 9 4 4 2 5" xfId="26179" xr:uid="{54DC8C73-61C9-4057-873E-9401108C2B6F}"/>
    <cellStyle name="Comma 9 4 4 2 6" xfId="16942" xr:uid="{52C391CC-B8A7-420E-80D5-E049C16AC34D}"/>
    <cellStyle name="Comma 9 4 4 3" xfId="25128" xr:uid="{2F96BC45-D1A8-477B-912B-54E4C4A93C35}"/>
    <cellStyle name="Comma 9 4 5" xfId="4133" xr:uid="{3A5B6A9D-E2F9-4176-8736-970E7F931A38}"/>
    <cellStyle name="Comma 9 4 5 2" xfId="8904" xr:uid="{231E58DE-E60E-4884-A444-43E1D087A008}"/>
    <cellStyle name="Comma 9 4 5 2 2" xfId="29009" xr:uid="{50BE6FA5-AEA9-4730-8B03-94597896F2AC}"/>
    <cellStyle name="Comma 9 4 5 2 3" xfId="27944" xr:uid="{FC375E88-CEB9-42BF-B05D-CC17C8C7FACB}"/>
    <cellStyle name="Comma 9 4 5 2 4" xfId="19284" xr:uid="{8C961C43-0FD4-4DE2-AF9A-F682BF2269EA}"/>
    <cellStyle name="Comma 9 4 5 2 5" xfId="31014" xr:uid="{C70E7451-E225-40B7-9553-75756977E965}"/>
    <cellStyle name="Comma 9 4 5 3" xfId="11737" xr:uid="{97DBAD62-6B6E-4B36-BEDA-3E9C71377653}"/>
    <cellStyle name="Comma 9 4 5 3 2" xfId="22117" xr:uid="{5B2E8434-CDB6-4456-9914-5C1A52D21BA2}"/>
    <cellStyle name="Comma 9 4 5 4" xfId="23806" xr:uid="{43B1E241-E8F2-4E70-A670-726EB7856799}"/>
    <cellStyle name="Comma 9 4 5 5" xfId="16451" xr:uid="{1D690D66-5B99-40BC-A859-3606B2565E5A}"/>
    <cellStyle name="Comma 9 4 6" xfId="4931" xr:uid="{0091691E-B76B-4D47-B30A-70E1F774625F}"/>
    <cellStyle name="Comma 9 4 6 2" xfId="27138" xr:uid="{03F91043-8AF1-4A18-845A-F17760B2E279}"/>
    <cellStyle name="Comma 9 4 6 3" xfId="26022" xr:uid="{60957D1F-98E5-47F2-8A98-70467DECF462}"/>
    <cellStyle name="Comma 9 4 6 4" xfId="14223" xr:uid="{5C397A5E-5721-42D2-9020-F116BDBE3D50}"/>
    <cellStyle name="Comma 9 4 7" xfId="6676" xr:uid="{BF37F11C-F416-4874-9EC2-E625A9DD0D55}"/>
    <cellStyle name="Comma 9 4 7 2" xfId="25854" xr:uid="{6DBE41EF-36D8-4C35-8416-709ECA033017}"/>
    <cellStyle name="Comma 9 4 7 3" xfId="27647" xr:uid="{12019546-0995-48DF-B220-09A66AC498C8}"/>
    <cellStyle name="Comma 9 4 7 4" xfId="17056" xr:uid="{32AF84CE-B18D-464C-A70E-6DE5EC154F9A}"/>
    <cellStyle name="Comma 9 4 8" xfId="9509" xr:uid="{9CB2F9B3-66D1-40D1-952E-C5E337CE3155}"/>
    <cellStyle name="Comma 9 4 8 2" xfId="19889" xr:uid="{EACFA2CD-C989-4EFF-B1E9-0B93E72AA165}"/>
    <cellStyle name="Comma 9 4 9" xfId="23378" xr:uid="{DC4BC53C-6F1B-438D-AE51-C463E2080EF4}"/>
    <cellStyle name="Comma 9 5" xfId="544" xr:uid="{00000000-0005-0000-0000-000031030000}"/>
    <cellStyle name="Comma 9 5 10" xfId="13595" xr:uid="{83B15E35-6B93-4D49-AEF8-1630BB09035E}"/>
    <cellStyle name="Comma 9 5 2" xfId="1835" xr:uid="{00000000-0005-0000-0000-000032030000}"/>
    <cellStyle name="Comma 9 5 2 2" xfId="23870" xr:uid="{DCC8170A-53AF-458D-A295-81F5DBDF94FB}"/>
    <cellStyle name="Comma 9 5 2 2 2" xfId="29732" xr:uid="{4EE9F0A9-B64B-4BBC-877F-5C2DC9EA782C}"/>
    <cellStyle name="Comma 9 5 2 2 2 2" xfId="30815" xr:uid="{7DDDB3C0-0AA8-429A-9485-C1BA4A808B64}"/>
    <cellStyle name="Comma 9 5 2 3" xfId="25738" xr:uid="{BD4F76CC-DB4F-408A-9F04-DD94FC6E59F4}"/>
    <cellStyle name="Comma 9 5 2 4" xfId="30060" xr:uid="{2C5886AA-A058-4749-A25F-7DF620D43BC6}"/>
    <cellStyle name="Comma 9 5 3" xfId="1836" xr:uid="{00000000-0005-0000-0000-000033030000}"/>
    <cellStyle name="Comma 9 5 4" xfId="1834" xr:uid="{00000000-0005-0000-0000-000034030000}"/>
    <cellStyle name="Comma 9 5 5" xfId="4421" xr:uid="{8EC6386D-C2C1-405F-852E-EAC3F4EC2A41}"/>
    <cellStyle name="Comma 9 5 5 2" xfId="9192" xr:uid="{8A7F21B0-5A5D-4C74-B81C-486ACD5191D6}"/>
    <cellStyle name="Comma 9 5 5 2 2" xfId="19572" xr:uid="{E6AFE00C-408F-49CE-97BB-B98173877846}"/>
    <cellStyle name="Comma 9 5 5 2 3" xfId="31086" xr:uid="{2CDF2188-A78B-4855-8CE4-F384313AF8EE}"/>
    <cellStyle name="Comma 9 5 5 2 4" xfId="30814" xr:uid="{A68B76D1-A43A-4AAC-9BB7-E9A4D4A197E0}"/>
    <cellStyle name="Comma 9 5 5 3" xfId="12025" xr:uid="{5D6BBF46-0E92-42E9-8FE6-45DB54368DB5}"/>
    <cellStyle name="Comma 9 5 5 3 2" xfId="22405" xr:uid="{BDC8279A-D582-4486-AC4B-D513E2A5B65C}"/>
    <cellStyle name="Comma 9 5 5 4" xfId="16739" xr:uid="{537E17A7-7BE3-4DD4-B5E0-334C97CB41B1}"/>
    <cellStyle name="Comma 9 5 6" xfId="4932" xr:uid="{3BEECAB2-096E-478B-8733-052CC5DA46D1}"/>
    <cellStyle name="Comma 9 5 6 2" xfId="14224" xr:uid="{132FD597-578A-4B73-932F-F8193B464CB5}"/>
    <cellStyle name="Comma 9 5 7" xfId="6677" xr:uid="{C13BDEBE-EC6F-4B5B-B3FF-187FD5333AD1}"/>
    <cellStyle name="Comma 9 5 7 2" xfId="17057" xr:uid="{640FFE14-AE5F-4D33-94EA-47F986E50348}"/>
    <cellStyle name="Comma 9 5 8" xfId="9510" xr:uid="{A92927A1-ABCD-49F8-9AAF-A2700459F7EF}"/>
    <cellStyle name="Comma 9 5 8 2" xfId="19890" xr:uid="{6FC0863A-4F9B-40B6-857E-4D242A7598FA}"/>
    <cellStyle name="Comma 9 5 9" xfId="25535" xr:uid="{D2C37B91-35F4-4516-8914-A4B4F52CA9F9}"/>
    <cellStyle name="Comma 9 6" xfId="1837" xr:uid="{00000000-0005-0000-0000-000035030000}"/>
    <cellStyle name="Comma 9 6 2" xfId="2879" xr:uid="{00000000-0005-0000-0000-00006D020000}"/>
    <cellStyle name="Comma 9 6 2 2" xfId="7995" xr:uid="{F8DF9D05-4BF2-44A5-8B37-515E769FFBD5}"/>
    <cellStyle name="Comma 9 6 2 2 2" xfId="28510" xr:uid="{72FA9D96-51E4-4F4A-978B-4A85F827A191}"/>
    <cellStyle name="Comma 9 6 2 2 2 2" xfId="31205" xr:uid="{AC86CCF5-87B5-486C-A95D-B373481C3E5D}"/>
    <cellStyle name="Comma 9 6 2 2 2 3" xfId="30816" xr:uid="{A3D88B5A-1B43-49B3-A188-71217E96AF43}"/>
    <cellStyle name="Comma 9 6 2 2 3" xfId="28126" xr:uid="{13D8EEBD-E61C-47F1-8E6D-4914C778CF50}"/>
    <cellStyle name="Comma 9 6 2 2 4" xfId="18375" xr:uid="{2FBE579A-0724-40CE-A96C-AE6C5A8A6738}"/>
    <cellStyle name="Comma 9 6 2 3" xfId="10828" xr:uid="{117361D7-DE3B-48DA-A416-490B2DBE8F56}"/>
    <cellStyle name="Comma 9 6 2 3 2" xfId="21208" xr:uid="{4B1EFDCC-AF3A-4AA3-A4B3-4EA13FEE091E}"/>
    <cellStyle name="Comma 9 6 2 4" xfId="23705" xr:uid="{52309564-43A7-44AD-ACC3-88FC48623B4F}"/>
    <cellStyle name="Comma 9 6 2 5" xfId="15542" xr:uid="{A5167BCE-42C2-4F06-B756-5F61D70AB861}"/>
    <cellStyle name="Comma 9 6 3" xfId="3700" xr:uid="{00000000-0005-0000-0000-000035030000}"/>
    <cellStyle name="Comma 9 6 4" xfId="5656" xr:uid="{F0889DBC-5892-417F-8EE7-FA192F9E9925}"/>
    <cellStyle name="Comma 9 6 4 2" xfId="29766" xr:uid="{B3881E7F-EA6D-4505-A0C2-F6197E7FCB7D}"/>
    <cellStyle name="Comma 9 6 5" xfId="24581" xr:uid="{56AB86CB-57DE-41F5-A230-5CEEE65EC711}"/>
    <cellStyle name="Comma 9 6 6" xfId="13376" xr:uid="{9075C2A9-E0C7-42DA-8F05-B5C16EE5D13C}"/>
    <cellStyle name="Comma 9 7" xfId="1838" xr:uid="{00000000-0005-0000-0000-000036030000}"/>
    <cellStyle name="Comma 9 7 2" xfId="2479" xr:uid="{00000000-0005-0000-0000-00006E020000}"/>
    <cellStyle name="Comma 9 7 2 2" xfId="7603" xr:uid="{D5B135C5-3CB5-4DF1-B349-0B52A0BC6519}"/>
    <cellStyle name="Comma 9 7 2 2 2" xfId="17983" xr:uid="{839A207B-8E9A-435A-B9A2-4DB69BB8C548}"/>
    <cellStyle name="Comma 9 7 2 3" xfId="10436" xr:uid="{7A2A9931-09CA-4C00-8628-5260613B428F}"/>
    <cellStyle name="Comma 9 7 2 3 2" xfId="20816" xr:uid="{BB635F78-7B5F-469E-A4E1-A95E414DCC15}"/>
    <cellStyle name="Comma 9 7 2 4" xfId="27706" xr:uid="{E697571F-732E-4AA2-8232-8ADA520FD7E3}"/>
    <cellStyle name="Comma 9 7 2 5" xfId="27041" xr:uid="{2C8384A5-EDEB-4BC1-BCE6-5F8E40BA29C5}"/>
    <cellStyle name="Comma 9 7 2 6" xfId="15150" xr:uid="{5BA22906-1C66-4AAA-9480-D2A998B67ED2}"/>
    <cellStyle name="Comma 9 7 3" xfId="3658" xr:uid="{00000000-0005-0000-0000-000036030000}"/>
    <cellStyle name="Comma 9 7 4" xfId="5657" xr:uid="{30261AFC-BC09-4145-A1C1-20C674F34240}"/>
    <cellStyle name="Comma 9 7 4 2" xfId="29864" xr:uid="{F821CFCD-FFB9-4C80-B833-DA30AE5E5A8C}"/>
    <cellStyle name="Comma 9 7 5" xfId="24922" xr:uid="{29E6EB39-4CF9-46EE-BB9A-ACC34553CA10}"/>
    <cellStyle name="Comma 9 7 6" xfId="12866" xr:uid="{B716D2F0-27D6-45B7-9D21-02D2AFFE409C}"/>
    <cellStyle name="Comma 9 8" xfId="1818" xr:uid="{00000000-0005-0000-0000-000037030000}"/>
    <cellStyle name="Comma 9 8 2" xfId="2173" xr:uid="{00000000-0005-0000-0000-000055020000}"/>
    <cellStyle name="Comma 9 8 2 2" xfId="7299" xr:uid="{0681815D-DA0A-44AC-B63D-096C72FAF05F}"/>
    <cellStyle name="Comma 9 8 2 2 2" xfId="17679" xr:uid="{4E66BBA4-5680-4D52-8C98-7FD554A826E1}"/>
    <cellStyle name="Comma 9 8 2 3" xfId="10132" xr:uid="{8A8E8938-B03B-4A5B-B9C5-378A6A3693A6}"/>
    <cellStyle name="Comma 9 8 2 3 2" xfId="20512" xr:uid="{50971F9A-6718-488A-A0F2-E7DA43E14EA9}"/>
    <cellStyle name="Comma 9 8 2 4" xfId="27923" xr:uid="{0F5FA70B-01F5-4593-A104-BDD6E3273FAB}"/>
    <cellStyle name="Comma 9 8 2 5" xfId="25962" xr:uid="{B66DC2D6-5D54-4F8E-82C0-EC4FEB159109}"/>
    <cellStyle name="Comma 9 8 2 6" xfId="14846" xr:uid="{80F29169-2463-4D00-9FF7-78830790E047}"/>
    <cellStyle name="Comma 9 8 3" xfId="3545" xr:uid="{00000000-0005-0000-0000-000037030000}"/>
    <cellStyle name="Comma 9 8 4" xfId="25252" xr:uid="{002E24B2-B2C8-44B9-8713-3DE11B6D9157}"/>
    <cellStyle name="Comma 9 9" xfId="3876" xr:uid="{843F6AD1-FCB4-445A-AA8D-FE1C9F50769F}"/>
    <cellStyle name="Comma 9 9 2" xfId="8707" xr:uid="{95A34064-24CD-4754-9807-8A57438B2F68}"/>
    <cellStyle name="Comma 9 9 2 2" xfId="19087" xr:uid="{7555BDD1-0452-4A18-A1C8-2D9D28563F51}"/>
    <cellStyle name="Comma 9 9 3" xfId="11540" xr:uid="{6B5AB9F2-6D06-45A2-91F3-BB97F134CEA2}"/>
    <cellStyle name="Comma 9 9 3 2" xfId="21920" xr:uid="{5C5B9B25-98D4-49A4-940B-809F1F4D44DD}"/>
    <cellStyle name="Comma 9 9 4" xfId="28052" xr:uid="{86BCF2E4-A5F7-4B4D-9E16-0B7509DA28D2}"/>
    <cellStyle name="Comma 9 9 5" xfId="28681" xr:uid="{7A68E2DD-3DD2-483A-8D01-3717E66A3056}"/>
    <cellStyle name="Comma 9 9 6" xfId="16254" xr:uid="{C6FC2547-1541-496E-83B5-C02EE9239EC9}"/>
    <cellStyle name="Currency" xfId="545" builtinId="4"/>
    <cellStyle name="Currency 10" xfId="9511" xr:uid="{E689EB5D-FEBE-4207-8328-F59950977F17}"/>
    <cellStyle name="Currency 10 2" xfId="19891" xr:uid="{2B6095D5-BCD8-4CCD-85E7-EE646FEB2A7C}"/>
    <cellStyle name="Currency 11" xfId="31724" xr:uid="{50C09DAD-7BB7-4B5C-917D-B69F3EB82B30}"/>
    <cellStyle name="Currency 12" xfId="31725" xr:uid="{69491EB7-021E-4ADE-A85E-04FC9A02E371}"/>
    <cellStyle name="Currency 2" xfId="546" xr:uid="{00000000-0005-0000-0000-000039030000}"/>
    <cellStyle name="Currency 2 2" xfId="547" xr:uid="{00000000-0005-0000-0000-00003A030000}"/>
    <cellStyle name="Currency 2 2 2" xfId="1840" xr:uid="{00000000-0005-0000-0000-00003B030000}"/>
    <cellStyle name="Currency 2 2 2 2" xfId="25521" xr:uid="{F33B5A7B-A6F4-4F39-9943-AAAD1FE7791C}"/>
    <cellStyle name="Currency 2 2 2 2 2" xfId="29674" xr:uid="{8A10BD16-5AEB-494E-881F-7E0D230EA123}"/>
    <cellStyle name="Currency 2 2 2 3" xfId="25759" xr:uid="{8F717FAC-E6A7-4309-961E-F4148D0E234D}"/>
    <cellStyle name="Currency 2 2 3" xfId="1841" xr:uid="{00000000-0005-0000-0000-00003C030000}"/>
    <cellStyle name="Currency 2 2 3 2" xfId="31309" xr:uid="{7BFE6CF7-9CFB-4E56-9502-51B9DDDA54DC}"/>
    <cellStyle name="Currency 2 2 3 3" xfId="31260" xr:uid="{1228AB1E-3502-40BF-A461-A45B15291AD2}"/>
    <cellStyle name="Currency 2 2 4" xfId="1839" xr:uid="{00000000-0005-0000-0000-00003D030000}"/>
    <cellStyle name="Currency 2 2 5" xfId="30402" xr:uid="{6C56C78C-CF80-400B-8AD4-5EA478965CBC}"/>
    <cellStyle name="Currency 2 2 5 2" xfId="30444" xr:uid="{52EAF437-DE7B-45B5-A79E-F2F09DDEC780}"/>
    <cellStyle name="Currency 2 2 6" xfId="31731" xr:uid="{B1431204-32C2-4525-9311-376EB91B9E68}"/>
    <cellStyle name="Currency 2 3" xfId="548" xr:uid="{00000000-0005-0000-0000-00003E030000}"/>
    <cellStyle name="Currency 2 4" xfId="549" xr:uid="{00000000-0005-0000-0000-00003F030000}"/>
    <cellStyle name="Currency 2 4 10" xfId="27030" xr:uid="{E2BB59DD-EAC6-4905-8F26-36D6C8445F5A}"/>
    <cellStyle name="Currency 2 4 11" xfId="14226" xr:uid="{EFB3DA06-E140-4491-AB6E-684BE1B48751}"/>
    <cellStyle name="Currency 2 4 2" xfId="550" xr:uid="{00000000-0005-0000-0000-000040030000}"/>
    <cellStyle name="Currency 2 4 2 2" xfId="1844" xr:uid="{00000000-0005-0000-0000-000041030000}"/>
    <cellStyle name="Currency 2 4 2 3" xfId="1845" xr:uid="{00000000-0005-0000-0000-000042030000}"/>
    <cellStyle name="Currency 2 4 2 4" xfId="1843" xr:uid="{00000000-0005-0000-0000-000043030000}"/>
    <cellStyle name="Currency 2 4 2 5" xfId="6680" xr:uid="{6B07941A-733F-4265-B589-986D489FB7FB}"/>
    <cellStyle name="Currency 2 4 2 5 2" xfId="17060" xr:uid="{A75C8787-838D-458D-9893-435FAFB16D29}"/>
    <cellStyle name="Currency 2 4 2 6" xfId="9513" xr:uid="{4A2CCE91-071D-4DFC-94AA-3F311A8B76DD}"/>
    <cellStyle name="Currency 2 4 2 6 2" xfId="19893" xr:uid="{F9F12B49-8742-44E9-86C5-23FD4B485300}"/>
    <cellStyle name="Currency 2 4 2 7" xfId="25183" xr:uid="{8C613C50-0C1C-451F-91C4-8486798283CE}"/>
    <cellStyle name="Currency 2 4 2 8" xfId="14227" xr:uid="{F0C44351-F905-47A4-AD58-729DEE0B4430}"/>
    <cellStyle name="Currency 2 4 3" xfId="1846" xr:uid="{00000000-0005-0000-0000-000044030000}"/>
    <cellStyle name="Currency 2 4 3 2" xfId="31310" xr:uid="{63EA3BD5-D743-4D3E-B117-DC4C143B3472}"/>
    <cellStyle name="Currency 2 4 3 3" xfId="31269" xr:uid="{143BD92B-F210-4D52-85D1-C1196C82AA7E}"/>
    <cellStyle name="Currency 2 4 4" xfId="1847" xr:uid="{00000000-0005-0000-0000-000045030000}"/>
    <cellStyle name="Currency 2 4 5" xfId="1842" xr:uid="{00000000-0005-0000-0000-000046030000}"/>
    <cellStyle name="Currency 2 4 6" xfId="6679" xr:uid="{8CFBB05E-FC06-4B48-9CB7-78AB3B06959E}"/>
    <cellStyle name="Currency 2 4 6 2" xfId="17059" xr:uid="{24208534-EA6E-486C-9511-89CD5A46A0BC}"/>
    <cellStyle name="Currency 2 4 6 3" xfId="29819" xr:uid="{7495F884-4559-4BB6-B6DD-02CAC4FD0E91}"/>
    <cellStyle name="Currency 2 4 7" xfId="9512" xr:uid="{E9C1AF90-268C-4F7A-A2C6-48777BDDBCCB}"/>
    <cellStyle name="Currency 2 4 7 2" xfId="19892" xr:uid="{58A25324-231A-479A-B501-749E4161E97F}"/>
    <cellStyle name="Currency 2 4 8" xfId="24631" xr:uid="{27BCA51D-A890-4632-B002-5D71C0530BA5}"/>
    <cellStyle name="Currency 2 4 9" xfId="22899" xr:uid="{F015D0BA-F72C-4632-855D-37F062B28834}"/>
    <cellStyle name="Currency 2 5" xfId="1848" xr:uid="{00000000-0005-0000-0000-000047030000}"/>
    <cellStyle name="Currency 2 5 2" xfId="31271" xr:uid="{C9960BEB-433F-4D8A-AB3D-38B8005C5B97}"/>
    <cellStyle name="Currency 2 5 3" xfId="31311" xr:uid="{17E81078-713B-441E-8C51-6F85DC0B3771}"/>
    <cellStyle name="Currency 2 5 4" xfId="31253" xr:uid="{71529EA7-54A6-4052-B414-B4F635F70A11}"/>
    <cellStyle name="Currency 2 6" xfId="30401" xr:uid="{BCAB48D8-82F5-4F43-A322-3E67DE7472E1}"/>
    <cellStyle name="Currency 2 6 2" xfId="31259" xr:uid="{E8739B1A-634F-45BD-BCE4-041B23EE0F95}"/>
    <cellStyle name="Currency 2 7" xfId="31730" xr:uid="{64F74D17-D806-4C43-B557-ADB798BEED05}"/>
    <cellStyle name="Currency 3" xfId="551" xr:uid="{00000000-0005-0000-0000-000048030000}"/>
    <cellStyle name="Currency 3 10" xfId="30618" xr:uid="{CC98C09A-FB90-4F09-8713-CE67BE1C4FA6}"/>
    <cellStyle name="Currency 3 11" xfId="30916" xr:uid="{AC79C766-96F4-4BB0-9D53-CAD075CD5FB9}"/>
    <cellStyle name="Currency 3 12" xfId="31729" xr:uid="{BBB3409B-21CA-4FEF-99F6-CD30D3F98184}"/>
    <cellStyle name="Currency 3 2" xfId="552" xr:uid="{00000000-0005-0000-0000-000049030000}"/>
    <cellStyle name="Currency 3 2 2" xfId="1850" xr:uid="{00000000-0005-0000-0000-00004A030000}"/>
    <cellStyle name="Currency 3 2 2 2" xfId="30602" xr:uid="{87CC1BB8-D490-4CBA-AE62-52158B1BF23D}"/>
    <cellStyle name="Currency 3 2 2 2 2" xfId="30818" xr:uid="{0C94806D-7676-421F-9E69-D685AFF23599}"/>
    <cellStyle name="Currency 3 2 2 3" xfId="30563" xr:uid="{1EE52B54-EC85-4641-BC5E-D5D513A14121}"/>
    <cellStyle name="Currency 3 2 2 4" xfId="30929" xr:uid="{9104C6C5-305B-4CE0-B9BE-66CC40287E6D}"/>
    <cellStyle name="Currency 3 2 3" xfId="1851" xr:uid="{00000000-0005-0000-0000-00004B030000}"/>
    <cellStyle name="Currency 3 2 3 2" xfId="30613" xr:uid="{2D020D6F-B1E2-42BA-9525-8CD612C11686}"/>
    <cellStyle name="Currency 3 2 3 2 2" xfId="30819" xr:uid="{793F920B-E972-4134-AAFB-C8B0826B0E0C}"/>
    <cellStyle name="Currency 3 2 3 3" xfId="30574" xr:uid="{B4E6E47A-8B2C-4E61-BB8D-30D9C4F7C82A}"/>
    <cellStyle name="Currency 3 2 3 4" xfId="30940" xr:uid="{F852420D-7AB5-4DD1-92DF-D97324C12DE3}"/>
    <cellStyle name="Currency 3 2 4" xfId="1849" xr:uid="{00000000-0005-0000-0000-00004C030000}"/>
    <cellStyle name="Currency 3 2 4 2" xfId="30555" xr:uid="{143D821B-A1E5-45AA-8D28-FA09A9A6E54E}"/>
    <cellStyle name="Currency 3 2 4 2 2" xfId="30820" xr:uid="{5A603EFF-9CB2-4DC6-9418-67911C9EF2AE}"/>
    <cellStyle name="Currency 3 2 5" xfId="6681" xr:uid="{4FCFE811-3755-46F4-8803-2EFC844A90DA}"/>
    <cellStyle name="Currency 3 2 5 2" xfId="17061" xr:uid="{1F927C96-6E01-4C40-9B2D-7222789598FC}"/>
    <cellStyle name="Currency 3 2 5 2 2" xfId="30817" xr:uid="{82416E93-F733-465F-9221-BF5CA319CA6B}"/>
    <cellStyle name="Currency 3 2 5 3" xfId="30445" xr:uid="{CFB4445B-2822-44EE-97D3-586E0F3CB5E1}"/>
    <cellStyle name="Currency 3 2 6" xfId="9514" xr:uid="{A25B73E7-4A18-4EDD-982A-FC35F1B762F1}"/>
    <cellStyle name="Currency 3 2 6 2" xfId="19894" xr:uid="{FCE94371-A497-4F1A-B43C-D5DF03027CDF}"/>
    <cellStyle name="Currency 3 2 7" xfId="25615" xr:uid="{E1682AC9-7E11-46F4-8DF3-337BFBCF6CAC}"/>
    <cellStyle name="Currency 3 2 8" xfId="14228" xr:uid="{ADDB2CFA-D549-4A22-A71D-B2AEB10EA70D}"/>
    <cellStyle name="Currency 3 3" xfId="30411" xr:uid="{D9261D7C-4BB0-4F23-8A7D-89513C8C9F65}"/>
    <cellStyle name="Currency 3 4" xfId="30412" xr:uid="{56B42A0C-41FC-4CE6-B7AD-37115BE76475}"/>
    <cellStyle name="Currency 3 4 2" xfId="30446" xr:uid="{FAFC5492-58AD-4064-AA46-E99FA44DE317}"/>
    <cellStyle name="Currency 3 4 2 2" xfId="30603" xr:uid="{26A558A6-6954-4BC7-9B2E-CB04CA19DF15}"/>
    <cellStyle name="Currency 3 4 2 2 2" xfId="30821" xr:uid="{BAD0F4FB-A620-4584-9052-59B615478FE4}"/>
    <cellStyle name="Currency 3 4 2 3" xfId="30564" xr:uid="{CF89AC64-B129-47C4-9033-859EF82BC59F}"/>
    <cellStyle name="Currency 3 4 2 4" xfId="30930" xr:uid="{BFD1A78F-8924-435D-8C6C-0D4901C78012}"/>
    <cellStyle name="Currency 3 4 3" xfId="30556" xr:uid="{20CD84F8-EDE8-4AF4-B532-A3E1B5109EF4}"/>
    <cellStyle name="Currency 3 4 3 2" xfId="30633" xr:uid="{DF88B98C-68E1-47F3-A338-2C5D7520D934}"/>
    <cellStyle name="Currency 3 4 3 3" xfId="30943" xr:uid="{45BC16B4-B7BF-4099-8716-EADE89E871F5}"/>
    <cellStyle name="Currency 3 4 4" xfId="30589" xr:uid="{68808DD4-EE59-4BA1-BF12-A45A21B1D415}"/>
    <cellStyle name="Currency 3 4 5" xfId="30622" xr:uid="{D16E1CA0-3C3A-427D-9FC3-9BB85E6A1553}"/>
    <cellStyle name="Currency 3 4 6" xfId="30920" xr:uid="{FAD81B93-BBB8-43D5-BD80-94DF096C6A51}"/>
    <cellStyle name="Currency 3 5" xfId="30413" xr:uid="{81863DDD-1FEA-49F1-AEA7-615BE80C86A1}"/>
    <cellStyle name="Currency 3 5 2" xfId="30447" xr:uid="{CE9DCB24-732B-4ADA-857C-6F58DD618B77}"/>
    <cellStyle name="Currency 3 5 2 2" xfId="30604" xr:uid="{34227F4F-8C86-4B60-BC19-C90512E35E07}"/>
    <cellStyle name="Currency 3 5 2 2 2" xfId="30822" xr:uid="{239D24BD-EA61-4223-A6AC-E2D0B4B19C16}"/>
    <cellStyle name="Currency 3 5 2 3" xfId="30565" xr:uid="{DD97E0D8-3A98-41BE-B0BE-039F013CA0A8}"/>
    <cellStyle name="Currency 3 5 2 4" xfId="30931" xr:uid="{7558C0CC-CC3C-48DB-873C-E663906AD405}"/>
    <cellStyle name="Currency 3 5 3" xfId="30590" xr:uid="{06599778-836F-4CFE-92BA-FDF17CE2D98E}"/>
    <cellStyle name="Currency 3 5 3 2" xfId="30634" xr:uid="{2D11F2B4-9C32-4FD4-856C-702A205F961B}"/>
    <cellStyle name="Currency 3 5 3 3" xfId="30944" xr:uid="{DF42840B-E34C-485E-9570-C84EC1F5ECCC}"/>
    <cellStyle name="Currency 3 5 4" xfId="30623" xr:uid="{DFF81114-405C-4BD9-882E-3E6DCC627BBA}"/>
    <cellStyle name="Currency 3 5 5" xfId="30921" xr:uid="{889487E8-CDE1-4124-A152-07293079280A}"/>
    <cellStyle name="Currency 3 6" xfId="30554" xr:uid="{E6F281E3-0276-4ECA-AC9C-37A1F772038D}"/>
    <cellStyle name="Currency 3 7" xfId="30571" xr:uid="{5086352A-41FE-4853-9FBE-0A6014B61D30}"/>
    <cellStyle name="Currency 3 7 2" xfId="30610" xr:uid="{7367140C-062D-4451-8ECD-8EE326D93E2A}"/>
    <cellStyle name="Currency 3 7 3" xfId="30629" xr:uid="{EE3C1B3E-C238-41D4-83A6-0E95DA0C6E18}"/>
    <cellStyle name="Currency 3 7 4" xfId="30936" xr:uid="{95BC5195-8BFF-481F-A698-758C4BBDB773}"/>
    <cellStyle name="Currency 3 8" xfId="30544" xr:uid="{0CD1A085-9703-4560-91E9-56A6256AB4B6}"/>
    <cellStyle name="Currency 3 9" xfId="30575" xr:uid="{DB854ECE-A65B-4464-A0DC-C7561B51E415}"/>
    <cellStyle name="Currency 4" xfId="553" xr:uid="{00000000-0005-0000-0000-00004D030000}"/>
    <cellStyle name="Currency 4 10" xfId="554" xr:uid="{00000000-0005-0000-0000-00004E030000}"/>
    <cellStyle name="Currency 4 10 10" xfId="12680" xr:uid="{C89A52B3-84DE-4D56-AB19-F2222440D6C3}"/>
    <cellStyle name="Currency 4 10 2" xfId="1854" xr:uid="{00000000-0005-0000-0000-00004F030000}"/>
    <cellStyle name="Currency 4 10 2 2" xfId="3083" xr:uid="{00000000-0005-0000-0000-000075020000}"/>
    <cellStyle name="Currency 4 10 2 2 2" xfId="8162" xr:uid="{7A792EC4-ACE5-466A-BF18-DA894CE6B7E6}"/>
    <cellStyle name="Currency 4 10 2 2 2 2" xfId="18542" xr:uid="{82EF5D85-311B-4726-91D4-7AEA7459CB9A}"/>
    <cellStyle name="Currency 4 10 2 2 3" xfId="10995" xr:uid="{18F09CAA-3970-48F4-8028-B9700EEADCCB}"/>
    <cellStyle name="Currency 4 10 2 2 3 2" xfId="21375" xr:uid="{FBE3B2B8-BF65-4F7D-810C-65B197035DF8}"/>
    <cellStyle name="Currency 4 10 2 2 4" xfId="28667" xr:uid="{6B3573D9-B002-4527-BE7A-14C87DB37E3F}"/>
    <cellStyle name="Currency 4 10 2 2 5" xfId="28001" xr:uid="{3458A60A-E96B-4782-9C92-3C1E6BE08ED3}"/>
    <cellStyle name="Currency 4 10 2 2 6" xfId="15709" xr:uid="{EE4DF844-B7A5-4C38-8430-F6129C4964E3}"/>
    <cellStyle name="Currency 4 10 2 3" xfId="2051" xr:uid="{00000000-0005-0000-0000-00004F030000}"/>
    <cellStyle name="Currency 4 10 2 4" xfId="5658" xr:uid="{A2AAE002-0A20-488C-9C52-4228652B0BF6}"/>
    <cellStyle name="Currency 4 10 2 4 2" xfId="29779" xr:uid="{BF8FBF9C-A9AE-4570-B79D-C7C876F315A5}"/>
    <cellStyle name="Currency 4 10 2 5" xfId="25408" xr:uid="{B0582985-45F2-4C4B-80A7-F2EC0648FFB9}"/>
    <cellStyle name="Currency 4 10 2 6" xfId="13596" xr:uid="{22E4A5B0-9FF4-47B3-85B5-231E69F48698}"/>
    <cellStyle name="Currency 4 10 3" xfId="1855" xr:uid="{00000000-0005-0000-0000-000050030000}"/>
    <cellStyle name="Currency 4 10 3 2" xfId="24732" xr:uid="{CA990BB0-C204-4B40-886F-F2954B0D0D94}"/>
    <cellStyle name="Currency 4 10 3 3" xfId="24529" xr:uid="{7D6C6936-280A-4C1C-8BFF-53EA962C5745}"/>
    <cellStyle name="Currency 4 10 3 4" xfId="30061" xr:uid="{40918CAD-B437-47A8-B12D-997B4568D142}"/>
    <cellStyle name="Currency 4 10 3 5" xfId="29663" xr:uid="{67C50BD9-2CAF-4C73-BD9D-C799CBCDBB6B}"/>
    <cellStyle name="Currency 4 10 4" xfId="1853" xr:uid="{00000000-0005-0000-0000-000051030000}"/>
    <cellStyle name="Currency 4 10 4 2" xfId="24282" xr:uid="{ED9A845B-35BA-45AD-AF0D-05D9F0ECF894}"/>
    <cellStyle name="Currency 4 10 4 3" xfId="23777" xr:uid="{D5B3556B-A73E-4DB9-A41F-1F71F0BEC923}"/>
    <cellStyle name="Currency 4 10 5" xfId="4135" xr:uid="{28316C04-2271-4F96-8382-FEA953367420}"/>
    <cellStyle name="Currency 4 10 5 2" xfId="8906" xr:uid="{21AE18FF-01CE-414B-8875-3BAD9B9FCB74}"/>
    <cellStyle name="Currency 4 10 5 2 2" xfId="19286" xr:uid="{9966A440-B95F-4ADC-9324-D570952B48A6}"/>
    <cellStyle name="Currency 4 10 5 2 3" xfId="31016" xr:uid="{0871327B-F0E4-4A2A-83E5-48144795B73F}"/>
    <cellStyle name="Currency 4 10 5 2 4" xfId="30823" xr:uid="{F6878F02-5380-4822-B59B-FA3551951465}"/>
    <cellStyle name="Currency 4 10 5 3" xfId="11739" xr:uid="{8EDF15E3-3BF4-4105-81C3-E58B929AF5B2}"/>
    <cellStyle name="Currency 4 10 5 3 2" xfId="22119" xr:uid="{567DDC84-5198-4391-AC59-3C901AD1288D}"/>
    <cellStyle name="Currency 4 10 5 4" xfId="25949" xr:uid="{60920962-F1EA-43F0-A991-A08232A9634E}"/>
    <cellStyle name="Currency 4 10 5 5" xfId="28205" xr:uid="{D87AB717-F7E9-4807-B0A8-76E8CF9660A8}"/>
    <cellStyle name="Currency 4 10 5 6" xfId="16453" xr:uid="{B11E6810-51CE-4318-A490-C1192DB9235C}"/>
    <cellStyle name="Currency 4 10 6" xfId="4935" xr:uid="{F803A6F7-BC98-40BE-B52A-DDBD368BD4A7}"/>
    <cellStyle name="Currency 4 10 6 2" xfId="28036" xr:uid="{24DF6FA4-CC8D-41D8-A018-9EF7C39184F9}"/>
    <cellStyle name="Currency 4 10 6 3" xfId="28437" xr:uid="{BE24D556-7083-4982-A77C-092D2A3B50D3}"/>
    <cellStyle name="Currency 4 10 6 4" xfId="14230" xr:uid="{77673FEB-C8F7-4DBD-9C8B-128DB655EB07}"/>
    <cellStyle name="Currency 4 10 7" xfId="6683" xr:uid="{E7B1152D-13C8-4C51-99D0-C1CE86CA2672}"/>
    <cellStyle name="Currency 4 10 7 2" xfId="17063" xr:uid="{9F440BE2-68A6-4EF1-861E-6FCD31280449}"/>
    <cellStyle name="Currency 4 10 8" xfId="9516" xr:uid="{69CFF2B3-C837-4AF4-82CA-58394D59C04B}"/>
    <cellStyle name="Currency 4 10 8 2" xfId="19896" xr:uid="{2252050E-2952-4216-9021-BCEE2F54784E}"/>
    <cellStyle name="Currency 4 10 9" xfId="24280" xr:uid="{6C0D5AE9-E8ED-4663-A503-398A88041B84}"/>
    <cellStyle name="Currency 4 11" xfId="555" xr:uid="{00000000-0005-0000-0000-000052030000}"/>
    <cellStyle name="Currency 4 11 2" xfId="1857" xr:uid="{00000000-0005-0000-0000-000053030000}"/>
    <cellStyle name="Currency 4 11 2 2" xfId="25668" xr:uid="{6AE32305-D723-4F2B-9726-69A14A97E3DF}"/>
    <cellStyle name="Currency 4 11 2 2 2" xfId="29795" xr:uid="{E480E336-5C3C-44AC-9220-09707E85CE00}"/>
    <cellStyle name="Currency 4 11 2 2 2 2" xfId="30825" xr:uid="{4D352770-668B-4CB1-9BFD-BFF3A4AC1C1B}"/>
    <cellStyle name="Currency 4 11 2 3" xfId="22789" xr:uid="{5ABBA574-11C1-4A53-8D6F-81175CE6891C}"/>
    <cellStyle name="Currency 4 11 2 4" xfId="30041" xr:uid="{91030C44-997A-4D80-B0EF-B6069FB20D88}"/>
    <cellStyle name="Currency 4 11 3" xfId="1858" xr:uid="{00000000-0005-0000-0000-000054030000}"/>
    <cellStyle name="Currency 4 11 4" xfId="1856" xr:uid="{00000000-0005-0000-0000-000055030000}"/>
    <cellStyle name="Currency 4 11 5" xfId="4936" xr:uid="{BFC9E390-F889-4696-9995-875A71621CBA}"/>
    <cellStyle name="Currency 4 11 5 2" xfId="14231" xr:uid="{8AECC12D-B054-4142-9C5F-758968040410}"/>
    <cellStyle name="Currency 4 11 5 2 2" xfId="31116" xr:uid="{C0B40B35-E5C0-4FB5-9DCF-943164FD01CF}"/>
    <cellStyle name="Currency 4 11 5 2 3" xfId="30824" xr:uid="{E4F6EF9A-2249-4A18-99D1-59B07C1167CD}"/>
    <cellStyle name="Currency 4 11 6" xfId="6684" xr:uid="{0B58B3C8-2CC9-497F-8371-C9F709B7FDE3}"/>
    <cellStyle name="Currency 4 11 6 2" xfId="17064" xr:uid="{3DC1AB66-354C-4573-99AC-B2AFCBB0FB06}"/>
    <cellStyle name="Currency 4 11 7" xfId="9517" xr:uid="{8147509B-15A1-4C96-A0C2-45BD4C595CC9}"/>
    <cellStyle name="Currency 4 11 7 2" xfId="19897" xr:uid="{41CBA3BB-6B53-4097-A6A0-65C21B147329}"/>
    <cellStyle name="Currency 4 11 8" xfId="25118" xr:uid="{04ACA9BD-851F-42B7-91D0-95019CD4E73C}"/>
    <cellStyle name="Currency 4 11 9" xfId="13378" xr:uid="{F2C1A7B9-8D2A-4045-8439-6F7BD31BCAD2}"/>
    <cellStyle name="Currency 4 12" xfId="1859" xr:uid="{00000000-0005-0000-0000-000056030000}"/>
    <cellStyle name="Currency 4 12 2" xfId="2434" xr:uid="{00000000-0005-0000-0000-000077020000}"/>
    <cellStyle name="Currency 4 12 2 2" xfId="7558" xr:uid="{3D331767-DFA7-49F7-B67B-E2844C1A1125}"/>
    <cellStyle name="Currency 4 12 2 2 2" xfId="17938" xr:uid="{47AE85F2-3195-456D-AD1F-5296A0FD07A1}"/>
    <cellStyle name="Currency 4 12 2 2 2 2" xfId="31131" xr:uid="{59565F86-36CB-4BB2-8FFA-3406B5C83954}"/>
    <cellStyle name="Currency 4 12 2 2 2 3" xfId="30826" xr:uid="{CADA9377-013A-437D-AE8B-EEFEA9B1C519}"/>
    <cellStyle name="Currency 4 12 2 3" xfId="10391" xr:uid="{74AA856C-1546-48A1-902B-0B9C48E13197}"/>
    <cellStyle name="Currency 4 12 2 3 2" xfId="20771" xr:uid="{DB56C7FD-1566-4A75-8FCC-9C848565BFF6}"/>
    <cellStyle name="Currency 4 12 2 4" xfId="15105" xr:uid="{29096738-BB6A-486C-9D3B-D9E98C7DF5A2}"/>
    <cellStyle name="Currency 4 12 2 5" xfId="30448" xr:uid="{A1023E56-DF96-4373-8785-3BEA0179AB65}"/>
    <cellStyle name="Currency 4 12 3" xfId="3605" xr:uid="{00000000-0005-0000-0000-000056030000}"/>
    <cellStyle name="Currency 4 12 4" xfId="5659" xr:uid="{442882FD-A814-4225-99B5-C1E0B22554C2}"/>
    <cellStyle name="Currency 4 12 4 2" xfId="29743" xr:uid="{80832A7C-4F8F-4063-9660-3EE52C1F2BAF}"/>
    <cellStyle name="Currency 4 12 5" xfId="22759" xr:uid="{63F35A41-69FD-49A0-A60E-7B3978025D2D}"/>
    <cellStyle name="Currency 4 12 6" xfId="12820" xr:uid="{BE8AD55E-3093-4446-86E2-D073A8C1FFA1}"/>
    <cellStyle name="Currency 4 13" xfId="1860" xr:uid="{00000000-0005-0000-0000-000057030000}"/>
    <cellStyle name="Currency 4 13 2" xfId="2164" xr:uid="{00000000-0005-0000-0000-000073020000}"/>
    <cellStyle name="Currency 4 13 2 2" xfId="7290" xr:uid="{ED095754-1457-4145-9AB5-64B9CBFBC360}"/>
    <cellStyle name="Currency 4 13 2 2 2" xfId="17670" xr:uid="{8091C615-6AC9-417A-9B8D-39A46392F9F0}"/>
    <cellStyle name="Currency 4 13 2 3" xfId="10123" xr:uid="{842A2EB4-2F05-4C39-8A60-C6703A06F64D}"/>
    <cellStyle name="Currency 4 13 2 3 2" xfId="20503" xr:uid="{258F88F9-5150-4BC3-96C5-9ED93391EAFF}"/>
    <cellStyle name="Currency 4 13 2 4" xfId="28295" xr:uid="{53E75C48-0B63-4183-9B7C-D7E63C929532}"/>
    <cellStyle name="Currency 4 13 2 5" xfId="27336" xr:uid="{C17836A6-C549-4DBA-A4BB-6076037FA8EE}"/>
    <cellStyle name="Currency 4 13 2 6" xfId="14837" xr:uid="{14041440-C9DD-441B-854D-DD8735680B6E}"/>
    <cellStyle name="Currency 4 13 3" xfId="2076" xr:uid="{00000000-0005-0000-0000-000057030000}"/>
    <cellStyle name="Currency 4 13 4" xfId="23377" xr:uid="{D88FAFBE-9691-4F2E-80BC-179C5A201D6E}"/>
    <cellStyle name="Currency 4 13 4 2" xfId="29856" xr:uid="{B799D5DA-0548-4483-A7DA-59D6502F3999}"/>
    <cellStyle name="Currency 4 13 5" xfId="29999" xr:uid="{4FCFD07F-7408-4267-B201-B872777B8AC2}"/>
    <cellStyle name="Currency 4 14" xfId="1852" xr:uid="{00000000-0005-0000-0000-000058030000}"/>
    <cellStyle name="Currency 4 14 2" xfId="25801" xr:uid="{FBE6B4CA-BCAB-44EE-A7E9-70F4C6699F61}"/>
    <cellStyle name="Currency 4 14 2 2" xfId="30827" xr:uid="{08C9B446-C64D-40BA-8420-DEAE598B52CC}"/>
    <cellStyle name="Currency 4 14 2 3" xfId="30578" xr:uid="{7D39938B-7E55-4F5A-BF14-F961544A2D2A}"/>
    <cellStyle name="Currency 4 14 3" xfId="25774" xr:uid="{9A16FB8B-ADB5-4AC7-9F1A-D13AAB955871}"/>
    <cellStyle name="Currency 4 15" xfId="3880" xr:uid="{8A16B6F4-4C91-4357-9C17-F36A8BA48B18}"/>
    <cellStyle name="Currency 4 15 2" xfId="8711" xr:uid="{8EB94A9F-EF8B-4EA7-897E-FE94FBF423D5}"/>
    <cellStyle name="Currency 4 15 2 2" xfId="19091" xr:uid="{98BB6A6F-5B49-4748-8DB0-C0E4275141D6}"/>
    <cellStyle name="Currency 4 15 3" xfId="11544" xr:uid="{38A5F320-0DE0-46D5-A927-27C5471EBED7}"/>
    <cellStyle name="Currency 4 15 3 2" xfId="21924" xr:uid="{571A51F8-6074-48F7-BBB4-1AC0F039850E}"/>
    <cellStyle name="Currency 4 15 4" xfId="27293" xr:uid="{B2877688-2F6B-4368-95B5-4718C229756B}"/>
    <cellStyle name="Currency 4 15 5" xfId="26517" xr:uid="{C27C6762-C1D9-464C-B909-10F478B0DAED}"/>
    <cellStyle name="Currency 4 15 6" xfId="16258" xr:uid="{C60FEDF8-8FD8-476E-B86E-1BEECE6D3847}"/>
    <cellStyle name="Currency 4 16" xfId="4934" xr:uid="{2E48FC4A-ACA0-4D64-BB27-D26AB243475C}"/>
    <cellStyle name="Currency 4 16 2" xfId="27589" xr:uid="{7DBE2F17-F500-45BB-8C28-33AA7DF16E87}"/>
    <cellStyle name="Currency 4 16 3" xfId="26839" xr:uid="{5E6EA418-A6FA-41B7-A169-4158FC19B3FD}"/>
    <cellStyle name="Currency 4 16 4" xfId="14229" xr:uid="{E5BB4F4D-65E4-4119-89EF-B26E1F145ED9}"/>
    <cellStyle name="Currency 4 17" xfId="6682" xr:uid="{23119076-1826-438F-A532-AFC5D5908B0C}"/>
    <cellStyle name="Currency 4 17 2" xfId="17062" xr:uid="{84C8C268-56AD-4B42-9168-6A1E80FAA892}"/>
    <cellStyle name="Currency 4 18" xfId="9515" xr:uid="{DEE09A3A-0523-4291-B302-B35F22E14947}"/>
    <cellStyle name="Currency 4 18 2" xfId="19895" xr:uid="{B2E97F39-C4B4-4017-88F1-E8DB22F1FEF5}"/>
    <cellStyle name="Currency 4 19" xfId="22842" xr:uid="{CD82A28B-6BBC-4D24-BA6B-DBE201BB073F}"/>
    <cellStyle name="Currency 4 2" xfId="556" xr:uid="{00000000-0005-0000-0000-000059030000}"/>
    <cellStyle name="Currency 4 2 10" xfId="4937" xr:uid="{7CE55DFC-6AB4-49FF-B062-66C91C3D19B3}"/>
    <cellStyle name="Currency 4 2 10 2" xfId="27652" xr:uid="{B5983676-F40C-431A-A600-57A48763A5C4}"/>
    <cellStyle name="Currency 4 2 10 3" xfId="26909" xr:uid="{2AA3DBB0-A053-4C1D-ACC6-1B9B3D63B6E8}"/>
    <cellStyle name="Currency 4 2 10 4" xfId="14232" xr:uid="{D104C87A-7ABC-4ED6-A828-217CB3DD3CA6}"/>
    <cellStyle name="Currency 4 2 11" xfId="6685" xr:uid="{B5AC1A94-00AB-423D-9ED8-093C7331C0FA}"/>
    <cellStyle name="Currency 4 2 11 2" xfId="17065" xr:uid="{FA29BC29-6948-4046-9E61-620462271D69}"/>
    <cellStyle name="Currency 4 2 12" xfId="9518" xr:uid="{99278EF3-BC64-40D5-A41C-D1BBB7E92051}"/>
    <cellStyle name="Currency 4 2 12 2" xfId="19898" xr:uid="{CF63DCC8-C075-4F0E-9FCB-66AA89898ADA}"/>
    <cellStyle name="Currency 4 2 13" xfId="23304" xr:uid="{C0F291B2-0F24-468C-A470-39546BA1EA8C}"/>
    <cellStyle name="Currency 4 2 14" xfId="12418" xr:uid="{61B0A083-6D10-4333-BA5F-38A9CD77F14B}"/>
    <cellStyle name="Currency 4 2 2" xfId="557" xr:uid="{00000000-0005-0000-0000-00005A030000}"/>
    <cellStyle name="Currency 4 2 2 10" xfId="6686" xr:uid="{E924E7D5-EEB2-48A0-AB3C-FC2465E48362}"/>
    <cellStyle name="Currency 4 2 2 10 2" xfId="17066" xr:uid="{2AC6DD1D-EB61-45BE-863B-CD2611824E85}"/>
    <cellStyle name="Currency 4 2 2 11" xfId="9519" xr:uid="{E04CC9AF-519D-4284-9439-E38B1CBDB025}"/>
    <cellStyle name="Currency 4 2 2 11 2" xfId="19899" xr:uid="{179D9FE8-DC4A-4A66-90F9-01A96618D461}"/>
    <cellStyle name="Currency 4 2 2 12" xfId="24833" xr:uid="{557BFA1C-DCB3-4381-8D1D-328BAAF1BB48}"/>
    <cellStyle name="Currency 4 2 2 13" xfId="12478" xr:uid="{48380BA2-5D42-43E8-9181-C7C6489F582C}"/>
    <cellStyle name="Currency 4 2 2 2" xfId="558" xr:uid="{00000000-0005-0000-0000-00005B030000}"/>
    <cellStyle name="Currency 4 2 2 2 10" xfId="9520" xr:uid="{D7792FC4-660D-4C69-8479-83A98CBA5288}"/>
    <cellStyle name="Currency 4 2 2 2 10 2" xfId="19900" xr:uid="{F61283B0-DDE0-4A4D-8DDA-38AF6E104196}"/>
    <cellStyle name="Currency 4 2 2 2 11" xfId="23794" xr:uid="{6BFC9E81-2557-4A8A-A80C-6DBBCE540376}"/>
    <cellStyle name="Currency 4 2 2 2 12" xfId="12524" xr:uid="{BD0B3595-35FD-4A85-BCA8-12D04857AA2D}"/>
    <cellStyle name="Currency 4 2 2 2 2" xfId="1864" xr:uid="{00000000-0005-0000-0000-00005C030000}"/>
    <cellStyle name="Currency 4 2 2 2 2 2" xfId="3085" xr:uid="{00000000-0005-0000-0000-00007C020000}"/>
    <cellStyle name="Currency 4 2 2 2 2 2 2" xfId="6169" xr:uid="{3688B7CC-920A-49CE-8F5C-A63ADC39A1FD}"/>
    <cellStyle name="Currency 4 2 2 2 2 2 2 2" xfId="28274" xr:uid="{DCF2970D-8D47-4C4A-B66C-0F5DF9A0326F}"/>
    <cellStyle name="Currency 4 2 2 2 2 2 2 3" xfId="28317" xr:uid="{43DE835C-E4BB-4BA9-AE0C-0D6D1B34494B}"/>
    <cellStyle name="Currency 4 2 2 2 2 2 2 4" xfId="15711" xr:uid="{B4E63A51-BF19-41A6-A3F9-C86E5DA7D71B}"/>
    <cellStyle name="Currency 4 2 2 2 2 2 3" xfId="8164" xr:uid="{11B0660F-2B66-45A8-ABB5-D7786E6025C7}"/>
    <cellStyle name="Currency 4 2 2 2 2 2 3 2" xfId="18544" xr:uid="{3677FF65-3179-47D8-BF89-8023B736CC7B}"/>
    <cellStyle name="Currency 4 2 2 2 2 2 4" xfId="10997" xr:uid="{F4B7426D-37A2-4AD3-9108-2BF0B5D8E954}"/>
    <cellStyle name="Currency 4 2 2 2 2 2 4 2" xfId="21377" xr:uid="{E1A63A5C-6CD3-4859-A95B-383D2421C311}"/>
    <cellStyle name="Currency 4 2 2 2 2 2 5" xfId="25286" xr:uid="{3B11134B-3D6C-47C6-9D7D-3220DDA33DE8}"/>
    <cellStyle name="Currency 4 2 2 2 2 2 6" xfId="27208" xr:uid="{8F821E97-BBE8-4B19-903E-01305D917831}"/>
    <cellStyle name="Currency 4 2 2 2 2 2 7" xfId="13598" xr:uid="{2F5E4AA7-08A4-4739-9D5C-0FD9A020F792}"/>
    <cellStyle name="Currency 4 2 2 2 2 3" xfId="2692" xr:uid="{00000000-0005-0000-0000-00007B020000}"/>
    <cellStyle name="Currency 4 2 2 2 2 3 2" xfId="7815" xr:uid="{1FF16178-2B08-4E6A-AB25-0B4BFD600FA2}"/>
    <cellStyle name="Currency 4 2 2 2 2 3 2 2" xfId="28004" xr:uid="{BA6C94ED-13EE-42EF-B9BB-F915C33DECC8}"/>
    <cellStyle name="Currency 4 2 2 2 2 3 2 3" xfId="27466" xr:uid="{8236B4FE-D5FC-4F0B-9702-DB72491E0818}"/>
    <cellStyle name="Currency 4 2 2 2 2 3 2 4" xfId="18195" xr:uid="{CE04EA8D-052C-4BBD-93ED-F0D5F91FA45F}"/>
    <cellStyle name="Currency 4 2 2 2 2 3 3" xfId="10648" xr:uid="{9CFBD146-D83F-4CC8-AF4A-A9B8D5843DF2}"/>
    <cellStyle name="Currency 4 2 2 2 2 3 3 2" xfId="21028" xr:uid="{4AFCC743-FA0D-4F2A-94CB-96E5BC9C847F}"/>
    <cellStyle name="Currency 4 2 2 2 2 3 4" xfId="24057" xr:uid="{C57C7806-3BB8-4151-AFF1-2022B9C2BAA7}"/>
    <cellStyle name="Currency 4 2 2 2 2 3 5" xfId="15362" xr:uid="{C5369981-2202-4D8C-9F0D-B27E3412C25A}"/>
    <cellStyle name="Currency 4 2 2 2 2 4" xfId="3702" xr:uid="{00000000-0005-0000-0000-00005C030000}"/>
    <cellStyle name="Currency 4 2 2 2 2 4 2" xfId="26597" xr:uid="{F886625C-0AFC-492F-A3D1-E841A6F7365F}"/>
    <cellStyle name="Currency 4 2 2 2 2 4 3" xfId="26879" xr:uid="{F81CAD20-DEED-47B7-BD1C-8459B3A8B952}"/>
    <cellStyle name="Currency 4 2 2 2 2 5" xfId="4271" xr:uid="{DB678E1F-F1EB-415D-8189-981646C9AD72}"/>
    <cellStyle name="Currency 4 2 2 2 2 5 2" xfId="9042" xr:uid="{A997A002-51DC-428D-9D9A-8390B6CA7F20}"/>
    <cellStyle name="Currency 4 2 2 2 2 5 2 2" xfId="19422" xr:uid="{5779248A-0167-4B0D-97F6-18172432DF5A}"/>
    <cellStyle name="Currency 4 2 2 2 2 5 2 3" xfId="31046" xr:uid="{3B7AB140-6A10-4BC0-BE67-072D624912D8}"/>
    <cellStyle name="Currency 4 2 2 2 2 5 2 4" xfId="30828" xr:uid="{841903E7-109E-4832-AD2D-F43F3855F60D}"/>
    <cellStyle name="Currency 4 2 2 2 2 5 3" xfId="11875" xr:uid="{B570B061-A6FE-4BE4-8262-8A3A437A7EC0}"/>
    <cellStyle name="Currency 4 2 2 2 2 5 3 2" xfId="22255" xr:uid="{549C98A1-7C4B-4065-9044-14CFB49B77DC}"/>
    <cellStyle name="Currency 4 2 2 2 2 5 4" xfId="27519" xr:uid="{0E0B8DDC-1564-46C0-BC44-A2A8C5F7C96A}"/>
    <cellStyle name="Currency 4 2 2 2 2 5 5" xfId="27601" xr:uid="{69244FEA-B661-4569-8F52-94339BC4842D}"/>
    <cellStyle name="Currency 4 2 2 2 2 5 6" xfId="16589" xr:uid="{A45FA4F4-052B-49EC-A1CC-7DEE362FD4CB}"/>
    <cellStyle name="Currency 4 2 2 2 2 6" xfId="5662" xr:uid="{BF7DF391-C85B-4BD0-A2FA-E856C1E1B837}"/>
    <cellStyle name="Currency 4 2 2 2 2 6 2" xfId="29725" xr:uid="{D4F02699-9D7A-4636-8246-722EE6D50577}"/>
    <cellStyle name="Currency 4 2 2 2 2 6 2 2" xfId="30982" xr:uid="{25D31D1E-9374-4588-8BAD-34D1CFD1B55D}"/>
    <cellStyle name="Currency 4 2 2 2 2 7" xfId="22681" xr:uid="{AB73C219-89C9-4191-8E87-5E4330197BFE}"/>
    <cellStyle name="Currency 4 2 2 2 2 8" xfId="13104" xr:uid="{1655F9DF-4D17-4F9F-9CAE-DC6F8C6EF0E8}"/>
    <cellStyle name="Currency 4 2 2 2 3" xfId="1865" xr:uid="{00000000-0005-0000-0000-00005D030000}"/>
    <cellStyle name="Currency 4 2 2 2 3 2" xfId="3086" xr:uid="{00000000-0005-0000-0000-00007D020000}"/>
    <cellStyle name="Currency 4 2 2 2 3 2 2" xfId="8165" xr:uid="{9D23410F-F07A-447E-A7A6-0CAFF5985449}"/>
    <cellStyle name="Currency 4 2 2 2 3 2 2 2" xfId="28835" xr:uid="{06941125-7C96-42BA-A28D-34E6CCA3D8C6}"/>
    <cellStyle name="Currency 4 2 2 2 3 2 2 2 2" xfId="31230" xr:uid="{3429C379-89FB-4D0B-AA6F-20CAB746CD96}"/>
    <cellStyle name="Currency 4 2 2 2 3 2 2 2 3" xfId="30830" xr:uid="{8634E1EF-FB6D-4204-A640-59C7D326ADDF}"/>
    <cellStyle name="Currency 4 2 2 2 3 2 2 3" xfId="26851" xr:uid="{77F1A8C5-0AA4-4CC9-9F31-861556EFC010}"/>
    <cellStyle name="Currency 4 2 2 2 3 2 2 4" xfId="18545" xr:uid="{E759ECE0-2A5E-40BE-86E4-AE97AA408258}"/>
    <cellStyle name="Currency 4 2 2 2 3 2 3" xfId="10998" xr:uid="{BA158067-73CD-43F9-AEB2-2278BDB95667}"/>
    <cellStyle name="Currency 4 2 2 2 3 2 3 2" xfId="21378" xr:uid="{E1421810-EB1E-48A1-B126-9B300EE9C975}"/>
    <cellStyle name="Currency 4 2 2 2 3 2 4" xfId="25646" xr:uid="{256A75EC-637D-4BE9-AD3C-BB4054B363D8}"/>
    <cellStyle name="Currency 4 2 2 2 3 2 5" xfId="15712" xr:uid="{EBFF9E94-0DD9-4222-A386-91E2CA987D69}"/>
    <cellStyle name="Currency 4 2 2 2 3 3" xfId="2087" xr:uid="{00000000-0005-0000-0000-00005D030000}"/>
    <cellStyle name="Currency 4 2 2 2 3 4" xfId="4422" xr:uid="{3F8880EA-BDCC-4264-BCE8-60BF4BA92E42}"/>
    <cellStyle name="Currency 4 2 2 2 3 4 2" xfId="9193" xr:uid="{FD36FD56-46F6-4D3B-B9F6-689E1F5F0734}"/>
    <cellStyle name="Currency 4 2 2 2 3 4 2 2" xfId="19573" xr:uid="{6F9AA829-FAFE-4260-A170-9D6A9F5DEBC9}"/>
    <cellStyle name="Currency 4 2 2 2 3 4 2 3" xfId="31087" xr:uid="{D1E76A2F-6447-478C-A663-6EA53EC550CC}"/>
    <cellStyle name="Currency 4 2 2 2 3 4 2 4" xfId="30829" xr:uid="{657565F7-E228-4780-9F08-C035C0197582}"/>
    <cellStyle name="Currency 4 2 2 2 3 4 3" xfId="12026" xr:uid="{749C648E-FE14-4E78-88E1-738DB6998D09}"/>
    <cellStyle name="Currency 4 2 2 2 3 4 3 2" xfId="22406" xr:uid="{8C8B550F-F6E7-4047-A75E-4E13D2B95563}"/>
    <cellStyle name="Currency 4 2 2 2 3 4 4" xfId="16740" xr:uid="{0A45D439-F008-4276-BCCC-1A592538F7EB}"/>
    <cellStyle name="Currency 4 2 2 2 3 5" xfId="5663" xr:uid="{2D7828CB-E2C0-4146-9476-187DEA31046E}"/>
    <cellStyle name="Currency 4 2 2 2 3 5 2" xfId="29712" xr:uid="{EC6735F0-7DE9-4568-B77B-F6FDEF7A8DC7}"/>
    <cellStyle name="Currency 4 2 2 2 3 5 2 2" xfId="30983" xr:uid="{CFC58C28-6C1B-47B8-8F44-D625CD50AA8A}"/>
    <cellStyle name="Currency 4 2 2 2 3 6" xfId="22665" xr:uid="{15B918AE-678C-49C0-9E66-682B52E15F1F}"/>
    <cellStyle name="Currency 4 2 2 2 3 7" xfId="13599" xr:uid="{CD1D9F12-7423-4636-BB08-F1DA4C51B085}"/>
    <cellStyle name="Currency 4 2 2 2 4" xfId="1863" xr:uid="{00000000-0005-0000-0000-00005E030000}"/>
    <cellStyle name="Currency 4 2 2 2 4 2" xfId="3084" xr:uid="{00000000-0005-0000-0000-00007E020000}"/>
    <cellStyle name="Currency 4 2 2 2 4 2 2" xfId="8163" xr:uid="{3E0C9CBD-1BDD-4D4D-AC3B-38B36802B03E}"/>
    <cellStyle name="Currency 4 2 2 2 4 2 2 2" xfId="28834" xr:uid="{6D84C83D-A4D2-4098-AD3E-999BE8D72815}"/>
    <cellStyle name="Currency 4 2 2 2 4 2 2 3" xfId="27097" xr:uid="{E06DE2C2-9923-4FB1-B7F5-5027FA1F3B76}"/>
    <cellStyle name="Currency 4 2 2 2 4 2 2 4" xfId="18543" xr:uid="{70AEAA82-E9C7-4677-B3D2-4A044445B867}"/>
    <cellStyle name="Currency 4 2 2 2 4 2 3" xfId="10996" xr:uid="{87D96046-58A7-4656-BC78-7523A2D5308F}"/>
    <cellStyle name="Currency 4 2 2 2 4 2 3 2" xfId="21376" xr:uid="{911DE9A5-E645-4507-9539-A78CE5E85084}"/>
    <cellStyle name="Currency 4 2 2 2 4 2 4" xfId="27548" xr:uid="{9E5508BD-0A72-4689-AF3B-59B978984740}"/>
    <cellStyle name="Currency 4 2 2 2 4 2 5" xfId="15710" xr:uid="{F311196B-7DF4-4496-A2E5-2D96B7A7FEA7}"/>
    <cellStyle name="Currency 4 2 2 2 4 3" xfId="3586" xr:uid="{00000000-0005-0000-0000-00005E030000}"/>
    <cellStyle name="Currency 4 2 2 2 4 4" xfId="5661" xr:uid="{06882770-1EE0-45F0-A226-52CE0F863C5B}"/>
    <cellStyle name="Currency 4 2 2 2 4 4 2" xfId="29963" xr:uid="{FF29FBEB-C139-42CC-898F-F368F7E51091}"/>
    <cellStyle name="Currency 4 2 2 2 4 5" xfId="24696" xr:uid="{68697844-2BE1-45A1-8C80-4FCA89377120}"/>
    <cellStyle name="Currency 4 2 2 2 4 6" xfId="13597" xr:uid="{3B8B31F1-F86F-4BB4-B066-241BD2D4A438}"/>
    <cellStyle name="Currency 4 2 2 2 5" xfId="2648" xr:uid="{00000000-0005-0000-0000-00007F020000}"/>
    <cellStyle name="Currency 4 2 2 2 5 2" xfId="5909" xr:uid="{83E46272-0DC1-48F9-A571-1CF062190DDF}"/>
    <cellStyle name="Currency 4 2 2 2 5 2 2" xfId="26287" xr:uid="{28B265D6-57F6-46F1-B54D-41941B40D1D7}"/>
    <cellStyle name="Currency 4 2 2 2 5 2 2 2" xfId="31172" xr:uid="{599A9C6C-AF98-47C8-9562-6F1C30BA128B}"/>
    <cellStyle name="Currency 4 2 2 2 5 2 2 3" xfId="30831" xr:uid="{92DF8621-EC15-4BA9-BFE4-A154DAF79516}"/>
    <cellStyle name="Currency 4 2 2 2 5 2 3" xfId="28171" xr:uid="{DC7D8C25-8C23-4107-BDC1-B746510148FB}"/>
    <cellStyle name="Currency 4 2 2 2 5 2 4" xfId="15319" xr:uid="{A98FC3E3-572A-40ED-A21E-F5ECEABB3036}"/>
    <cellStyle name="Currency 4 2 2 2 5 3" xfId="7772" xr:uid="{25711A40-4108-4F35-A2B4-70F996F6CED1}"/>
    <cellStyle name="Currency 4 2 2 2 5 3 2" xfId="18152" xr:uid="{3408E077-60C0-4AFB-95A8-135D5E7B625E}"/>
    <cellStyle name="Currency 4 2 2 2 5 4" xfId="10605" xr:uid="{704F98E0-1C98-4DFD-9553-83B92A07B364}"/>
    <cellStyle name="Currency 4 2 2 2 5 4 2" xfId="20985" xr:uid="{A371C0BE-95BF-4651-940A-4FB05495D601}"/>
    <cellStyle name="Currency 4 2 2 2 5 5" xfId="23494" xr:uid="{60D28789-341B-47F0-8C26-505604337F32}"/>
    <cellStyle name="Currency 4 2 2 2 5 6" xfId="13043" xr:uid="{6ED3DC99-6AC8-4E10-BAE0-B6C7CD7F2146}"/>
    <cellStyle name="Currency 4 2 2 2 6" xfId="2293" xr:uid="{00000000-0005-0000-0000-00007A020000}"/>
    <cellStyle name="Currency 4 2 2 2 6 2" xfId="7419" xr:uid="{F671DDA7-3E30-4C62-82F6-73444BD626D3}"/>
    <cellStyle name="Currency 4 2 2 2 6 2 2" xfId="17799" xr:uid="{DDDE0EDC-E9B1-422B-8168-05F3B033392F}"/>
    <cellStyle name="Currency 4 2 2 2 6 3" xfId="10252" xr:uid="{BCEA1E7E-7C7A-447F-9F10-C5A83EEDA9C7}"/>
    <cellStyle name="Currency 4 2 2 2 6 3 2" xfId="20632" xr:uid="{C45980F5-9E3F-4555-B7F5-17068C6F33AC}"/>
    <cellStyle name="Currency 4 2 2 2 6 4" xfId="22865" xr:uid="{518C6954-DE2D-4A1F-B51B-FD39A6713FDC}"/>
    <cellStyle name="Currency 4 2 2 2 6 5" xfId="26797" xr:uid="{CBFD2042-DFFD-4375-BCFF-EC63999D1C44}"/>
    <cellStyle name="Currency 4 2 2 2 6 6" xfId="14966" xr:uid="{0492F95F-2C72-41AC-8F42-86FE9E07F6D7}"/>
    <cellStyle name="Currency 4 2 2 2 7" xfId="3828" xr:uid="{AEDD572E-49A8-4592-81DB-9FDFE8A31D30}"/>
    <cellStyle name="Currency 4 2 2 2 7 2" xfId="8660" xr:uid="{F5FA23B3-90C2-4BF7-A52B-E182D1D987E7}"/>
    <cellStyle name="Currency 4 2 2 2 7 2 2" xfId="19040" xr:uid="{D96DD5AE-ECD6-4C43-8598-7B0529A20AB6}"/>
    <cellStyle name="Currency 4 2 2 2 7 3" xfId="11493" xr:uid="{BBF68987-22E1-4A7F-9D1E-3AEE85A9A77A}"/>
    <cellStyle name="Currency 4 2 2 2 7 3 2" xfId="21873" xr:uid="{F0317D2F-E882-438D-ADF9-5A31A6255D9C}"/>
    <cellStyle name="Currency 4 2 2 2 7 4" xfId="26214" xr:uid="{6750DDDB-9048-4B28-97CC-33D0EF6C2B58}"/>
    <cellStyle name="Currency 4 2 2 2 7 5" xfId="26291" xr:uid="{73484976-F7E6-4EF2-BE00-4B7F773BD133}"/>
    <cellStyle name="Currency 4 2 2 2 7 6" xfId="16207" xr:uid="{1750DA11-4588-4CA5-8D39-D176BD0A9D3D}"/>
    <cellStyle name="Currency 4 2 2 2 8" xfId="4939" xr:uid="{740CED31-770C-481C-B112-BA20FC30C448}"/>
    <cellStyle name="Currency 4 2 2 2 8 2" xfId="14234" xr:uid="{D5F5BC0A-4A43-44E9-BE67-3E39B11243A7}"/>
    <cellStyle name="Currency 4 2 2 2 9" xfId="6687" xr:uid="{A7F7E3E4-0F05-4536-9E3B-CC3F3C6D97F5}"/>
    <cellStyle name="Currency 4 2 2 2 9 2" xfId="17067" xr:uid="{7D8C6FF3-2185-4AF1-9706-F4F5A1E7BD83}"/>
    <cellStyle name="Currency 4 2 2 3" xfId="559" xr:uid="{00000000-0005-0000-0000-00005F030000}"/>
    <cellStyle name="Currency 4 2 2 3 10" xfId="12682" xr:uid="{12FB2570-54E9-49DD-9D58-A74BA829CB74}"/>
    <cellStyle name="Currency 4 2 2 3 2" xfId="1867" xr:uid="{00000000-0005-0000-0000-000060030000}"/>
    <cellStyle name="Currency 4 2 2 3 2 2" xfId="3087" xr:uid="{00000000-0005-0000-0000-000081020000}"/>
    <cellStyle name="Currency 4 2 2 3 2 2 2" xfId="8166" xr:uid="{2D1CDA98-77C7-48FC-960A-6583ECA88D6E}"/>
    <cellStyle name="Currency 4 2 2 3 2 2 2 2" xfId="28836" xr:uid="{18A7D48F-E35C-43F1-BA04-69DE9CF7540D}"/>
    <cellStyle name="Currency 4 2 2 3 2 2 2 3" xfId="28624" xr:uid="{D5812786-C032-4CDF-9EDA-498A1EE67794}"/>
    <cellStyle name="Currency 4 2 2 3 2 2 2 4" xfId="18546" xr:uid="{45EED34F-0258-46DF-8948-96EFD8EAFA27}"/>
    <cellStyle name="Currency 4 2 2 3 2 2 3" xfId="10999" xr:uid="{6F15308D-77B7-45E6-8AD3-9B2CFCA37476}"/>
    <cellStyle name="Currency 4 2 2 3 2 2 3 2" xfId="21379" xr:uid="{7F1298BF-0552-4CFA-B969-9AB32C01784D}"/>
    <cellStyle name="Currency 4 2 2 3 2 2 4" xfId="24199" xr:uid="{1DAE9C54-2866-43E3-8327-95AAB3BC852E}"/>
    <cellStyle name="Currency 4 2 2 3 2 2 5" xfId="15713" xr:uid="{7AE32027-111A-482B-B7C3-2C8BEBD24D70}"/>
    <cellStyle name="Currency 4 2 2 3 2 3" xfId="3587" xr:uid="{00000000-0005-0000-0000-000060030000}"/>
    <cellStyle name="Currency 4 2 2 3 2 4" xfId="5664" xr:uid="{8018743C-C0EA-4511-8D4B-89AF2CE609A2}"/>
    <cellStyle name="Currency 4 2 2 3 2 4 2" xfId="29964" xr:uid="{BCF43D88-6F00-4BCB-8D9B-D13D0B18D182}"/>
    <cellStyle name="Currency 4 2 2 3 2 5" xfId="24411" xr:uid="{1F3EC9DF-3A17-44F8-BCD3-8F434B9ACAE7}"/>
    <cellStyle name="Currency 4 2 2 3 2 6" xfId="13600" xr:uid="{D2ED86B0-06EC-40E1-B798-C5EA65BD5F87}"/>
    <cellStyle name="Currency 4 2 2 3 3" xfId="1868" xr:uid="{00000000-0005-0000-0000-000061030000}"/>
    <cellStyle name="Currency 4 2 2 3 3 2" xfId="2691" xr:uid="{00000000-0005-0000-0000-000082020000}"/>
    <cellStyle name="Currency 4 2 2 3 3 2 2" xfId="7814" xr:uid="{E7254797-DD52-4F58-B785-D77F75FC3C5E}"/>
    <cellStyle name="Currency 4 2 2 3 3 2 2 2" xfId="18194" xr:uid="{F9AA6FD1-34E3-4F94-A6AC-969C0D5DB479}"/>
    <cellStyle name="Currency 4 2 2 3 3 2 3" xfId="10647" xr:uid="{1A451A4B-7CE6-4ECD-9171-CA89AA3AC624}"/>
    <cellStyle name="Currency 4 2 2 3 3 2 3 2" xfId="21027" xr:uid="{06392627-01C8-474B-9D68-76A9C022F644}"/>
    <cellStyle name="Currency 4 2 2 3 3 2 4" xfId="15361" xr:uid="{539A20AD-36D9-4CB3-B257-FCB66F05D8B7}"/>
    <cellStyle name="Currency 4 2 2 3 3 2 5" xfId="30449" xr:uid="{3FE6DD69-5112-4CB9-B21A-BAC2204DC643}"/>
    <cellStyle name="Currency 4 2 2 3 3 3" xfId="3656" xr:uid="{00000000-0005-0000-0000-000061030000}"/>
    <cellStyle name="Currency 4 2 2 3 3 4" xfId="5665" xr:uid="{54673D43-2BB9-4497-8CC5-C0E86AE657BC}"/>
    <cellStyle name="Currency 4 2 2 3 3 4 2" xfId="29910" xr:uid="{DD81D97E-F9C6-4B81-A72E-F394027770CE}"/>
    <cellStyle name="Currency 4 2 2 3 3 5" xfId="24677" xr:uid="{8D09122D-84F4-4960-9374-9E24DCCB9E3A}"/>
    <cellStyle name="Currency 4 2 2 3 3 6" xfId="13103" xr:uid="{B6B5EFCA-9112-4ABA-BFEE-B840EF71AE48}"/>
    <cellStyle name="Currency 4 2 2 3 4" xfId="1866" xr:uid="{00000000-0005-0000-0000-000062030000}"/>
    <cellStyle name="Currency 4 2 2 3 4 2" xfId="4656" xr:uid="{CC980793-D0C8-4424-A7C5-AE4A8E64578E}"/>
    <cellStyle name="Currency 4 2 2 3 4 2 2" xfId="9407" xr:uid="{AED29F7E-434E-42FA-8E6A-C66FF95573B4}"/>
    <cellStyle name="Currency 4 2 2 3 4 2 2 2" xfId="19787" xr:uid="{3117212E-7C17-4F6C-9C44-E06FC96A4C80}"/>
    <cellStyle name="Currency 4 2 2 3 4 2 3" xfId="12240" xr:uid="{011EA6B3-49D7-4835-AAD1-9FBAB145647D}"/>
    <cellStyle name="Currency 4 2 2 3 4 2 3 2" xfId="22620" xr:uid="{8337E57A-7EAC-4C18-8CA6-458217DE41E4}"/>
    <cellStyle name="Currency 4 2 2 3 4 2 4" xfId="25923" xr:uid="{DC08C6D1-B735-40EB-A43C-FF0621B728A5}"/>
    <cellStyle name="Currency 4 2 2 3 4 2 5" xfId="26457" xr:uid="{DE2F6A7B-293C-4CCE-9EAD-3A88EB6DCAF3}"/>
    <cellStyle name="Currency 4 2 2 3 4 2 6" xfId="16954" xr:uid="{0D780D72-C747-452F-A29B-D4296A86D028}"/>
    <cellStyle name="Currency 4 2 2 3 4 3" xfId="25276" xr:uid="{8CE549D3-FDA6-487B-943C-0B255D4EA3CA}"/>
    <cellStyle name="Currency 4 2 2 3 5" xfId="4137" xr:uid="{95FA858A-2BDC-4173-BFEE-BF2ABA95A8C7}"/>
    <cellStyle name="Currency 4 2 2 3 5 2" xfId="8908" xr:uid="{1C92966F-C3D2-4662-B0CA-E68A72E70994}"/>
    <cellStyle name="Currency 4 2 2 3 5 2 2" xfId="29012" xr:uid="{9831571E-A929-40C4-9791-AFA563C1D249}"/>
    <cellStyle name="Currency 4 2 2 3 5 2 3" xfId="27997" xr:uid="{3A23BD10-8C90-4E9E-A470-3426702BB18A}"/>
    <cellStyle name="Currency 4 2 2 3 5 2 4" xfId="19288" xr:uid="{90BD0B2D-3193-410C-96C9-313653765774}"/>
    <cellStyle name="Currency 4 2 2 3 5 2 5" xfId="31018" xr:uid="{CF2B4C35-60CF-460E-A7D8-6BD89E16FAF9}"/>
    <cellStyle name="Currency 4 2 2 3 5 3" xfId="11741" xr:uid="{426FC3C0-6268-42CE-8128-FC1454B2F22D}"/>
    <cellStyle name="Currency 4 2 2 3 5 3 2" xfId="22121" xr:uid="{C265E806-E5E1-4BD8-8320-E58B3EE5BF41}"/>
    <cellStyle name="Currency 4 2 2 3 5 4" xfId="26183" xr:uid="{590F1586-4CEF-447B-9C49-1778174C47A7}"/>
    <cellStyle name="Currency 4 2 2 3 5 5" xfId="16455" xr:uid="{9AB822C2-1588-42F8-943D-E0258AB25A9A}"/>
    <cellStyle name="Currency 4 2 2 3 6" xfId="4940" xr:uid="{66E85FEB-3D31-49A1-8112-4EA1334B0591}"/>
    <cellStyle name="Currency 4 2 2 3 6 2" xfId="25930" xr:uid="{A128CCC4-F47A-4B50-A174-18F517781FE9}"/>
    <cellStyle name="Currency 4 2 2 3 6 3" xfId="27595" xr:uid="{0A2C335F-ADB7-43CE-AEB9-B2A88B3C7C2A}"/>
    <cellStyle name="Currency 4 2 2 3 6 4" xfId="14235" xr:uid="{F7241AC6-56D9-4A60-98A9-B4C740F85212}"/>
    <cellStyle name="Currency 4 2 2 3 7" xfId="6688" xr:uid="{86F2CBE7-DEE3-4F39-B0A0-F72FF436338F}"/>
    <cellStyle name="Currency 4 2 2 3 7 2" xfId="27505" xr:uid="{682B9FDD-1A05-400E-92AE-A006F4ABDC57}"/>
    <cellStyle name="Currency 4 2 2 3 7 3" xfId="27079" xr:uid="{CE759CE1-7EF2-445D-BC83-7828FB74C5F0}"/>
    <cellStyle name="Currency 4 2 2 3 7 4" xfId="17068" xr:uid="{FD0314CA-2EC9-4017-AA15-A8E7FF309620}"/>
    <cellStyle name="Currency 4 2 2 3 8" xfId="9521" xr:uid="{AFD745C1-6FE5-41C6-9F9B-3C2CD35EBF91}"/>
    <cellStyle name="Currency 4 2 2 3 8 2" xfId="19901" xr:uid="{47128C4A-90B2-49E8-9482-60BEA9C11F66}"/>
    <cellStyle name="Currency 4 2 2 3 9" xfId="25212" xr:uid="{3120D515-0BF3-471E-B23D-AC38E91AAB33}"/>
    <cellStyle name="Currency 4 2 2 4" xfId="1869" xr:uid="{00000000-0005-0000-0000-000063030000}"/>
    <cellStyle name="Currency 4 2 2 4 2" xfId="3088" xr:uid="{00000000-0005-0000-0000-000083020000}"/>
    <cellStyle name="Currency 4 2 2 4 2 2" xfId="8167" xr:uid="{B249E808-69BA-41E5-8517-06DD57AB579C}"/>
    <cellStyle name="Currency 4 2 2 4 2 2 2" xfId="28837" xr:uid="{D6F6C0B3-24CD-49D3-9FE1-5B5A449CBB59}"/>
    <cellStyle name="Currency 4 2 2 4 2 2 2 2" xfId="31231" xr:uid="{69AF95F0-2C79-4BC4-A731-DBA5CA72172F}"/>
    <cellStyle name="Currency 4 2 2 4 2 2 2 3" xfId="30833" xr:uid="{F7ED024B-50A5-4D78-9170-B4E74ADDAF8F}"/>
    <cellStyle name="Currency 4 2 2 4 2 2 3" xfId="27661" xr:uid="{FE1F9BD8-45C0-4168-80EA-FFDAF9B57489}"/>
    <cellStyle name="Currency 4 2 2 4 2 2 4" xfId="18547" xr:uid="{F48EE902-35A7-4BF1-9B26-C1E31B105C17}"/>
    <cellStyle name="Currency 4 2 2 4 2 3" xfId="11000" xr:uid="{E1C145DE-9ED4-4C61-A237-6B63AB3CB48E}"/>
    <cellStyle name="Currency 4 2 2 4 2 3 2" xfId="21380" xr:uid="{B0FC5EB6-BB8C-4AB1-B5D6-872074AAD62C}"/>
    <cellStyle name="Currency 4 2 2 4 2 4" xfId="25708" xr:uid="{A6864269-8090-4440-A199-8765F072ADFD}"/>
    <cellStyle name="Currency 4 2 2 4 2 5" xfId="15714" xr:uid="{1A8C1341-98D4-4639-9C51-3862C5A8F731}"/>
    <cellStyle name="Currency 4 2 2 4 3" xfId="3657" xr:uid="{00000000-0005-0000-0000-000063030000}"/>
    <cellStyle name="Currency 4 2 2 4 4" xfId="4423" xr:uid="{CF69BC13-52B8-4798-8E81-C7268A38C4FA}"/>
    <cellStyle name="Currency 4 2 2 4 4 2" xfId="9194" xr:uid="{25EC9408-17FB-4110-9134-B0181A0953B7}"/>
    <cellStyle name="Currency 4 2 2 4 4 2 2" xfId="19574" xr:uid="{EB5CBB7B-9B8D-4BF2-A01D-4B991EC898A3}"/>
    <cellStyle name="Currency 4 2 2 4 4 2 3" xfId="31088" xr:uid="{ADCB1A0A-2CA2-44D3-9A0C-3CB9A9AFA32C}"/>
    <cellStyle name="Currency 4 2 2 4 4 2 4" xfId="30832" xr:uid="{93DE7190-B7AD-4AB0-B507-D2661CDEBD52}"/>
    <cellStyle name="Currency 4 2 2 4 4 3" xfId="12027" xr:uid="{45D01D25-64E5-4D7B-B559-F428CC890CC5}"/>
    <cellStyle name="Currency 4 2 2 4 4 3 2" xfId="22407" xr:uid="{B1793D73-9662-4491-B6B8-AD4071769B2C}"/>
    <cellStyle name="Currency 4 2 2 4 4 4" xfId="26828" xr:uid="{86EEE576-954E-46C6-8F94-D72670018F49}"/>
    <cellStyle name="Currency 4 2 2 4 4 5" xfId="27076" xr:uid="{B8309A1A-9020-4BB3-B765-C3DD96BB5058}"/>
    <cellStyle name="Currency 4 2 2 4 4 6" xfId="16741" xr:uid="{80C1B030-FA98-4752-BD54-270B469BDE53}"/>
    <cellStyle name="Currency 4 2 2 4 5" xfId="5666" xr:uid="{9E1FAF8C-48F2-4F7F-A8B8-765DCFB35246}"/>
    <cellStyle name="Currency 4 2 2 4 5 2" xfId="29694" xr:uid="{DF7D1619-517D-47AF-AAFD-626650862B22}"/>
    <cellStyle name="Currency 4 2 2 4 5 2 2" xfId="30984" xr:uid="{6FA4CAAA-8E9A-4CF5-91CC-0CAAFF2C5227}"/>
    <cellStyle name="Currency 4 2 2 4 6" xfId="23815" xr:uid="{35ADBFBA-A85C-477A-84F5-63440B36A8E0}"/>
    <cellStyle name="Currency 4 2 2 4 7" xfId="13601" xr:uid="{5DF953C3-1FED-4440-A60D-B6FE9F74927B}"/>
    <cellStyle name="Currency 4 2 2 5" xfId="1870" xr:uid="{00000000-0005-0000-0000-000064030000}"/>
    <cellStyle name="Currency 4 2 2 5 2" xfId="2882" xr:uid="{00000000-0005-0000-0000-000084020000}"/>
    <cellStyle name="Currency 4 2 2 5 2 2" xfId="7998" xr:uid="{39A33189-87A6-47F7-AE7B-3CE47C8BD1E0}"/>
    <cellStyle name="Currency 4 2 2 5 2 2 2" xfId="28694" xr:uid="{CB894F0A-1EC9-4C97-B186-4672DCD65E4E}"/>
    <cellStyle name="Currency 4 2 2 5 2 2 2 2" xfId="31211" xr:uid="{DDC9AFF2-2326-4EB9-95EC-058A72C5EA4C}"/>
    <cellStyle name="Currency 4 2 2 5 2 2 2 3" xfId="30834" xr:uid="{33C4AC48-D594-48B2-8E15-C4425C6412AB}"/>
    <cellStyle name="Currency 4 2 2 5 2 2 3" xfId="27639" xr:uid="{C1626618-0956-44A0-841F-AC04F55A02CD}"/>
    <cellStyle name="Currency 4 2 2 5 2 2 4" xfId="18378" xr:uid="{6E6533DC-EAC9-4A28-9F2E-162B9DFA2256}"/>
    <cellStyle name="Currency 4 2 2 5 2 3" xfId="10831" xr:uid="{C2851AB1-8DD7-440F-9C38-6DB498380CD3}"/>
    <cellStyle name="Currency 4 2 2 5 2 3 2" xfId="21211" xr:uid="{17197483-858B-441E-8415-CE8B299F041B}"/>
    <cellStyle name="Currency 4 2 2 5 2 4" xfId="28511" xr:uid="{D122D015-4BB5-48E6-8525-1DB2A3C3DCB6}"/>
    <cellStyle name="Currency 4 2 2 5 2 5" xfId="15545" xr:uid="{06D4D528-8926-46F3-A3DA-B3E62D726AD4}"/>
    <cellStyle name="Currency 4 2 2 5 3" xfId="3582" xr:uid="{00000000-0005-0000-0000-000064030000}"/>
    <cellStyle name="Currency 4 2 2 5 4" xfId="5667" xr:uid="{58D8500D-FBEA-4C98-8081-053458571054}"/>
    <cellStyle name="Currency 4 2 2 5 4 2" xfId="29925" xr:uid="{924939E3-BF39-442A-AD08-F63E11A1C0F0}"/>
    <cellStyle name="Currency 4 2 2 5 5" xfId="24707" xr:uid="{1126450A-31DB-4C4F-A335-641F4D6358E9}"/>
    <cellStyle name="Currency 4 2 2 5 6" xfId="13380" xr:uid="{B9CC0FFD-36D7-45F1-8435-2944F2221DC5}"/>
    <cellStyle name="Currency 4 2 2 6" xfId="1862" xr:uid="{00000000-0005-0000-0000-000065030000}"/>
    <cellStyle name="Currency 4 2 2 6 2" xfId="2553" xr:uid="{00000000-0005-0000-0000-000085020000}"/>
    <cellStyle name="Currency 4 2 2 6 2 2" xfId="7677" xr:uid="{3D87AF66-468E-446E-8E2A-12333BEEC211}"/>
    <cellStyle name="Currency 4 2 2 6 2 2 2" xfId="18057" xr:uid="{9D1B622F-8CE9-4FAE-8DE9-FF2B53091631}"/>
    <cellStyle name="Currency 4 2 2 6 2 3" xfId="10510" xr:uid="{AE359255-6574-4D24-BC2C-EC9BC5BE4DD1}"/>
    <cellStyle name="Currency 4 2 2 6 2 3 2" xfId="20890" xr:uid="{B859BCC4-C3FA-4BDC-A65D-0286EBFF7CE3}"/>
    <cellStyle name="Currency 4 2 2 6 2 4" xfId="28245" xr:uid="{A12BB49D-A8F9-4964-9A34-0C236A16D621}"/>
    <cellStyle name="Currency 4 2 2 6 2 5" xfId="25940" xr:uid="{B0A45D3E-317E-4D72-B4F1-4EEBBA210DD0}"/>
    <cellStyle name="Currency 4 2 2 6 2 6" xfId="15224" xr:uid="{F8B74700-4FBE-4A67-97B7-952F3D106425}"/>
    <cellStyle name="Currency 4 2 2 6 3" xfId="3621" xr:uid="{00000000-0005-0000-0000-000065030000}"/>
    <cellStyle name="Currency 4 2 2 6 4" xfId="5660" xr:uid="{229CF4C7-E3F3-480B-A319-0C1C5676E734}"/>
    <cellStyle name="Currency 4 2 2 6 4 2" xfId="29879" xr:uid="{90064861-D917-4C49-97BF-764532CE1FD2}"/>
    <cellStyle name="Currency 4 2 2 6 5" xfId="25121" xr:uid="{07D8DC91-EC45-4BF7-9FC3-FFAF7C1D6E88}"/>
    <cellStyle name="Currency 4 2 2 6 6" xfId="12940" xr:uid="{A5B3E042-E960-477F-9489-5C7CF4EE0B5B}"/>
    <cellStyle name="Currency 4 2 2 7" xfId="2247" xr:uid="{00000000-0005-0000-0000-000079020000}"/>
    <cellStyle name="Currency 4 2 2 7 2" xfId="7373" xr:uid="{CF61BC43-D246-40C1-8228-F46B8E85AA20}"/>
    <cellStyle name="Currency 4 2 2 7 2 2" xfId="27455" xr:uid="{155B2DC9-5B67-461A-8EAA-84F12AA59FCC}"/>
    <cellStyle name="Currency 4 2 2 7 2 2 2" xfId="31191" xr:uid="{8BFEFF6A-F05D-4F21-A359-E27BC701FB97}"/>
    <cellStyle name="Currency 4 2 2 7 2 2 3" xfId="30835" xr:uid="{AD4086B9-CE40-4A7C-AF4B-5AEC0730E92D}"/>
    <cellStyle name="Currency 4 2 2 7 2 3" xfId="27139" xr:uid="{F94D2FD7-9A02-40AF-8B43-7BF5C73AF079}"/>
    <cellStyle name="Currency 4 2 2 7 2 4" xfId="17753" xr:uid="{DBAA10A6-010A-4A90-8EA4-0D37EA7DA690}"/>
    <cellStyle name="Currency 4 2 2 7 3" xfId="10206" xr:uid="{B5A59965-5130-43D4-BD34-6120EF025F3B}"/>
    <cellStyle name="Currency 4 2 2 7 3 2" xfId="20586" xr:uid="{C290ED95-C53C-4400-AF1F-4BBD0AF54E79}"/>
    <cellStyle name="Currency 4 2 2 7 4" xfId="25137" xr:uid="{263A0DD8-E8EA-4EAC-8584-88E97C69B1A3}"/>
    <cellStyle name="Currency 4 2 2 7 5" xfId="14920" xr:uid="{83F0063F-A364-4B33-9973-13665D2F9F7E}"/>
    <cellStyle name="Currency 4 2 2 8" xfId="3882" xr:uid="{02D6025C-9008-4080-A62F-87941E94EAC3}"/>
    <cellStyle name="Currency 4 2 2 8 2" xfId="8713" xr:uid="{31ABCD9A-557C-4FBD-B23D-4E8EA293FC85}"/>
    <cellStyle name="Currency 4 2 2 8 2 2" xfId="19093" xr:uid="{00DFE264-E757-4BD1-BEED-EDC5FF6E9E40}"/>
    <cellStyle name="Currency 4 2 2 8 3" xfId="11546" xr:uid="{555440EB-A1AE-4960-8CF0-72DF55CCC59F}"/>
    <cellStyle name="Currency 4 2 2 8 3 2" xfId="21926" xr:uid="{86593793-E730-4EA6-BCCA-C72710799FA4}"/>
    <cellStyle name="Currency 4 2 2 8 4" xfId="27786" xr:uid="{F66A2384-47A5-4FA5-820D-9018DE561E82}"/>
    <cellStyle name="Currency 4 2 2 8 5" xfId="26743" xr:uid="{186FE025-C58D-40FD-8360-E37021ADA0FB}"/>
    <cellStyle name="Currency 4 2 2 8 6" xfId="16260" xr:uid="{A5E47255-A51E-4511-8025-47516A45DD44}"/>
    <cellStyle name="Currency 4 2 2 9" xfId="4938" xr:uid="{A4837D9E-0938-4336-AB79-069CE2A75BEB}"/>
    <cellStyle name="Currency 4 2 2 9 2" xfId="28365" xr:uid="{3DF05A3F-F5D8-48EB-9C06-9CE90129E617}"/>
    <cellStyle name="Currency 4 2 2 9 3" xfId="27345" xr:uid="{34372BF1-5B0F-4D78-8F8E-BE7F7FE86EE0}"/>
    <cellStyle name="Currency 4 2 2 9 4" xfId="14233" xr:uid="{B87B5004-9D66-42A9-B637-834375DCC983}"/>
    <cellStyle name="Currency 4 2 3" xfId="560" xr:uid="{00000000-0005-0000-0000-000066030000}"/>
    <cellStyle name="Currency 4 2 3 10" xfId="9522" xr:uid="{695ED208-2620-44DF-8ED8-E638FF8739D1}"/>
    <cellStyle name="Currency 4 2 3 10 2" xfId="19902" xr:uid="{8EC27CBF-38A1-4ACC-A7E0-07191E691C39}"/>
    <cellStyle name="Currency 4 2 3 11" xfId="23273" xr:uid="{E3E388FA-5DD8-4981-84F3-518176296E34}"/>
    <cellStyle name="Currency 4 2 3 12" xfId="12523" xr:uid="{92D5FDE4-7754-4360-AE4E-375B07903A2C}"/>
    <cellStyle name="Currency 4 2 3 2" xfId="1872" xr:uid="{00000000-0005-0000-0000-000067030000}"/>
    <cellStyle name="Currency 4 2 3 2 2" xfId="3090" xr:uid="{00000000-0005-0000-0000-000088020000}"/>
    <cellStyle name="Currency 4 2 3 2 2 2" xfId="6170" xr:uid="{529FDFE1-490E-439F-9A13-75EB267CAC06}"/>
    <cellStyle name="Currency 4 2 3 2 2 2 2" xfId="25784" xr:uid="{F431D705-0B00-4DD5-933D-39E3B7975FE7}"/>
    <cellStyle name="Currency 4 2 3 2 2 2 2 2" xfId="28575" xr:uid="{33859A7B-3E3E-44FA-AB81-4F9A6CEE3E82}"/>
    <cellStyle name="Currency 4 2 3 2 2 2 2 3" xfId="31163" xr:uid="{3B754025-5AC2-41B4-85AB-66A50B2BE5A3}"/>
    <cellStyle name="Currency 4 2 3 2 2 2 3" xfId="27867" xr:uid="{A981DF5B-5B04-4B53-915B-2398880F7EA4}"/>
    <cellStyle name="Currency 4 2 3 2 2 2 4" xfId="15716" xr:uid="{C24EDAA9-5D1E-4600-86CF-2ED8BEF3ABA6}"/>
    <cellStyle name="Currency 4 2 3 2 2 3" xfId="8169" xr:uid="{34656554-6727-4A10-9ACA-B181A3EE2E28}"/>
    <cellStyle name="Currency 4 2 3 2 2 3 2" xfId="18549" xr:uid="{F72D74B5-7058-43DA-857E-5760BF2B87F3}"/>
    <cellStyle name="Currency 4 2 3 2 2 4" xfId="11002" xr:uid="{5932ADF4-53B9-4E05-9A00-5465848E08D8}"/>
    <cellStyle name="Currency 4 2 3 2 2 4 2" xfId="21382" xr:uid="{525AD4BB-1C5B-4334-9322-D0C6B119D911}"/>
    <cellStyle name="Currency 4 2 3 2 2 5" xfId="24236" xr:uid="{1A5353D5-0119-46F7-B2FB-9B1991F58909}"/>
    <cellStyle name="Currency 4 2 3 2 2 5 2" xfId="30080" xr:uid="{21807AB0-79A4-4976-8C9B-271BC80672DC}"/>
    <cellStyle name="Currency 4 2 3 2 2 6" xfId="26204" xr:uid="{2BC38E44-7C15-46FF-BAD3-946606B00C78}"/>
    <cellStyle name="Currency 4 2 3 2 2 7" xfId="13603" xr:uid="{6932969E-A1A3-4AC4-8909-D1F94B61B969}"/>
    <cellStyle name="Currency 4 2 3 2 3" xfId="2693" xr:uid="{00000000-0005-0000-0000-000087020000}"/>
    <cellStyle name="Currency 4 2 3 2 3 2" xfId="7816" xr:uid="{5DFFB09E-D274-43B4-B6E0-BD55CF92B166}"/>
    <cellStyle name="Currency 4 2 3 2 3 2 2" xfId="28180" xr:uid="{63F14ABF-E145-4E7D-B680-BE1E0C62CDDA}"/>
    <cellStyle name="Currency 4 2 3 2 3 2 3" xfId="27690" xr:uid="{7619C5EA-2AFE-4ABE-BAFA-968FD09C35B7}"/>
    <cellStyle name="Currency 4 2 3 2 3 2 4" xfId="18196" xr:uid="{421F896E-D0D1-4FB9-A760-44BC4C8C6E60}"/>
    <cellStyle name="Currency 4 2 3 2 3 3" xfId="10649" xr:uid="{845C16D8-8D3E-41C7-8397-39891DB842CE}"/>
    <cellStyle name="Currency 4 2 3 2 3 3 2" xfId="21029" xr:uid="{4541039F-E2E9-43CB-B98F-E3493F725D50}"/>
    <cellStyle name="Currency 4 2 3 2 3 4" xfId="24100" xr:uid="{43A3297C-4A6C-4FA1-84AD-A107F954B7B8}"/>
    <cellStyle name="Currency 4 2 3 2 3 5" xfId="15363" xr:uid="{4D537A8F-8D36-4A54-87CC-7F5812182BA3}"/>
    <cellStyle name="Currency 4 2 3 2 4" xfId="3615" xr:uid="{00000000-0005-0000-0000-000067030000}"/>
    <cellStyle name="Currency 4 2 3 2 4 2" xfId="28592" xr:uid="{34300D74-C053-4AAD-9447-88E2ED878C9A}"/>
    <cellStyle name="Currency 4 2 3 2 4 3" xfId="26229" xr:uid="{149D8F1A-E6C2-4FB7-87CA-FA6E9DD07168}"/>
    <cellStyle name="Currency 4 2 3 2 5" xfId="4272" xr:uid="{6C21EA1C-5FC1-4AF8-8D45-861CCF0AD6F3}"/>
    <cellStyle name="Currency 4 2 3 2 5 2" xfId="9043" xr:uid="{D2CE4BA3-C487-47E9-9CAE-F483B713702D}"/>
    <cellStyle name="Currency 4 2 3 2 5 2 2" xfId="19423" xr:uid="{4E1B1DE2-BE2D-429C-ABFB-2D7273E3FB02}"/>
    <cellStyle name="Currency 4 2 3 2 5 2 3" xfId="31047" xr:uid="{92252FF1-0E6E-4F89-9FC8-C021125B6D9E}"/>
    <cellStyle name="Currency 4 2 3 2 5 2 4" xfId="30836" xr:uid="{2AE58734-02FC-450F-90A1-8F5E85C2D3B9}"/>
    <cellStyle name="Currency 4 2 3 2 5 3" xfId="11876" xr:uid="{BE6DA673-B497-4F82-B97B-096E06E1E983}"/>
    <cellStyle name="Currency 4 2 3 2 5 3 2" xfId="22256" xr:uid="{819E14CE-8029-4574-8034-A7B24823BEAB}"/>
    <cellStyle name="Currency 4 2 3 2 5 4" xfId="28715" xr:uid="{61A02F48-DA36-4DA1-BB9A-2CEFB590F505}"/>
    <cellStyle name="Currency 4 2 3 2 5 5" xfId="25919" xr:uid="{329B915E-4F03-4FBD-9623-05CA2ADFF798}"/>
    <cellStyle name="Currency 4 2 3 2 5 6" xfId="16590" xr:uid="{7C3E439B-919E-4FBE-BCB6-38BA65C38AC5}"/>
    <cellStyle name="Currency 4 2 3 2 6" xfId="5669" xr:uid="{ECC4CDE5-61C7-4742-B2AF-01B672A90F98}"/>
    <cellStyle name="Currency 4 2 3 2 6 2" xfId="29726" xr:uid="{FE5A2704-6749-4B6E-8BB6-A7683E9B9E0D}"/>
    <cellStyle name="Currency 4 2 3 2 6 2 2" xfId="30985" xr:uid="{39D5B816-D691-4D85-95CC-46B2E8671A0E}"/>
    <cellStyle name="Currency 4 2 3 2 7" xfId="23521" xr:uid="{E6D4F43F-005B-44E0-A529-E07D81929683}"/>
    <cellStyle name="Currency 4 2 3 2 8" xfId="13105" xr:uid="{2F7DCC0A-CB6C-48C1-8D0F-8FB466F04FD1}"/>
    <cellStyle name="Currency 4 2 3 2 9" xfId="29992" xr:uid="{CE033F57-9BDB-4821-8A87-DD0E4EAE44F2}"/>
    <cellStyle name="Currency 4 2 3 3" xfId="1873" xr:uid="{00000000-0005-0000-0000-000068030000}"/>
    <cellStyle name="Currency 4 2 3 3 2" xfId="3091" xr:uid="{00000000-0005-0000-0000-000089020000}"/>
    <cellStyle name="Currency 4 2 3 3 2 2" xfId="8170" xr:uid="{D83CBDCA-093F-4CCB-8B52-A7FE5C85D8BC}"/>
    <cellStyle name="Currency 4 2 3 3 2 2 2" xfId="28839" xr:uid="{8E98CBE0-E801-4D1E-8075-39B91C1C3D46}"/>
    <cellStyle name="Currency 4 2 3 3 2 2 2 2" xfId="31232" xr:uid="{C99B5626-34D4-4ECE-A3A0-3BD7C3C868CA}"/>
    <cellStyle name="Currency 4 2 3 3 2 2 2 3" xfId="30838" xr:uid="{540CDF2A-17D0-4EA1-8CE7-D91FE6235E7F}"/>
    <cellStyle name="Currency 4 2 3 3 2 2 3" xfId="28360" xr:uid="{19617199-D83D-4AC7-90B6-59B24B7F329C}"/>
    <cellStyle name="Currency 4 2 3 3 2 2 4" xfId="18550" xr:uid="{3E2E16FA-DCE9-46FF-B8A4-F05A297A4526}"/>
    <cellStyle name="Currency 4 2 3 3 2 3" xfId="11003" xr:uid="{7CFAE4A0-4080-4C07-80C7-E28373BFBF7D}"/>
    <cellStyle name="Currency 4 2 3 3 2 3 2" xfId="21383" xr:uid="{D0FE9186-B2E3-43CB-B7F5-B0B8BC9A5375}"/>
    <cellStyle name="Currency 4 2 3 3 2 4" xfId="25534" xr:uid="{44024CD4-E30C-4AB6-BC07-6BA716230037}"/>
    <cellStyle name="Currency 4 2 3 3 2 5" xfId="15717" xr:uid="{9693027F-2390-42EA-BA52-62532ADB1EB8}"/>
    <cellStyle name="Currency 4 2 3 3 3" xfId="3695" xr:uid="{00000000-0005-0000-0000-000068030000}"/>
    <cellStyle name="Currency 4 2 3 3 4" xfId="4424" xr:uid="{5BDB5EC5-CCD8-4C46-BD80-392ACA59EAB0}"/>
    <cellStyle name="Currency 4 2 3 3 4 2" xfId="9195" xr:uid="{C1E69659-3681-45CB-91F0-E14049CFA03C}"/>
    <cellStyle name="Currency 4 2 3 3 4 2 2" xfId="19575" xr:uid="{85A96AB0-93FD-45A8-96BD-571FE5277C62}"/>
    <cellStyle name="Currency 4 2 3 3 4 2 3" xfId="31089" xr:uid="{2085B30E-C37C-4522-A981-D6661F484E54}"/>
    <cellStyle name="Currency 4 2 3 3 4 2 4" xfId="30837" xr:uid="{C2DA64AC-30E0-4B03-B951-7E831A57408C}"/>
    <cellStyle name="Currency 4 2 3 3 4 3" xfId="12028" xr:uid="{DF8D0B10-B80B-4C88-AA50-4ED2ED041C8A}"/>
    <cellStyle name="Currency 4 2 3 3 4 3 2" xfId="22408" xr:uid="{4FB6F006-0045-4513-A45D-725B561FB53A}"/>
    <cellStyle name="Currency 4 2 3 3 4 4" xfId="16742" xr:uid="{856CCB70-DBD9-45B6-B09F-84B16CE69444}"/>
    <cellStyle name="Currency 4 2 3 3 5" xfId="5670" xr:uid="{742C104B-D487-477C-A233-160ADA915D3F}"/>
    <cellStyle name="Currency 4 2 3 3 5 2" xfId="29699" xr:uid="{8B2CE640-C1D9-4645-B3FB-D2F01298CF19}"/>
    <cellStyle name="Currency 4 2 3 3 5 2 2" xfId="30986" xr:uid="{0C3D6EFD-9BBD-4736-8CE3-EC30A16ED133}"/>
    <cellStyle name="Currency 4 2 3 3 6" xfId="24723" xr:uid="{BD39BC1E-AABB-4030-A7E8-3000083EDE7C}"/>
    <cellStyle name="Currency 4 2 3 3 7" xfId="13604" xr:uid="{F03C87AD-13DC-43F5-B66B-1FB7AEC9B24E}"/>
    <cellStyle name="Currency 4 2 3 4" xfId="1871" xr:uid="{00000000-0005-0000-0000-000069030000}"/>
    <cellStyle name="Currency 4 2 3 4 2" xfId="3089" xr:uid="{00000000-0005-0000-0000-00008A020000}"/>
    <cellStyle name="Currency 4 2 3 4 2 2" xfId="8168" xr:uid="{5C881F30-0B2B-4648-A0A4-7DBA5ED0CCAD}"/>
    <cellStyle name="Currency 4 2 3 4 2 2 2" xfId="28838" xr:uid="{AC3AFC22-5037-4FFD-B57F-C0946715E48A}"/>
    <cellStyle name="Currency 4 2 3 4 2 2 3" xfId="27346" xr:uid="{814C2E99-50A8-4FF5-8C1F-28C53EAAAF84}"/>
    <cellStyle name="Currency 4 2 3 4 2 2 4" xfId="18548" xr:uid="{D6C59507-A017-43D8-903A-AB98D4BECB59}"/>
    <cellStyle name="Currency 4 2 3 4 2 3" xfId="11001" xr:uid="{7D840997-B835-4F73-AEA9-AC9E4299B1E8}"/>
    <cellStyle name="Currency 4 2 3 4 2 3 2" xfId="21381" xr:uid="{958B9C8A-4531-4E13-B949-0D70D92A0A8B}"/>
    <cellStyle name="Currency 4 2 3 4 2 4" xfId="24004" xr:uid="{2F9351C4-E203-419F-9DCF-75B9A7A27534}"/>
    <cellStyle name="Currency 4 2 3 4 2 5" xfId="15715" xr:uid="{887C9BDA-5D0E-4F0C-8D00-8C51FE003AF2}"/>
    <cellStyle name="Currency 4 2 3 4 3" xfId="2077" xr:uid="{00000000-0005-0000-0000-000069030000}"/>
    <cellStyle name="Currency 4 2 3 4 4" xfId="5668" xr:uid="{49E33153-542F-4E88-B6C3-166F4B1C18DC}"/>
    <cellStyle name="Currency 4 2 3 4 4 2" xfId="29965" xr:uid="{D1E42E86-3344-414E-8575-B8C7A311F714}"/>
    <cellStyle name="Currency 4 2 3 4 5" xfId="22648" xr:uid="{62BA27C6-77E6-41BD-8D63-3BCD72104C5F}"/>
    <cellStyle name="Currency 4 2 3 4 6" xfId="13602" xr:uid="{A451A3AB-0BB6-4084-8903-9C99083D7011}"/>
    <cellStyle name="Currency 4 2 3 5" xfId="2596" xr:uid="{00000000-0005-0000-0000-00008B020000}"/>
    <cellStyle name="Currency 4 2 3 5 2" xfId="5860" xr:uid="{BF8B7BF8-8050-4AE5-86B0-FCA739EDFF6C}"/>
    <cellStyle name="Currency 4 2 3 5 2 2" xfId="27994" xr:uid="{52F07813-E789-4CF5-9D08-E661A5C701DE}"/>
    <cellStyle name="Currency 4 2 3 5 2 2 2" xfId="31197" xr:uid="{A372AF4B-0BAD-46E7-AA5D-F790CCD5BF14}"/>
    <cellStyle name="Currency 4 2 3 5 2 2 3" xfId="30839" xr:uid="{2DA2947D-AA7D-4126-9341-6CAA595EB8A4}"/>
    <cellStyle name="Currency 4 2 3 5 2 3" xfId="28388" xr:uid="{8E563ED7-F0F0-45B6-BAE0-76BA186494E3}"/>
    <cellStyle name="Currency 4 2 3 5 2 4" xfId="15267" xr:uid="{3CE94080-81E3-4EA5-89A9-06744ACA887F}"/>
    <cellStyle name="Currency 4 2 3 5 3" xfId="7720" xr:uid="{10A27F76-22D1-40F1-9D4E-3B6CD16079DF}"/>
    <cellStyle name="Currency 4 2 3 5 3 2" xfId="18100" xr:uid="{7F7DFED3-7BB8-455F-9995-CEFD7DF182BF}"/>
    <cellStyle name="Currency 4 2 3 5 4" xfId="10553" xr:uid="{8E36015E-7D5F-43EF-AC56-4E500078CE31}"/>
    <cellStyle name="Currency 4 2 3 5 4 2" xfId="20933" xr:uid="{EB5A8D79-EB5E-45E2-999F-30A02B06F379}"/>
    <cellStyle name="Currency 4 2 3 5 5" xfId="23646" xr:uid="{8D2AA314-6331-4CE2-A009-BA60DC777D95}"/>
    <cellStyle name="Currency 4 2 3 5 6" xfId="12983" xr:uid="{01C63BBB-8E9A-4A69-8249-8F15043C4F8F}"/>
    <cellStyle name="Currency 4 2 3 6" xfId="2292" xr:uid="{00000000-0005-0000-0000-000086020000}"/>
    <cellStyle name="Currency 4 2 3 6 2" xfId="7418" xr:uid="{3EDDEF0C-1170-44FC-9E29-73084BA92D9B}"/>
    <cellStyle name="Currency 4 2 3 6 2 2" xfId="17798" xr:uid="{5DB08EA5-B4BF-4D08-AE10-B1BCA4637284}"/>
    <cellStyle name="Currency 4 2 3 6 3" xfId="10251" xr:uid="{766D3AD7-0F8A-4BEB-99F0-47B8CFBA1265}"/>
    <cellStyle name="Currency 4 2 3 6 3 2" xfId="20631" xr:uid="{5CBF30F4-97C8-4CD2-8F89-56254FCB70D3}"/>
    <cellStyle name="Currency 4 2 3 6 4" xfId="24489" xr:uid="{08A6B700-F4DA-43CF-B126-E5EA9D210A08}"/>
    <cellStyle name="Currency 4 2 3 6 5" xfId="26178" xr:uid="{20347FE0-F2EA-44A7-A8C9-696BEDCF4246}"/>
    <cellStyle name="Currency 4 2 3 6 6" xfId="14965" xr:uid="{5271A6B4-83D2-498D-870F-F8FBF77613DD}"/>
    <cellStyle name="Currency 4 2 3 7" xfId="3827" xr:uid="{9411D43E-CDD6-4FE8-9E7A-3AD695C85148}"/>
    <cellStyle name="Currency 4 2 3 7 2" xfId="8659" xr:uid="{5519AB10-F8F2-4D99-B35F-2920FBCAB596}"/>
    <cellStyle name="Currency 4 2 3 7 2 2" xfId="19039" xr:uid="{3762F2F5-1A6B-4987-99BC-7F33792DA194}"/>
    <cellStyle name="Currency 4 2 3 7 3" xfId="11492" xr:uid="{03272CB4-0F1F-487B-8764-901F797A1C04}"/>
    <cellStyle name="Currency 4 2 3 7 3 2" xfId="21872" xr:uid="{0567CB41-A16A-4CB1-B5E6-4355AB676991}"/>
    <cellStyle name="Currency 4 2 3 7 4" xfId="27168" xr:uid="{B50D6951-3AFD-4C0A-AAB4-FA29C68C8620}"/>
    <cellStyle name="Currency 4 2 3 7 5" xfId="27291" xr:uid="{75015154-D464-4CCB-BD13-E277D11AC6A7}"/>
    <cellStyle name="Currency 4 2 3 7 6" xfId="16206" xr:uid="{1F217B41-0735-48D3-AEE7-8886CA084B4B}"/>
    <cellStyle name="Currency 4 2 3 8" xfId="4941" xr:uid="{77780067-030E-49AF-8FFE-4CA465D3A5C6}"/>
    <cellStyle name="Currency 4 2 3 8 2" xfId="14236" xr:uid="{600B4770-E496-4DD5-AFE1-1860E27E30CF}"/>
    <cellStyle name="Currency 4 2 3 9" xfId="6689" xr:uid="{BF23809D-EBF7-4EFE-86D3-CF7C525534CF}"/>
    <cellStyle name="Currency 4 2 3 9 2" xfId="17069" xr:uid="{1DF2657B-E75C-44F5-9CF7-84E234C571AD}"/>
    <cellStyle name="Currency 4 2 4" xfId="561" xr:uid="{00000000-0005-0000-0000-00006A030000}"/>
    <cellStyle name="Currency 4 2 4 10" xfId="12681" xr:uid="{9DA9BDBB-D445-405D-BA27-E0B7D5CB6604}"/>
    <cellStyle name="Currency 4 2 4 2" xfId="1875" xr:uid="{00000000-0005-0000-0000-00006B030000}"/>
    <cellStyle name="Currency 4 2 4 2 2" xfId="3092" xr:uid="{00000000-0005-0000-0000-00008D020000}"/>
    <cellStyle name="Currency 4 2 4 2 2 2" xfId="8171" xr:uid="{CFB74B2A-0CBE-40EE-92E1-1BACF4A65146}"/>
    <cellStyle name="Currency 4 2 4 2 2 2 2" xfId="28840" xr:uid="{ED178F4A-FEEE-466E-AC2A-B99B31DCC047}"/>
    <cellStyle name="Currency 4 2 4 2 2 2 3" xfId="26432" xr:uid="{E651ACCA-3D04-4362-9B0F-584E41BCF71F}"/>
    <cellStyle name="Currency 4 2 4 2 2 2 4" xfId="18551" xr:uid="{440D2D27-4EF5-4E3E-86BE-831E0D4C899A}"/>
    <cellStyle name="Currency 4 2 4 2 2 3" xfId="11004" xr:uid="{FCA3847D-3FF1-4472-B67C-BE8CF608A60C}"/>
    <cellStyle name="Currency 4 2 4 2 2 3 2" xfId="21384" xr:uid="{361E8EA1-4C7C-4CF3-9F7C-90F78BB283B3}"/>
    <cellStyle name="Currency 4 2 4 2 2 4" xfId="25523" xr:uid="{020CC287-4FBA-4C24-A9A5-7C37D3A3181B}"/>
    <cellStyle name="Currency 4 2 4 2 2 5" xfId="15718" xr:uid="{B01317A4-4A1D-4031-9F10-55C58A1D8E6D}"/>
    <cellStyle name="Currency 4 2 4 2 3" xfId="2861" xr:uid="{00000000-0005-0000-0000-00006B030000}"/>
    <cellStyle name="Currency 4 2 4 2 4" xfId="5671" xr:uid="{B894F6FB-E5D2-4426-BAE5-F361ED958DC3}"/>
    <cellStyle name="Currency 4 2 4 2 4 2" xfId="29780" xr:uid="{779327EA-EF40-48DB-992B-79710876AA2B}"/>
    <cellStyle name="Currency 4 2 4 2 5" xfId="24062" xr:uid="{645DD58F-3869-4C0D-9441-67FA2EE6DC69}"/>
    <cellStyle name="Currency 4 2 4 2 6" xfId="13605" xr:uid="{706296AA-0A5B-4EAF-BF06-F3AE995AD1C0}"/>
    <cellStyle name="Currency 4 2 4 3" xfId="1876" xr:uid="{00000000-0005-0000-0000-00006C030000}"/>
    <cellStyle name="Currency 4 2 4 3 2" xfId="2690" xr:uid="{00000000-0005-0000-0000-00008E020000}"/>
    <cellStyle name="Currency 4 2 4 3 2 2" xfId="7813" xr:uid="{45B4AD22-B857-4B3D-868F-EF1F991F9401}"/>
    <cellStyle name="Currency 4 2 4 3 2 2 2" xfId="18193" xr:uid="{C2AE4201-2DB8-47A4-962A-FDF7425F1B76}"/>
    <cellStyle name="Currency 4 2 4 3 2 3" xfId="10646" xr:uid="{425932D7-C8FB-4693-9F2C-0F54D708A077}"/>
    <cellStyle name="Currency 4 2 4 3 2 3 2" xfId="21026" xr:uid="{46A72BFD-107A-45BA-B43C-9ACD1F1572C4}"/>
    <cellStyle name="Currency 4 2 4 3 2 4" xfId="15360" xr:uid="{56B20FC1-F91B-4CCE-8163-6DCC8E68F688}"/>
    <cellStyle name="Currency 4 2 4 3 2 5" xfId="30450" xr:uid="{3E7E8B7A-271B-4ED0-B1E0-67B7EC7F1A1F}"/>
    <cellStyle name="Currency 4 2 4 3 3" xfId="3543" xr:uid="{00000000-0005-0000-0000-00006C030000}"/>
    <cellStyle name="Currency 4 2 4 3 4" xfId="5672" xr:uid="{08E421AE-DDE3-4B6C-AA1C-46544E7401B9}"/>
    <cellStyle name="Currency 4 2 4 3 4 2" xfId="29757" xr:uid="{2AC4BDB1-E701-44D9-B0FC-9883B7A7B3FF}"/>
    <cellStyle name="Currency 4 2 4 3 5" xfId="25343" xr:uid="{08DAE02F-1B6E-44AD-A9C8-912AD3AAD387}"/>
    <cellStyle name="Currency 4 2 4 3 6" xfId="13102" xr:uid="{82EBEC48-3D43-4E9D-B56D-7E929E0E1A17}"/>
    <cellStyle name="Currency 4 2 4 4" xfId="1874" xr:uid="{00000000-0005-0000-0000-00006D030000}"/>
    <cellStyle name="Currency 4 2 4 4 2" xfId="4673" xr:uid="{C9DA1A56-732E-4961-B2D9-0A915ACCB4C5}"/>
    <cellStyle name="Currency 4 2 4 4 2 2" xfId="9412" xr:uid="{7E88755F-A896-471C-8857-39454F619F9C}"/>
    <cellStyle name="Currency 4 2 4 4 2 2 2" xfId="19792" xr:uid="{4538922B-7154-4E44-BB56-F4171AAAE1F4}"/>
    <cellStyle name="Currency 4 2 4 4 2 3" xfId="12245" xr:uid="{DE8A55F2-EE62-41C6-8A66-CB165A7E6D10}"/>
    <cellStyle name="Currency 4 2 4 4 2 3 2" xfId="22625" xr:uid="{786E37C1-C954-4926-BD86-4FC6456CF137}"/>
    <cellStyle name="Currency 4 2 4 4 2 4" xfId="27423" xr:uid="{4843839A-BCB9-41CE-8805-8D0614D92E2A}"/>
    <cellStyle name="Currency 4 2 4 4 2 5" xfId="26254" xr:uid="{D30ADB09-C3D5-4D8C-886A-89143E520A69}"/>
    <cellStyle name="Currency 4 2 4 4 2 6" xfId="16959" xr:uid="{4D75FEE1-E172-457D-8E34-8A272A4E5949}"/>
    <cellStyle name="Currency 4 2 4 4 3" xfId="22699" xr:uid="{820DF042-B0AA-4327-B8F4-D655FDAD1E0D}"/>
    <cellStyle name="Currency 4 2 4 5" xfId="4136" xr:uid="{0946DA19-72C4-4F96-A1A1-F785B9C6BDD3}"/>
    <cellStyle name="Currency 4 2 4 5 2" xfId="8907" xr:uid="{52D4BD7B-0DFF-4DF8-B14E-5D13184F5469}"/>
    <cellStyle name="Currency 4 2 4 5 2 2" xfId="29011" xr:uid="{E710C129-20D4-4EA0-A247-8B6E8FB27B7F}"/>
    <cellStyle name="Currency 4 2 4 5 2 3" xfId="27993" xr:uid="{A14DBC58-1E78-4416-B710-8CEE806D9C5C}"/>
    <cellStyle name="Currency 4 2 4 5 2 4" xfId="19287" xr:uid="{45E24BB5-B74E-4C6E-A80D-67E7CC7F8C32}"/>
    <cellStyle name="Currency 4 2 4 5 2 5" xfId="31017" xr:uid="{CFD86F19-DED4-497F-A8E9-A80709CF90C1}"/>
    <cellStyle name="Currency 4 2 4 5 3" xfId="11740" xr:uid="{2D06F008-726C-4EA8-9BFA-B27F239E95B8}"/>
    <cellStyle name="Currency 4 2 4 5 3 2" xfId="22120" xr:uid="{B2CB1173-AC2D-48EF-99F8-74AE1DAD9F27}"/>
    <cellStyle name="Currency 4 2 4 5 4" xfId="23872" xr:uid="{24B491C3-5B43-4CC6-B7EF-7621C2CD760B}"/>
    <cellStyle name="Currency 4 2 4 5 5" xfId="16454" xr:uid="{4C351AFE-E773-49FC-B65C-B8A5A1A6D29E}"/>
    <cellStyle name="Currency 4 2 4 6" xfId="4942" xr:uid="{A85A3DAA-772F-42F7-BF9C-C31803A88D2F}"/>
    <cellStyle name="Currency 4 2 4 6 2" xfId="26948" xr:uid="{03811147-8C50-47E1-923A-26744278F7C8}"/>
    <cellStyle name="Currency 4 2 4 6 3" xfId="28168" xr:uid="{302BAD18-AED0-4DA1-A413-14D8B1B5424A}"/>
    <cellStyle name="Currency 4 2 4 6 4" xfId="14237" xr:uid="{D9AEFE65-B40E-45B2-9368-CB1A5C7C5D7C}"/>
    <cellStyle name="Currency 4 2 4 7" xfId="6690" xr:uid="{D7EBC9D8-EC36-4DE1-A16C-BF75E4923FA1}"/>
    <cellStyle name="Currency 4 2 4 7 2" xfId="27795" xr:uid="{50E52D62-6867-4317-BEEB-33758CF09BA5}"/>
    <cellStyle name="Currency 4 2 4 7 3" xfId="27052" xr:uid="{E8E6F158-4E81-48AC-9BA8-01025F1229BD}"/>
    <cellStyle name="Currency 4 2 4 7 4" xfId="17070" xr:uid="{0D456588-FC15-4460-9B0C-F6C7C29288FC}"/>
    <cellStyle name="Currency 4 2 4 8" xfId="9523" xr:uid="{B089C968-59EF-458D-82E3-1CFD27974824}"/>
    <cellStyle name="Currency 4 2 4 8 2" xfId="19903" xr:uid="{03179FD1-793B-47CD-ABA0-805593513C97}"/>
    <cellStyle name="Currency 4 2 4 9" xfId="25435" xr:uid="{429B4003-C873-4D2F-BCDF-EF56C7FA5C47}"/>
    <cellStyle name="Currency 4 2 5" xfId="562" xr:uid="{00000000-0005-0000-0000-00006E030000}"/>
    <cellStyle name="Currency 4 2 5 10" xfId="13606" xr:uid="{87F1B163-5B83-4557-A952-E2C29472F216}"/>
    <cellStyle name="Currency 4 2 5 2" xfId="1878" xr:uid="{00000000-0005-0000-0000-00006F030000}"/>
    <cellStyle name="Currency 4 2 5 2 2" xfId="24952" xr:uid="{BBEF5993-F8AC-4524-941D-112A15F3447D}"/>
    <cellStyle name="Currency 4 2 5 2 2 2" xfId="29677" xr:uid="{33DBED40-3AE8-4C44-861D-1863CE025044}"/>
    <cellStyle name="Currency 4 2 5 2 2 2 2" xfId="30841" xr:uid="{883563B9-AF8B-4872-A207-9A25B2B164BE}"/>
    <cellStyle name="Currency 4 2 5 2 3" xfId="23372" xr:uid="{043B26EB-F4A5-45D7-8163-B3F881D5C636}"/>
    <cellStyle name="Currency 4 2 5 2 4" xfId="30062" xr:uid="{2461003D-E32D-42BD-BB02-6DB484292D06}"/>
    <cellStyle name="Currency 4 2 5 3" xfId="1879" xr:uid="{00000000-0005-0000-0000-000070030000}"/>
    <cellStyle name="Currency 4 2 5 4" xfId="1877" xr:uid="{00000000-0005-0000-0000-000071030000}"/>
    <cellStyle name="Currency 4 2 5 5" xfId="4425" xr:uid="{FDF6B367-10B3-4EAE-9E49-B3C45734BFB2}"/>
    <cellStyle name="Currency 4 2 5 5 2" xfId="9196" xr:uid="{E85DF9EB-311B-4F81-9D96-394CE20C5CC6}"/>
    <cellStyle name="Currency 4 2 5 5 2 2" xfId="19576" xr:uid="{9A4B6684-C591-4F16-BFB6-3361E96139EE}"/>
    <cellStyle name="Currency 4 2 5 5 2 3" xfId="31090" xr:uid="{E7D19E49-7B60-44F2-B6FD-9392A2CF31AF}"/>
    <cellStyle name="Currency 4 2 5 5 2 4" xfId="30840" xr:uid="{784B0320-B780-4FBA-9D1B-039687A1453B}"/>
    <cellStyle name="Currency 4 2 5 5 3" xfId="12029" xr:uid="{8D53D6CB-B4E3-489F-BBCC-35A064EF6FAF}"/>
    <cellStyle name="Currency 4 2 5 5 3 2" xfId="22409" xr:uid="{64F3B7EC-0534-43AB-9EAD-0CC24A310D9A}"/>
    <cellStyle name="Currency 4 2 5 5 4" xfId="16743" xr:uid="{70F4C88B-8E51-42FE-8C6F-8A063CDA9E59}"/>
    <cellStyle name="Currency 4 2 5 6" xfId="4943" xr:uid="{D75D85CF-44E9-4C80-9CB6-9D9124C48907}"/>
    <cellStyle name="Currency 4 2 5 6 2" xfId="14238" xr:uid="{27564A53-3BA4-430B-B3EF-BF70748DDED5}"/>
    <cellStyle name="Currency 4 2 5 7" xfId="6691" xr:uid="{EF48389A-C1B4-42B8-8C4B-650B09C9B780}"/>
    <cellStyle name="Currency 4 2 5 7 2" xfId="17071" xr:uid="{F8AB562E-FFA0-4A7F-8969-4F39454F2260}"/>
    <cellStyle name="Currency 4 2 5 8" xfId="9524" xr:uid="{952B69F6-6B5D-4A85-847A-6DEDE172799E}"/>
    <cellStyle name="Currency 4 2 5 8 2" xfId="19904" xr:uid="{CEE02A62-0CD3-4293-B7B4-71B8F3D0F850}"/>
    <cellStyle name="Currency 4 2 5 9" xfId="23845" xr:uid="{2A72D9E9-32D0-4D14-AF50-E3BAE811FBCB}"/>
    <cellStyle name="Currency 4 2 6" xfId="1880" xr:uid="{00000000-0005-0000-0000-000072030000}"/>
    <cellStyle name="Currency 4 2 6 2" xfId="2881" xr:uid="{00000000-0005-0000-0000-000090020000}"/>
    <cellStyle name="Currency 4 2 6 2 2" xfId="7997" xr:uid="{5D8F085F-F860-4350-BA19-9FEA730AB68D}"/>
    <cellStyle name="Currency 4 2 6 2 2 2" xfId="26384" xr:uid="{4A5CEC5D-6DA3-4D94-BF9E-322F0E90D597}"/>
    <cellStyle name="Currency 4 2 6 2 2 2 2" xfId="31174" xr:uid="{93D65879-61DA-41FA-BF5B-6144E174BADC}"/>
    <cellStyle name="Currency 4 2 6 2 2 2 3" xfId="30842" xr:uid="{9E43A73B-313A-47DA-AE4A-45B5A584F094}"/>
    <cellStyle name="Currency 4 2 6 2 2 3" xfId="26502" xr:uid="{890B3BF8-48AC-47C6-AAC9-605649711EC0}"/>
    <cellStyle name="Currency 4 2 6 2 2 4" xfId="18377" xr:uid="{7FB0E7EE-E818-4648-B60B-1C8120B2A2CA}"/>
    <cellStyle name="Currency 4 2 6 2 3" xfId="10830" xr:uid="{61056E6D-32BB-45EE-8590-72DB29A983E9}"/>
    <cellStyle name="Currency 4 2 6 2 3 2" xfId="21210" xr:uid="{258AFFD5-7A7C-4EB2-84E4-9C0DB9D58681}"/>
    <cellStyle name="Currency 4 2 6 2 4" xfId="24953" xr:uid="{73DD1256-9F3D-417F-B69C-12C22E4E672C}"/>
    <cellStyle name="Currency 4 2 6 2 5" xfId="15544" xr:uid="{315A732A-0586-4DCE-A71C-DF0DB78775B4}"/>
    <cellStyle name="Currency 4 2 6 3" xfId="3620" xr:uid="{00000000-0005-0000-0000-000072030000}"/>
    <cellStyle name="Currency 4 2 6 4" xfId="5673" xr:uid="{4939E943-A2E0-427A-AEC4-B21F9D4F8159}"/>
    <cellStyle name="Currency 4 2 6 4 2" xfId="29767" xr:uid="{3E9B3AED-6894-4FB7-981B-D2BD8B1F19DF}"/>
    <cellStyle name="Currency 4 2 6 5" xfId="25112" xr:uid="{E30B2578-1288-47A3-B3BA-30B1805299C3}"/>
    <cellStyle name="Currency 4 2 6 6" xfId="13379" xr:uid="{8C718C21-172C-44CD-A8BD-BFF25B26646A}"/>
    <cellStyle name="Currency 4 2 7" xfId="1881" xr:uid="{00000000-0005-0000-0000-000073030000}"/>
    <cellStyle name="Currency 4 2 7 2" xfId="2493" xr:uid="{00000000-0005-0000-0000-000091020000}"/>
    <cellStyle name="Currency 4 2 7 2 2" xfId="7617" xr:uid="{1DE766FD-5D05-4437-B056-8A76C40DDAC2}"/>
    <cellStyle name="Currency 4 2 7 2 2 2" xfId="17997" xr:uid="{B4E5BD64-019F-4A22-A7FE-7D1E16BC3D5A}"/>
    <cellStyle name="Currency 4 2 7 2 3" xfId="10450" xr:uid="{4947354B-127E-4991-A5AF-5B8FEC7AE1DC}"/>
    <cellStyle name="Currency 4 2 7 2 3 2" xfId="20830" xr:uid="{ECFD314C-DBD6-41EE-86B1-BF20A1FB9818}"/>
    <cellStyle name="Currency 4 2 7 2 4" xfId="27942" xr:uid="{AC587898-EBF3-48E3-B172-2974943146AE}"/>
    <cellStyle name="Currency 4 2 7 2 5" xfId="27887" xr:uid="{16D58729-C246-4B37-87BA-1A2F3AFA2EBE}"/>
    <cellStyle name="Currency 4 2 7 2 6" xfId="15164" xr:uid="{3994FC5A-32A5-45BA-BD59-4D7DDBD598D6}"/>
    <cellStyle name="Currency 4 2 7 3" xfId="3602" xr:uid="{00000000-0005-0000-0000-000073030000}"/>
    <cellStyle name="Currency 4 2 7 4" xfId="5674" xr:uid="{EA961475-3856-4FED-AB9C-654EB4EC64FD}"/>
    <cellStyle name="Currency 4 2 7 4 2" xfId="29868" xr:uid="{65B5D0E8-B145-4E9B-89E2-C7AEE6F364BA}"/>
    <cellStyle name="Currency 4 2 7 5" xfId="23892" xr:uid="{CB6FFF07-08EE-4C7E-B764-E810EDFDC868}"/>
    <cellStyle name="Currency 4 2 7 6" xfId="12880" xr:uid="{88AABC15-3833-4375-B132-D2ADFE52CB51}"/>
    <cellStyle name="Currency 4 2 8" xfId="1861" xr:uid="{00000000-0005-0000-0000-000074030000}"/>
    <cellStyle name="Currency 4 2 8 2" xfId="2187" xr:uid="{00000000-0005-0000-0000-000078020000}"/>
    <cellStyle name="Currency 4 2 8 2 2" xfId="7313" xr:uid="{ADD0A165-ABE0-4F90-A33F-077F5FF9274C}"/>
    <cellStyle name="Currency 4 2 8 2 2 2" xfId="17693" xr:uid="{C1BBF7D4-FBF1-47C1-BB55-91EFC3948301}"/>
    <cellStyle name="Currency 4 2 8 2 3" xfId="10146" xr:uid="{33E315B1-4D3D-49E9-A76E-8054D92275A7}"/>
    <cellStyle name="Currency 4 2 8 2 3 2" xfId="20526" xr:uid="{88A0F51E-EE8C-447C-B6BC-64E9415C38E1}"/>
    <cellStyle name="Currency 4 2 8 2 4" xfId="26696" xr:uid="{36B731ED-7B10-4707-8CE6-205628889D4E}"/>
    <cellStyle name="Currency 4 2 8 2 5" xfId="27851" xr:uid="{C058DF41-89BC-4679-BC90-E6969DEB80F2}"/>
    <cellStyle name="Currency 4 2 8 2 6" xfId="14860" xr:uid="{99E20BDB-1FDA-4F7A-9084-46C793C71BFD}"/>
    <cellStyle name="Currency 4 2 8 3" xfId="3650" xr:uid="{00000000-0005-0000-0000-000074030000}"/>
    <cellStyle name="Currency 4 2 8 4" xfId="24960" xr:uid="{3F0C25D4-5FA2-4F09-A128-283041A580CB}"/>
    <cellStyle name="Currency 4 2 9" xfId="3881" xr:uid="{DC251A4F-5AD9-45C1-BD34-8461C5214166}"/>
    <cellStyle name="Currency 4 2 9 2" xfId="8712" xr:uid="{C1BC6D1A-7EE7-4C47-87C8-C0673B800AAC}"/>
    <cellStyle name="Currency 4 2 9 2 2" xfId="19092" xr:uid="{648BA1C2-C386-4F11-BB8B-8B4A1CC8CB92}"/>
    <cellStyle name="Currency 4 2 9 3" xfId="11545" xr:uid="{BF03B1AD-0DE8-47DE-A307-4E2A32AA0B13}"/>
    <cellStyle name="Currency 4 2 9 3 2" xfId="21925" xr:uid="{0D3D9BC0-3938-4572-A44C-6B9F1688C330}"/>
    <cellStyle name="Currency 4 2 9 4" xfId="27234" xr:uid="{11A01AB7-B43D-42C9-8214-AD90DCB92BD5}"/>
    <cellStyle name="Currency 4 2 9 5" xfId="27201" xr:uid="{20CAEDD4-581A-49A6-A983-2D7BD69C167F}"/>
    <cellStyle name="Currency 4 2 9 6" xfId="16259" xr:uid="{35051925-8774-429B-B45F-CA6B9A703F0C}"/>
    <cellStyle name="Currency 4 20" xfId="12395" xr:uid="{66CD73B6-8B5C-4CEE-B1C4-83C336E77431}"/>
    <cellStyle name="Currency 4 3" xfId="563" xr:uid="{00000000-0005-0000-0000-000075030000}"/>
    <cellStyle name="Currency 4 3 10" xfId="4944" xr:uid="{9A699C1C-8F3B-46EB-83CA-1AEA14EAD978}"/>
    <cellStyle name="Currency 4 3 10 2" xfId="14239" xr:uid="{533075EF-05BA-4DF2-AB97-D7CA5F6AAFE4}"/>
    <cellStyle name="Currency 4 3 11" xfId="6692" xr:uid="{A047A60A-45CE-407B-A049-2223B505892E}"/>
    <cellStyle name="Currency 4 3 11 2" xfId="17072" xr:uid="{8CD57AC2-6D36-4FFB-9CDE-DCF555BE769C}"/>
    <cellStyle name="Currency 4 3 12" xfId="9525" xr:uid="{F62B27D1-058D-4BAB-B5E3-7E6115F0D553}"/>
    <cellStyle name="Currency 4 3 12 2" xfId="19905" xr:uid="{A08D132D-B56D-4C61-9E3E-B618E503E16E}"/>
    <cellStyle name="Currency 4 3 13" xfId="23761" xr:uid="{8560C23E-977A-4A64-B47A-9FD147CA5650}"/>
    <cellStyle name="Currency 4 3 14" xfId="12455" xr:uid="{4762B291-B850-4854-8306-35256D12D3FD}"/>
    <cellStyle name="Currency 4 3 2" xfId="564" xr:uid="{00000000-0005-0000-0000-000076030000}"/>
    <cellStyle name="Currency 4 3 2 10" xfId="9526" xr:uid="{27C6D75F-52DE-487D-BC75-E0B3602422C3}"/>
    <cellStyle name="Currency 4 3 2 10 2" xfId="19906" xr:uid="{1B5D55DB-60E2-4650-A86B-78944CCAE8EB}"/>
    <cellStyle name="Currency 4 3 2 11" xfId="25155" xr:uid="{7ED0C198-C02C-4ECA-8665-A8C06E408FE9}"/>
    <cellStyle name="Currency 4 3 2 12" xfId="12525" xr:uid="{92334CDC-3C23-41BD-96F3-07E3CBAB7346}"/>
    <cellStyle name="Currency 4 3 2 2" xfId="565" xr:uid="{00000000-0005-0000-0000-000077030000}"/>
    <cellStyle name="Currency 4 3 2 2 10" xfId="13107" xr:uid="{D3D01A0B-D037-4579-A100-754466682299}"/>
    <cellStyle name="Currency 4 3 2 2 2" xfId="1885" xr:uid="{00000000-0005-0000-0000-000078030000}"/>
    <cellStyle name="Currency 4 3 2 2 2 2" xfId="3094" xr:uid="{00000000-0005-0000-0000-000095020000}"/>
    <cellStyle name="Currency 4 3 2 2 2 2 2" xfId="8173" xr:uid="{431901E0-513B-4CF2-8D5D-986A9E846F3A}"/>
    <cellStyle name="Currency 4 3 2 2 2 2 2 2" xfId="28842" xr:uid="{922F41E3-1DB6-434C-A0D9-A6FF7A394730}"/>
    <cellStyle name="Currency 4 3 2 2 2 2 2 3" xfId="26573" xr:uid="{664EEE51-80C3-4F52-8D6F-16F5EDD72CB5}"/>
    <cellStyle name="Currency 4 3 2 2 2 2 2 4" xfId="18553" xr:uid="{BF461208-CAF5-4577-A105-16DBE970C91D}"/>
    <cellStyle name="Currency 4 3 2 2 2 2 3" xfId="11006" xr:uid="{573BC5E8-3CBD-4FA2-B415-D13A00A46334}"/>
    <cellStyle name="Currency 4 3 2 2 2 2 3 2" xfId="21386" xr:uid="{355DB9A7-1995-4D56-813E-1DEF9DBC9DA3}"/>
    <cellStyle name="Currency 4 3 2 2 2 2 4" xfId="25333" xr:uid="{2B76BC04-7F80-4A50-A4AC-4067138F4F14}"/>
    <cellStyle name="Currency 4 3 2 2 2 2 5" xfId="15720" xr:uid="{7A68242E-E209-4C5B-A7EE-931705DD0DC6}"/>
    <cellStyle name="Currency 4 3 2 2 2 3" xfId="2050" xr:uid="{00000000-0005-0000-0000-000078030000}"/>
    <cellStyle name="Currency 4 3 2 2 2 4" xfId="5677" xr:uid="{61CE8434-0474-4A82-9F1F-8BA9FFBDF874}"/>
    <cellStyle name="Currency 4 3 2 2 2 4 2" xfId="29967" xr:uid="{A6E3D5D1-B127-4385-8A3C-57C615A4EC53}"/>
    <cellStyle name="Currency 4 3 2 2 2 5" xfId="25268" xr:uid="{33DFC427-3C70-4236-B0CE-940975B9A690}"/>
    <cellStyle name="Currency 4 3 2 2 2 6" xfId="13608" xr:uid="{967115A1-23CB-4789-979C-E6482BE18D03}"/>
    <cellStyle name="Currency 4 3 2 2 3" xfId="1886" xr:uid="{00000000-0005-0000-0000-000079030000}"/>
    <cellStyle name="Currency 4 3 2 2 3 2" xfId="4682" xr:uid="{D687D2B6-DA4A-4542-A697-38DDD98C7F33}"/>
    <cellStyle name="Currency 4 3 2 2 3 2 2" xfId="9416" xr:uid="{D7FB4EC8-26ED-4030-9003-C2309259B9E9}"/>
    <cellStyle name="Currency 4 3 2 2 3 2 2 2" xfId="19796" xr:uid="{8B040653-5A27-43E5-99DA-246719ED798D}"/>
    <cellStyle name="Currency 4 3 2 2 3 2 3" xfId="12249" xr:uid="{33F75AFC-4D16-4F09-B9C3-B835056393B0}"/>
    <cellStyle name="Currency 4 3 2 2 3 2 3 2" xfId="22629" xr:uid="{96ECDE40-5D39-4568-B7FC-3DA71F52A446}"/>
    <cellStyle name="Currency 4 3 2 2 3 2 4" xfId="26188" xr:uid="{8C2499C7-1BB1-4D22-A139-187B9857C1C6}"/>
    <cellStyle name="Currency 4 3 2 2 3 2 5" xfId="27314" xr:uid="{005548B2-6083-46C7-874E-DB5A032DBE42}"/>
    <cellStyle name="Currency 4 3 2 2 3 2 6" xfId="16963" xr:uid="{66D36A2C-378A-41BD-B227-E81F29D242ED}"/>
    <cellStyle name="Currency 4 3 2 2 3 3" xfId="23750" xr:uid="{CC39D2C1-EDB8-46AE-990C-9B1731256481}"/>
    <cellStyle name="Currency 4 3 2 2 3 3 2" xfId="29912" xr:uid="{B4D4653B-9700-4885-9B5D-00CF112D66D6}"/>
    <cellStyle name="Currency 4 3 2 2 3 4" xfId="30024" xr:uid="{BE5F880F-D1A7-43E6-9257-37876B1379C7}"/>
    <cellStyle name="Currency 4 3 2 2 4" xfId="1884" xr:uid="{00000000-0005-0000-0000-00007A030000}"/>
    <cellStyle name="Currency 4 3 2 2 4 2" xfId="26960" xr:uid="{DB772303-1715-451F-983D-FA4084595956}"/>
    <cellStyle name="Currency 4 3 2 2 4 3" xfId="26335" xr:uid="{B0BAF356-AC96-4D61-AF66-90BA33F5234A}"/>
    <cellStyle name="Currency 4 3 2 2 5" xfId="4274" xr:uid="{A7A2FC4F-1B1A-43AE-B621-BB9F2BE98CD3}"/>
    <cellStyle name="Currency 4 3 2 2 5 2" xfId="9045" xr:uid="{2F16989A-4C37-47DA-A55F-50A0BD59F9D8}"/>
    <cellStyle name="Currency 4 3 2 2 5 2 2" xfId="19425" xr:uid="{8689B158-0518-473E-BD0D-57F774152E57}"/>
    <cellStyle name="Currency 4 3 2 2 5 2 3" xfId="31049" xr:uid="{395ABA41-C54B-4D28-9E45-B54CD7F229E6}"/>
    <cellStyle name="Currency 4 3 2 2 5 2 4" xfId="30843" xr:uid="{34E27599-88F6-41D0-87AB-5DEC06A25F09}"/>
    <cellStyle name="Currency 4 3 2 2 5 3" xfId="11878" xr:uid="{E4603E20-55BE-4014-BABB-902A708700C4}"/>
    <cellStyle name="Currency 4 3 2 2 5 3 2" xfId="22258" xr:uid="{F991F5B0-BFFF-4E23-8F84-EB2D2F643857}"/>
    <cellStyle name="Currency 4 3 2 2 5 4" xfId="27635" xr:uid="{31792131-8CCE-4EE1-B222-AE2C8621D08A}"/>
    <cellStyle name="Currency 4 3 2 2 5 5" xfId="25997" xr:uid="{270E6B12-61FF-49F3-B084-548FD7B3F23B}"/>
    <cellStyle name="Currency 4 3 2 2 5 6" xfId="16592" xr:uid="{1926910E-F59C-4D08-B99B-D9ADC6666F7F}"/>
    <cellStyle name="Currency 4 3 2 2 6" xfId="4946" xr:uid="{65C9F64E-A345-4F6D-B067-E29F264CEBF1}"/>
    <cellStyle name="Currency 4 3 2 2 6 2" xfId="26268" xr:uid="{E4C9A842-FCE7-42FB-8EA1-B50F3956D4E8}"/>
    <cellStyle name="Currency 4 3 2 2 6 3" xfId="26016" xr:uid="{8942F952-991D-4545-B1C8-7054C9722F12}"/>
    <cellStyle name="Currency 4 3 2 2 6 4" xfId="14241" xr:uid="{6E39C487-927A-43EB-B196-1CFC238D7AB4}"/>
    <cellStyle name="Currency 4 3 2 2 7" xfId="6694" xr:uid="{1E6FCB53-9A9F-48E2-AE4D-948B598459AA}"/>
    <cellStyle name="Currency 4 3 2 2 7 2" xfId="17074" xr:uid="{6D6D364E-56A0-4083-97C6-B7ABE2445DE3}"/>
    <cellStyle name="Currency 4 3 2 2 8" xfId="9527" xr:uid="{8E041D61-AC19-44A3-9FCA-06C6CF48BC2D}"/>
    <cellStyle name="Currency 4 3 2 2 8 2" xfId="19907" xr:uid="{DA438EE4-CD2F-474E-8A82-E4887BC253B2}"/>
    <cellStyle name="Currency 4 3 2 2 9" xfId="22904" xr:uid="{9470BD46-6C7B-4129-9FE4-95AE546C6D94}"/>
    <cellStyle name="Currency 4 3 2 3" xfId="1887" xr:uid="{00000000-0005-0000-0000-00007B030000}"/>
    <cellStyle name="Currency 4 3 2 3 2" xfId="3095" xr:uid="{00000000-0005-0000-0000-000096020000}"/>
    <cellStyle name="Currency 4 3 2 3 2 2" xfId="8174" xr:uid="{5272ADC5-508E-411B-A874-76D8F5F024FC}"/>
    <cellStyle name="Currency 4 3 2 3 2 2 2" xfId="28843" xr:uid="{6C67E993-C03E-461A-93EC-806EE3E12229}"/>
    <cellStyle name="Currency 4 3 2 3 2 2 2 2" xfId="31233" xr:uid="{F67D50A3-C1A7-4415-BBD6-E83CA67CA0E1}"/>
    <cellStyle name="Currency 4 3 2 3 2 2 2 3" xfId="30845" xr:uid="{FCC25CCB-B954-4AC4-AED2-AF96C2ACAAD6}"/>
    <cellStyle name="Currency 4 3 2 3 2 2 3" xfId="28032" xr:uid="{C1BAA7E1-189B-4F7B-9825-9D14D5E6F70D}"/>
    <cellStyle name="Currency 4 3 2 3 2 2 4" xfId="18554" xr:uid="{7F99C888-7723-41E2-82D6-9C1AD52869EF}"/>
    <cellStyle name="Currency 4 3 2 3 2 3" xfId="11007" xr:uid="{52DCBDCA-C818-497D-9869-FA4E869D9771}"/>
    <cellStyle name="Currency 4 3 2 3 2 3 2" xfId="21387" xr:uid="{73E0972A-E446-4E7A-88F6-E7F33842FBBB}"/>
    <cellStyle name="Currency 4 3 2 3 2 4" xfId="25659" xr:uid="{73031C5A-7497-4E29-BDA7-0512A1953CC8}"/>
    <cellStyle name="Currency 4 3 2 3 2 5" xfId="15721" xr:uid="{9E20F832-96A2-4E8D-90E0-9A69DE3190FF}"/>
    <cellStyle name="Currency 4 3 2 3 3" xfId="3599" xr:uid="{00000000-0005-0000-0000-00007B030000}"/>
    <cellStyle name="Currency 4 3 2 3 4" xfId="4426" xr:uid="{6DDD7D65-28CE-4D3E-A44A-510FBD4F835A}"/>
    <cellStyle name="Currency 4 3 2 3 4 2" xfId="9197" xr:uid="{12518834-FEB3-4C1E-B124-6B3AE272E447}"/>
    <cellStyle name="Currency 4 3 2 3 4 2 2" xfId="19577" xr:uid="{3AEC82BC-741C-4963-A6A7-E69D788CF2B4}"/>
    <cellStyle name="Currency 4 3 2 3 4 2 3" xfId="31091" xr:uid="{5F90A487-DD6C-4B22-8CD2-6F6807FDE49D}"/>
    <cellStyle name="Currency 4 3 2 3 4 2 4" xfId="30844" xr:uid="{88CE84D6-B319-4B38-9C82-3871BE944E4C}"/>
    <cellStyle name="Currency 4 3 2 3 4 3" xfId="12030" xr:uid="{324E1B08-31D5-433A-B7EF-B14FB1EE9A77}"/>
    <cellStyle name="Currency 4 3 2 3 4 3 2" xfId="22410" xr:uid="{D2A73898-9C50-4702-A7E4-FDD42B4EFF43}"/>
    <cellStyle name="Currency 4 3 2 3 4 4" xfId="16744" xr:uid="{26A21FF5-F3E3-46B8-892F-02FEDF25E251}"/>
    <cellStyle name="Currency 4 3 2 3 5" xfId="5678" xr:uid="{B3D1B3D3-BD8D-4388-8905-3C78189C9462}"/>
    <cellStyle name="Currency 4 3 2 3 5 2" xfId="29690" xr:uid="{72B473B9-F902-428F-854C-CB54D507686F}"/>
    <cellStyle name="Currency 4 3 2 3 5 2 2" xfId="30987" xr:uid="{A7C94F98-A8FA-4C61-B245-EF8864580272}"/>
    <cellStyle name="Currency 4 3 2 3 6" xfId="23329" xr:uid="{A28249A9-1B42-46FA-8253-9E0649BE0E8D}"/>
    <cellStyle name="Currency 4 3 2 3 7" xfId="13609" xr:uid="{4366B9E4-935E-4BC4-A2FC-D62291D3DD33}"/>
    <cellStyle name="Currency 4 3 2 4" xfId="1888" xr:uid="{00000000-0005-0000-0000-00007C030000}"/>
    <cellStyle name="Currency 4 3 2 4 2" xfId="3093" xr:uid="{00000000-0005-0000-0000-000097020000}"/>
    <cellStyle name="Currency 4 3 2 4 2 2" xfId="8172" xr:uid="{2AA79186-35BF-4AB7-8615-D8FC3006284E}"/>
    <cellStyle name="Currency 4 3 2 4 2 2 2" xfId="28841" xr:uid="{0748F1C7-BF01-4D79-99D3-CC23532C7C08}"/>
    <cellStyle name="Currency 4 3 2 4 2 2 3" xfId="26367" xr:uid="{F5636C90-FA6E-4D36-A794-409EDA9FC76C}"/>
    <cellStyle name="Currency 4 3 2 4 2 2 4" xfId="18552" xr:uid="{E3F93777-0AA8-4E8E-9CB1-D33EEC051AFE}"/>
    <cellStyle name="Currency 4 3 2 4 2 3" xfId="11005" xr:uid="{8800727E-E687-49E5-8545-D324E313515D}"/>
    <cellStyle name="Currency 4 3 2 4 2 3 2" xfId="21385" xr:uid="{CCA90335-FFEC-42FA-BFFE-9F6E4BFCE406}"/>
    <cellStyle name="Currency 4 3 2 4 2 4" xfId="25747" xr:uid="{61F83009-EE7B-4FE2-B8A1-D1361417A92E}"/>
    <cellStyle name="Currency 4 3 2 4 2 5" xfId="15719" xr:uid="{6B04E6E0-2145-4AC9-8D43-6CEAA1964412}"/>
    <cellStyle name="Currency 4 3 2 4 3" xfId="3642" xr:uid="{00000000-0005-0000-0000-00007C030000}"/>
    <cellStyle name="Currency 4 3 2 4 4" xfId="5679" xr:uid="{C640D449-3274-4163-9177-C2B189F2C72C}"/>
    <cellStyle name="Currency 4 3 2 4 4 2" xfId="29966" xr:uid="{82E5840C-98F6-4266-BB3E-9495DB6AA215}"/>
    <cellStyle name="Currency 4 3 2 4 5" xfId="24436" xr:uid="{CBE45B56-A6D5-48B2-BEEC-1DBA16F13214}"/>
    <cellStyle name="Currency 4 3 2 4 6" xfId="13607" xr:uid="{503D5554-44FB-47EB-AA47-30AFC02FDB54}"/>
    <cellStyle name="Currency 4 3 2 5" xfId="1883" xr:uid="{00000000-0005-0000-0000-00007D030000}"/>
    <cellStyle name="Currency 4 3 2 5 2" xfId="2530" xr:uid="{00000000-0005-0000-0000-000098020000}"/>
    <cellStyle name="Currency 4 3 2 5 2 2" xfId="7654" xr:uid="{45782A99-C040-476D-8109-DAB93457B98C}"/>
    <cellStyle name="Currency 4 3 2 5 2 2 2" xfId="18034" xr:uid="{1BCC0329-9BBF-4386-9AAE-ED987479FE29}"/>
    <cellStyle name="Currency 4 3 2 5 2 3" xfId="10487" xr:uid="{011D311B-C356-48D3-8513-12AD3C693DF2}"/>
    <cellStyle name="Currency 4 3 2 5 2 3 2" xfId="20867" xr:uid="{BD679459-1A5C-4A83-B445-DDDE95068A0D}"/>
    <cellStyle name="Currency 4 3 2 5 2 4" xfId="26038" xr:uid="{CB20989F-4E56-4E42-BAD2-C3CE414364C8}"/>
    <cellStyle name="Currency 4 3 2 5 2 5" xfId="26486" xr:uid="{D744808E-988F-4667-8697-41C769EA1F94}"/>
    <cellStyle name="Currency 4 3 2 5 2 6" xfId="15201" xr:uid="{CAB2C7AB-E0FA-4038-A976-C4C0141F17C3}"/>
    <cellStyle name="Currency 4 3 2 5 3" xfId="3594" xr:uid="{00000000-0005-0000-0000-00007D030000}"/>
    <cellStyle name="Currency 4 3 2 5 4" xfId="5676" xr:uid="{9B281BAA-7273-431B-858A-DC8F830D672D}"/>
    <cellStyle name="Currency 4 3 2 5 4 2" xfId="29875" xr:uid="{A7BF50A6-9658-419F-8EF1-2A93352FCFF0}"/>
    <cellStyle name="Currency 4 3 2 5 5" xfId="25525" xr:uid="{A433C727-125E-4712-80D9-2249998B7C61}"/>
    <cellStyle name="Currency 4 3 2 5 6" xfId="12917" xr:uid="{72BAE5A0-0A62-461D-B319-92C955040D75}"/>
    <cellStyle name="Currency 4 3 2 6" xfId="2294" xr:uid="{00000000-0005-0000-0000-000093020000}"/>
    <cellStyle name="Currency 4 3 2 6 2" xfId="7420" xr:uid="{573730B2-6DF5-4968-8E53-BB584D4D9B5D}"/>
    <cellStyle name="Currency 4 3 2 6 2 2" xfId="17800" xr:uid="{7098C69E-C26E-4964-A488-545F50883304}"/>
    <cellStyle name="Currency 4 3 2 6 3" xfId="10253" xr:uid="{8DA82A10-A801-49D3-BCF1-829C12A7EDEF}"/>
    <cellStyle name="Currency 4 3 2 6 3 2" xfId="20633" xr:uid="{226D0063-D70E-4F9F-8CCA-5E9A3E3909BF}"/>
    <cellStyle name="Currency 4 3 2 6 4" xfId="24219" xr:uid="{1F2D0923-44FE-43C1-9D3A-DF58C45ECA3B}"/>
    <cellStyle name="Currency 4 3 2 6 5" xfId="28446" xr:uid="{35900C64-B02A-47CB-8F4F-F6318E6CBECD}"/>
    <cellStyle name="Currency 4 3 2 6 6" xfId="14967" xr:uid="{20358FD6-C655-4F25-AB71-B4D9B5677E40}"/>
    <cellStyle name="Currency 4 3 2 7" xfId="3829" xr:uid="{CC8AB601-20F8-46A1-99F0-FF82EF572E23}"/>
    <cellStyle name="Currency 4 3 2 7 2" xfId="8661" xr:uid="{B92CC1AF-3C75-469F-8E7A-C9B323D68897}"/>
    <cellStyle name="Currency 4 3 2 7 2 2" xfId="19041" xr:uid="{8CFA6148-FB25-419F-A120-58823471F241}"/>
    <cellStyle name="Currency 4 3 2 7 3" xfId="11494" xr:uid="{345BC201-8947-4FBD-A505-FEF6E28E0FEC}"/>
    <cellStyle name="Currency 4 3 2 7 3 2" xfId="21874" xr:uid="{814F75CD-0E58-42C0-8E63-2349D83BA6CB}"/>
    <cellStyle name="Currency 4 3 2 7 4" xfId="27428" xr:uid="{7847A7E7-6D3B-4782-93C0-383385C0D8C6}"/>
    <cellStyle name="Currency 4 3 2 7 5" xfId="28302" xr:uid="{1631A1B8-97AE-4868-9C2F-0408EF79A9F8}"/>
    <cellStyle name="Currency 4 3 2 7 6" xfId="16208" xr:uid="{4B7FC55B-1059-4DDE-BC2C-45759D2EE56F}"/>
    <cellStyle name="Currency 4 3 2 8" xfId="4945" xr:uid="{149C158A-2C1F-4B22-97C4-837DB49A74A5}"/>
    <cellStyle name="Currency 4 3 2 8 2" xfId="14240" xr:uid="{DF30DEBC-9468-405C-A55A-4779272FD582}"/>
    <cellStyle name="Currency 4 3 2 9" xfId="6693" xr:uid="{36C16F1A-DD89-4C2A-B4BB-531D28BE5BF9}"/>
    <cellStyle name="Currency 4 3 2 9 2" xfId="17073" xr:uid="{87BE574B-570A-471A-BCE6-4273FB47E94E}"/>
    <cellStyle name="Currency 4 3 3" xfId="566" xr:uid="{00000000-0005-0000-0000-00007E030000}"/>
    <cellStyle name="Currency 4 3 3 10" xfId="24257" xr:uid="{BBD9D141-9D54-4B0B-B012-1A12C50B7675}"/>
    <cellStyle name="Currency 4 3 3 11" xfId="12683" xr:uid="{D013353A-95BF-4B51-8603-30728729F02A}"/>
    <cellStyle name="Currency 4 3 3 2" xfId="1890" xr:uid="{00000000-0005-0000-0000-00007F030000}"/>
    <cellStyle name="Currency 4 3 3 2 2" xfId="3097" xr:uid="{00000000-0005-0000-0000-00009B020000}"/>
    <cellStyle name="Currency 4 3 3 2 2 2" xfId="6171" xr:uid="{245EEFC1-6B63-448A-97EC-91AE304FE9B6}"/>
    <cellStyle name="Currency 4 3 3 2 2 2 2" xfId="23164" xr:uid="{F17C049D-B39A-479C-878E-B4531B11AF40}"/>
    <cellStyle name="Currency 4 3 3 2 2 2 2 2" xfId="26356" xr:uid="{67DD8835-D50D-46F0-AFB8-584049758599}"/>
    <cellStyle name="Currency 4 3 3 2 2 2 2 3" xfId="31146" xr:uid="{0C03AF1E-A399-4040-90B7-A6DB64E525B5}"/>
    <cellStyle name="Currency 4 3 3 2 2 2 3" xfId="26941" xr:uid="{B29565CC-6216-4006-88B0-F2500B66673A}"/>
    <cellStyle name="Currency 4 3 3 2 2 2 4" xfId="15723" xr:uid="{0AD99BDE-7CDA-449F-805C-DB52653259F5}"/>
    <cellStyle name="Currency 4 3 3 2 2 3" xfId="8176" xr:uid="{23BEF528-081F-49B6-A416-3D3638EBE064}"/>
    <cellStyle name="Currency 4 3 3 2 2 3 2" xfId="28845" xr:uid="{42028672-A77A-429F-BD9C-D23E941022C8}"/>
    <cellStyle name="Currency 4 3 3 2 2 3 3" xfId="28046" xr:uid="{D72A9D18-7426-49D8-99A8-DC9811BD7C70}"/>
    <cellStyle name="Currency 4 3 3 2 2 3 4" xfId="18556" xr:uid="{53366010-FDCE-42DF-BEDC-19E65E079376}"/>
    <cellStyle name="Currency 4 3 3 2 2 4" xfId="11009" xr:uid="{D6215F48-4D36-4238-AACC-55FE6CB2BA47}"/>
    <cellStyle name="Currency 4 3 3 2 2 4 2" xfId="21389" xr:uid="{58CF0DD9-1988-4660-B353-8EEEB994E4B5}"/>
    <cellStyle name="Currency 4 3 3 2 2 5" xfId="25111" xr:uid="{8C8C27A2-B225-4307-8FAC-A39C3F654CA1}"/>
    <cellStyle name="Currency 4 3 3 2 2 6" xfId="13611" xr:uid="{74DC2818-4F22-4589-A48B-CC099277795E}"/>
    <cellStyle name="Currency 4 3 3 2 3" xfId="2694" xr:uid="{00000000-0005-0000-0000-00009A020000}"/>
    <cellStyle name="Currency 4 3 3 2 3 2" xfId="7817" xr:uid="{9D515FEF-8A85-47C8-8397-199D56B57A6B}"/>
    <cellStyle name="Currency 4 3 3 2 3 2 2" xfId="28038" xr:uid="{5BC7E876-1AC7-42F3-9B06-D43958D69461}"/>
    <cellStyle name="Currency 4 3 3 2 3 2 3" xfId="26323" xr:uid="{B0F2F618-7156-4AA4-9660-479C72FA1DB4}"/>
    <cellStyle name="Currency 4 3 3 2 3 2 4" xfId="18197" xr:uid="{A51AF457-E504-460D-A4C6-447A6BFFAA1E}"/>
    <cellStyle name="Currency 4 3 3 2 3 3" xfId="10650" xr:uid="{58092095-639B-4C55-8F73-07474A03EB78}"/>
    <cellStyle name="Currency 4 3 3 2 3 3 2" xfId="21030" xr:uid="{0A5B0C68-DC37-4547-8D6F-8FFC80CCAE6E}"/>
    <cellStyle name="Currency 4 3 3 2 3 4" xfId="22912" xr:uid="{2E94CA68-84F5-4371-997B-9A9E2FB2C410}"/>
    <cellStyle name="Currency 4 3 3 2 3 5" xfId="15364" xr:uid="{085F8945-E70C-4C5B-81B7-4BA41C04168F}"/>
    <cellStyle name="Currency 4 3 3 2 4" xfId="2061" xr:uid="{00000000-0005-0000-0000-00007F030000}"/>
    <cellStyle name="Currency 4 3 3 2 5" xfId="4275" xr:uid="{A9A18A0C-B394-4F5F-BF25-6004A0FCDDA6}"/>
    <cellStyle name="Currency 4 3 3 2 5 2" xfId="9046" xr:uid="{F2DEDE17-5381-434E-91FC-A24B5A2A9568}"/>
    <cellStyle name="Currency 4 3 3 2 5 2 2" xfId="19426" xr:uid="{5FE51EAB-0B6A-4106-9FF9-085D964A5C33}"/>
    <cellStyle name="Currency 4 3 3 2 5 2 3" xfId="31050" xr:uid="{0BFC20F7-3A11-46FD-A2F7-E61DF009DCA7}"/>
    <cellStyle name="Currency 4 3 3 2 5 2 4" xfId="30847" xr:uid="{9DD54116-BB81-4751-8D21-DAB26CEE32EB}"/>
    <cellStyle name="Currency 4 3 3 2 5 3" xfId="11879" xr:uid="{997E97EB-6E8E-4CCA-B091-B182EDB645CE}"/>
    <cellStyle name="Currency 4 3 3 2 5 3 2" xfId="22259" xr:uid="{D98C5CFD-729B-4D98-8BAC-917EF94E0A0D}"/>
    <cellStyle name="Currency 4 3 3 2 5 4" xfId="27049" xr:uid="{826E9520-A070-4296-B78E-3CD7B68F2EC7}"/>
    <cellStyle name="Currency 4 3 3 2 5 5" xfId="26064" xr:uid="{AC5B1DFC-E7DF-4333-923C-2D3E5D36A2FF}"/>
    <cellStyle name="Currency 4 3 3 2 5 6" xfId="16593" xr:uid="{2AEC2E42-3485-4143-A840-508CDFFB36DC}"/>
    <cellStyle name="Currency 4 3 3 2 6" xfId="5681" xr:uid="{972BBD7A-F399-4590-BF19-5F777C22464B}"/>
    <cellStyle name="Currency 4 3 3 2 6 2" xfId="29727" xr:uid="{D3EB36FD-8CEE-4738-97ED-A99FD52FAEF4}"/>
    <cellStyle name="Currency 4 3 3 2 6 2 2" xfId="30988" xr:uid="{DE4878C6-2BEC-46D2-8EF8-E46B9720E401}"/>
    <cellStyle name="Currency 4 3 3 2 7" xfId="23077" xr:uid="{FA5A0E59-A3DD-4FCF-886D-7BA328640A88}"/>
    <cellStyle name="Currency 4 3 3 2 8" xfId="13108" xr:uid="{961B7C68-AC7B-4528-AEBD-859B5922B658}"/>
    <cellStyle name="Currency 4 3 3 3" xfId="1891" xr:uid="{00000000-0005-0000-0000-000080030000}"/>
    <cellStyle name="Currency 4 3 3 3 2" xfId="3098" xr:uid="{00000000-0005-0000-0000-00009C020000}"/>
    <cellStyle name="Currency 4 3 3 3 2 2" xfId="8177" xr:uid="{5D357443-C1F7-4A1C-9A8B-79E5CA8A3AF0}"/>
    <cellStyle name="Currency 4 3 3 3 2 2 2" xfId="28846" xr:uid="{389F4B05-E69E-4B79-A5EB-FB4A2C3A844E}"/>
    <cellStyle name="Currency 4 3 3 3 2 2 3" xfId="27248" xr:uid="{BDBEEE43-9FEA-4186-8A77-5F7AE2D391F4}"/>
    <cellStyle name="Currency 4 3 3 3 2 2 4" xfId="18557" xr:uid="{3BF5F718-0A52-45F6-9084-5976DFC6A62C}"/>
    <cellStyle name="Currency 4 3 3 3 2 3" xfId="11010" xr:uid="{60E0BED4-FD2E-46DA-B474-4B3E367F65B5}"/>
    <cellStyle name="Currency 4 3 3 3 2 3 2" xfId="21390" xr:uid="{1525BF26-D227-414E-A4A0-2ED22683DAD2}"/>
    <cellStyle name="Currency 4 3 3 3 2 4" xfId="25184" xr:uid="{614AF8FC-B633-4E2A-995B-43A3D63DE41E}"/>
    <cellStyle name="Currency 4 3 3 3 2 5" xfId="15724" xr:uid="{9EF9895C-16FA-4D39-9EAF-B812BA93A86E}"/>
    <cellStyle name="Currency 4 3 3 3 3" xfId="3662" xr:uid="{00000000-0005-0000-0000-000080030000}"/>
    <cellStyle name="Currency 4 3 3 3 4" xfId="4427" xr:uid="{C8B4E7B0-83F8-4699-88CD-54B2D8F32DAD}"/>
    <cellStyle name="Currency 4 3 3 3 4 2" xfId="9198" xr:uid="{88F62EE2-8CDA-4E15-9F65-299F86D0604F}"/>
    <cellStyle name="Currency 4 3 3 3 4 2 2" xfId="19578" xr:uid="{CC824306-A436-4FA1-9C48-B30A2DE20F78}"/>
    <cellStyle name="Currency 4 3 3 3 4 2 3" xfId="31092" xr:uid="{292C4124-F0A2-4D10-B359-250B7466A5C3}"/>
    <cellStyle name="Currency 4 3 3 3 4 2 4" xfId="30848" xr:uid="{A251918D-5AFF-4910-8A3B-8CF0EE42D7C7}"/>
    <cellStyle name="Currency 4 3 3 3 4 3" xfId="12031" xr:uid="{EC78C1D7-62E6-412F-A837-6B3BC6F3BBEB}"/>
    <cellStyle name="Currency 4 3 3 3 4 3 2" xfId="22411" xr:uid="{2709CD85-FF35-4D8E-8CC3-10ECB200DCBC}"/>
    <cellStyle name="Currency 4 3 3 3 4 4" xfId="16745" xr:uid="{7F4B26FF-D4A7-46E9-93B3-18D5F33723A2}"/>
    <cellStyle name="Currency 4 3 3 3 5" xfId="5682" xr:uid="{39341862-0181-4C5E-949D-F89F697D04ED}"/>
    <cellStyle name="Currency 4 3 3 3 5 2" xfId="29706" xr:uid="{0A9E1880-5A33-4257-9F52-C4E2B68CBF61}"/>
    <cellStyle name="Currency 4 3 3 3 6" xfId="23129" xr:uid="{8F53FD9C-35CA-4984-B648-71AC776AAF06}"/>
    <cellStyle name="Currency 4 3 3 3 7" xfId="13612" xr:uid="{1797E221-8C55-4BBC-98CB-F63B9DF2C26F}"/>
    <cellStyle name="Currency 4 3 3 4" xfId="1889" xr:uid="{00000000-0005-0000-0000-000081030000}"/>
    <cellStyle name="Currency 4 3 3 4 2" xfId="3096" xr:uid="{00000000-0005-0000-0000-00009D020000}"/>
    <cellStyle name="Currency 4 3 3 4 2 2" xfId="8175" xr:uid="{75731091-C8C8-4086-9613-B0BFBF99BB4C}"/>
    <cellStyle name="Currency 4 3 3 4 2 2 2" xfId="28844" xr:uid="{A9B7BDBC-3237-4D16-8EB7-E59D345EA710}"/>
    <cellStyle name="Currency 4 3 3 4 2 2 3" xfId="27707" xr:uid="{34106B4D-48C0-422F-B2A2-4705F8BF2F97}"/>
    <cellStyle name="Currency 4 3 3 4 2 2 4" xfId="18555" xr:uid="{B9344271-A5BC-4D7F-9A60-06A53FC305C1}"/>
    <cellStyle name="Currency 4 3 3 4 2 3" xfId="11008" xr:uid="{FAB33934-4D9C-445B-8905-2DFCCCC46A85}"/>
    <cellStyle name="Currency 4 3 3 4 2 3 2" xfId="21388" xr:uid="{2DAF6D68-1EBA-4936-8DF6-49BE2A53F212}"/>
    <cellStyle name="Currency 4 3 3 4 2 4" xfId="25511" xr:uid="{0D7914E2-4B85-432C-BF3E-E82AADB1BCE8}"/>
    <cellStyle name="Currency 4 3 3 4 2 5" xfId="15722" xr:uid="{9B134EE1-DA6C-43CB-81DE-684E88B1AFB6}"/>
    <cellStyle name="Currency 4 3 3 4 3" xfId="3691" xr:uid="{00000000-0005-0000-0000-000081030000}"/>
    <cellStyle name="Currency 4 3 3 4 4" xfId="5680" xr:uid="{FFFF2C30-4094-4398-B9F9-3EFC21446922}"/>
    <cellStyle name="Currency 4 3 3 4 4 2" xfId="29968" xr:uid="{7281F1A7-5F24-44A1-A148-B239A0D0B065}"/>
    <cellStyle name="Currency 4 3 3 4 5" xfId="24876" xr:uid="{34060291-EB8B-4FDF-8F6B-C68A873BBE5A}"/>
    <cellStyle name="Currency 4 3 3 4 6" xfId="13610" xr:uid="{DBF80413-4B85-4FD0-8623-469CE5DB1163}"/>
    <cellStyle name="Currency 4 3 3 5" xfId="2633" xr:uid="{00000000-0005-0000-0000-00009E020000}"/>
    <cellStyle name="Currency 4 3 3 5 2" xfId="5894" xr:uid="{30465DA8-295D-4FD1-975C-B9501B7FDABB}"/>
    <cellStyle name="Currency 4 3 3 5 2 2" xfId="28537" xr:uid="{D45496F4-22F6-4EDB-8423-1E500DA34D54}"/>
    <cellStyle name="Currency 4 3 3 5 2 3" xfId="26511" xr:uid="{D37A4C49-08CB-4830-9C8E-9A3C743A1751}"/>
    <cellStyle name="Currency 4 3 3 5 2 4" xfId="15304" xr:uid="{03AF7162-17DC-47F8-BB8B-C360C6A5E3D7}"/>
    <cellStyle name="Currency 4 3 3 5 3" xfId="7757" xr:uid="{CD4E4338-ED5C-4DB3-B49F-56E7FE929F23}"/>
    <cellStyle name="Currency 4 3 3 5 3 2" xfId="18137" xr:uid="{BF2569F1-CDEE-4A66-94C7-73C62BD4EB5C}"/>
    <cellStyle name="Currency 4 3 3 5 4" xfId="10590" xr:uid="{EAB99A54-5986-4ED6-91B2-5BE26F1B2864}"/>
    <cellStyle name="Currency 4 3 3 5 4 2" xfId="20970" xr:uid="{A67839FB-8767-4BA5-A560-9AE78FC03245}"/>
    <cellStyle name="Currency 4 3 3 5 5" xfId="23406" xr:uid="{FE6B56DB-BA94-4381-A568-A113EC141101}"/>
    <cellStyle name="Currency 4 3 3 5 6" xfId="13020" xr:uid="{986DF7A8-CB28-4B4A-9794-FE267059F919}"/>
    <cellStyle name="Currency 4 3 3 6" xfId="4138" xr:uid="{6B123A2A-35D1-4A82-89EB-FD8F530B11B4}"/>
    <cellStyle name="Currency 4 3 3 6 2" xfId="8909" xr:uid="{2AA728DB-79E0-434A-A116-CC49DDAE427A}"/>
    <cellStyle name="Currency 4 3 3 6 2 2" xfId="19289" xr:uid="{BFFE1D5F-ECAF-4472-A238-DD25F93BE0A5}"/>
    <cellStyle name="Currency 4 3 3 6 2 3" xfId="31019" xr:uid="{E791E615-2623-44F5-A62F-E2834F94C37C}"/>
    <cellStyle name="Currency 4 3 3 6 2 4" xfId="30846" xr:uid="{B37A22F8-B1F5-4E35-B076-D364916926AD}"/>
    <cellStyle name="Currency 4 3 3 6 3" xfId="11742" xr:uid="{31C873FB-3A67-447A-916B-1B6FA9E3B8AA}"/>
    <cellStyle name="Currency 4 3 3 6 3 2" xfId="22122" xr:uid="{C2F14EF1-3B83-482B-AAA2-439783D70DF3}"/>
    <cellStyle name="Currency 4 3 3 6 4" xfId="24703" xr:uid="{4309507B-EF60-4074-9701-FB124E1202DD}"/>
    <cellStyle name="Currency 4 3 3 6 5" xfId="25996" xr:uid="{DA3EAE5A-1285-4AF0-93AA-0E5AC0CEA453}"/>
    <cellStyle name="Currency 4 3 3 6 6" xfId="16456" xr:uid="{5E5F0659-D264-4DC8-95F8-E400C140D3EA}"/>
    <cellStyle name="Currency 4 3 3 7" xfId="4947" xr:uid="{C4D5D6D7-A836-410F-A574-41204BD7140B}"/>
    <cellStyle name="Currency 4 3 3 7 2" xfId="27576" xr:uid="{6C095663-747A-4181-9A96-532C6BCFB1CC}"/>
    <cellStyle name="Currency 4 3 3 7 3" xfId="27141" xr:uid="{D5E4766A-3BE3-4BF4-B0B2-EB170B5B6CA6}"/>
    <cellStyle name="Currency 4 3 3 7 4" xfId="14242" xr:uid="{D0D72598-D96B-4636-B304-F39020885D2D}"/>
    <cellStyle name="Currency 4 3 3 8" xfId="6695" xr:uid="{977495BE-1DF0-4EDE-A4A1-41A24A5790A3}"/>
    <cellStyle name="Currency 4 3 3 8 2" xfId="17075" xr:uid="{F717E167-9746-4026-B445-1B738C09ECD1}"/>
    <cellStyle name="Currency 4 3 3 9" xfId="9528" xr:uid="{E4334F6A-5E5F-40A4-BA5C-9E120F5BA3A6}"/>
    <cellStyle name="Currency 4 3 3 9 2" xfId="19908" xr:uid="{5BB767F8-A693-49B8-8B5B-3E0A0EB5EF1E}"/>
    <cellStyle name="Currency 4 3 4" xfId="567" xr:uid="{00000000-0005-0000-0000-000082030000}"/>
    <cellStyle name="Currency 4 3 4 10" xfId="13106" xr:uid="{AE740A6D-D45A-41E1-8273-9F297354F55A}"/>
    <cellStyle name="Currency 4 3 4 2" xfId="1893" xr:uid="{00000000-0005-0000-0000-000083030000}"/>
    <cellStyle name="Currency 4 3 4 2 2" xfId="3099" xr:uid="{00000000-0005-0000-0000-0000A0020000}"/>
    <cellStyle name="Currency 4 3 4 2 2 2" xfId="8178" xr:uid="{8AE1DDD6-2F21-49C5-B8C6-F52A50611B85}"/>
    <cellStyle name="Currency 4 3 4 2 2 2 2" xfId="28847" xr:uid="{2AEB745B-9CFB-4146-9EB2-3C2423E878BB}"/>
    <cellStyle name="Currency 4 3 4 2 2 2 3" xfId="27433" xr:uid="{27C29BB6-0D2D-4B52-A89C-F7B556C93D73}"/>
    <cellStyle name="Currency 4 3 4 2 2 2 4" xfId="18558" xr:uid="{58809F57-2B38-4802-BF8E-4A86F6A2186C}"/>
    <cellStyle name="Currency 4 3 4 2 2 3" xfId="11011" xr:uid="{A3B24448-6335-4720-A2C9-621BDF34B786}"/>
    <cellStyle name="Currency 4 3 4 2 2 3 2" xfId="21391" xr:uid="{9C3A51D5-237D-4870-8D4C-49825FECA1E4}"/>
    <cellStyle name="Currency 4 3 4 2 2 4" xfId="23879" xr:uid="{51FD7B37-87BC-4AFC-ADD7-D314DF309365}"/>
    <cellStyle name="Currency 4 3 4 2 2 5" xfId="15725" xr:uid="{47C9BDD8-BA39-499A-9171-FE30EE837C58}"/>
    <cellStyle name="Currency 4 3 4 2 3" xfId="3627" xr:uid="{00000000-0005-0000-0000-000083030000}"/>
    <cellStyle name="Currency 4 3 4 2 4" xfId="5683" xr:uid="{61FA4F1F-147C-45F5-8CB7-1B0BF2586D1D}"/>
    <cellStyle name="Currency 4 3 4 2 4 2" xfId="29969" xr:uid="{504B7EA9-2541-4886-B966-3E2F7E9D8798}"/>
    <cellStyle name="Currency 4 3 4 2 5" xfId="23192" xr:uid="{56FD0A9D-05CC-4AFD-9BCB-9FAF22FC024B}"/>
    <cellStyle name="Currency 4 3 4 2 6" xfId="13613" xr:uid="{2BC2A876-45C4-4DD6-AFEF-F320778FC734}"/>
    <cellStyle name="Currency 4 3 4 3" xfId="1894" xr:uid="{00000000-0005-0000-0000-000084030000}"/>
    <cellStyle name="Currency 4 3 4 3 2" xfId="4672" xr:uid="{FC46B6DE-95DF-48B7-89E0-F85CC2E3B4FC}"/>
    <cellStyle name="Currency 4 3 4 3 2 2" xfId="9411" xr:uid="{C830E2BF-63CA-4B55-89D4-19C026E0371F}"/>
    <cellStyle name="Currency 4 3 4 3 2 2 2" xfId="19791" xr:uid="{BDFB18EF-1D44-4ADF-B996-56BA3193D84B}"/>
    <cellStyle name="Currency 4 3 4 3 2 3" xfId="12244" xr:uid="{05777228-4C2C-4BCB-84B0-0CA92B2C0925}"/>
    <cellStyle name="Currency 4 3 4 3 2 3 2" xfId="22624" xr:uid="{124C1774-841D-4E92-9868-6659CFDD3911}"/>
    <cellStyle name="Currency 4 3 4 3 2 4" xfId="27569" xr:uid="{2B944392-4C06-4870-9C5C-35925D1716EE}"/>
    <cellStyle name="Currency 4 3 4 3 2 5" xfId="27075" xr:uid="{BCD72EFD-AFA5-415B-B905-191A0B6B1AFD}"/>
    <cellStyle name="Currency 4 3 4 3 2 6" xfId="16958" xr:uid="{CB2F6201-3F3D-42C1-BE4E-85EB8E0C8C23}"/>
    <cellStyle name="Currency 4 3 4 3 3" xfId="24791" xr:uid="{704EF74D-05DA-4D4E-81E7-7F257B0BFD73}"/>
    <cellStyle name="Currency 4 3 4 3 3 2" xfId="29911" xr:uid="{52E0AAA9-AC47-4051-8A56-EA4E1FA813B4}"/>
    <cellStyle name="Currency 4 3 4 3 4" xfId="30023" xr:uid="{BDE30902-7BFB-4D12-BD65-976D37EB3886}"/>
    <cellStyle name="Currency 4 3 4 4" xfId="1892" xr:uid="{00000000-0005-0000-0000-000085030000}"/>
    <cellStyle name="Currency 4 3 4 5" xfId="4273" xr:uid="{F91ACA83-4F2D-4012-ADCB-25A69197F09D}"/>
    <cellStyle name="Currency 4 3 4 5 2" xfId="9044" xr:uid="{BAA519F8-BB36-43DB-BD39-CE9712C067E0}"/>
    <cellStyle name="Currency 4 3 4 5 2 2" xfId="19424" xr:uid="{65CE24DD-BF71-43F7-9085-07995EA112DC}"/>
    <cellStyle name="Currency 4 3 4 5 2 3" xfId="31048" xr:uid="{FB39CD15-218C-4493-A9AF-8E1F9FF5135F}"/>
    <cellStyle name="Currency 4 3 4 5 2 4" xfId="30849" xr:uid="{E1B2DA33-F3FC-4394-A0AA-285A315E6745}"/>
    <cellStyle name="Currency 4 3 4 5 3" xfId="11877" xr:uid="{1D267E38-EAEA-4AA5-99A3-A6D3F8F2F5ED}"/>
    <cellStyle name="Currency 4 3 4 5 3 2" xfId="22257" xr:uid="{EFC23FBC-FD34-4D6B-9C27-A797C61C3AF5}"/>
    <cellStyle name="Currency 4 3 4 5 4" xfId="27827" xr:uid="{7CEA81F8-915D-4A38-988A-7948ECEFB604}"/>
    <cellStyle name="Currency 4 3 4 5 5" xfId="28553" xr:uid="{E7734652-6C3F-4F0D-96AD-ABF938A9F511}"/>
    <cellStyle name="Currency 4 3 4 5 6" xfId="16591" xr:uid="{3B81F487-7C4D-4339-AEB5-257283E08EAA}"/>
    <cellStyle name="Currency 4 3 4 6" xfId="4948" xr:uid="{030DFC46-68C6-48EC-A562-735E9351B92C}"/>
    <cellStyle name="Currency 4 3 4 6 2" xfId="14243" xr:uid="{95223E6A-58A3-4A37-BE3B-B296D9027FD0}"/>
    <cellStyle name="Currency 4 3 4 7" xfId="6696" xr:uid="{9FEF5103-A120-4214-8154-D7122FB63341}"/>
    <cellStyle name="Currency 4 3 4 7 2" xfId="17076" xr:uid="{DC476D78-A6CD-4F39-B1BB-85870CB30E12}"/>
    <cellStyle name="Currency 4 3 4 8" xfId="9529" xr:uid="{6869894A-9083-4BBC-8B94-A2F55E090560}"/>
    <cellStyle name="Currency 4 3 4 8 2" xfId="19909" xr:uid="{BE929E4D-6764-43FE-A142-789698901C59}"/>
    <cellStyle name="Currency 4 3 4 9" xfId="24020" xr:uid="{6EA85735-1263-470C-9A08-C9A8953A5A63}"/>
    <cellStyle name="Currency 4 3 5" xfId="1895" xr:uid="{00000000-0005-0000-0000-000086030000}"/>
    <cellStyle name="Currency 4 3 5 2" xfId="3100" xr:uid="{00000000-0005-0000-0000-0000A1020000}"/>
    <cellStyle name="Currency 4 3 5 2 2" xfId="8179" xr:uid="{087061CE-0A29-40D7-AEC0-35E907205918}"/>
    <cellStyle name="Currency 4 3 5 2 2 2" xfId="28848" xr:uid="{0D1D4FAA-A692-4A2B-93B6-4B280AB9AECA}"/>
    <cellStyle name="Currency 4 3 5 2 2 2 2" xfId="31234" xr:uid="{543C203C-95B6-4864-94A6-8BD3E79DA64B}"/>
    <cellStyle name="Currency 4 3 5 2 2 2 3" xfId="30851" xr:uid="{0971C87F-E455-41E8-ABF8-2BC0027F690C}"/>
    <cellStyle name="Currency 4 3 5 2 2 3" xfId="27818" xr:uid="{22F52395-28E4-4932-93E2-115E61BE8B7B}"/>
    <cellStyle name="Currency 4 3 5 2 2 4" xfId="18559" xr:uid="{D722F38D-F55F-4E21-8EFC-D462EBFBA666}"/>
    <cellStyle name="Currency 4 3 5 2 3" xfId="11012" xr:uid="{D088AC67-98D9-4721-9256-0DAAD732BA06}"/>
    <cellStyle name="Currency 4 3 5 2 3 2" xfId="21392" xr:uid="{D435C61C-2FAF-4831-9980-AD606B14E2B8}"/>
    <cellStyle name="Currency 4 3 5 2 4" xfId="23573" xr:uid="{9C3BAC46-B5C7-4513-B6F2-CEA7C1979815}"/>
    <cellStyle name="Currency 4 3 5 2 5" xfId="15726" xr:uid="{72243DB0-BA44-4ECB-AD3D-E32CE0FDB110}"/>
    <cellStyle name="Currency 4 3 5 3" xfId="3559" xr:uid="{00000000-0005-0000-0000-000086030000}"/>
    <cellStyle name="Currency 4 3 5 4" xfId="4428" xr:uid="{B29F8216-9F8D-482A-828C-7107F57C7913}"/>
    <cellStyle name="Currency 4 3 5 4 2" xfId="9199" xr:uid="{0649228C-693A-4A74-97E4-B82EA40458D9}"/>
    <cellStyle name="Currency 4 3 5 4 2 2" xfId="19579" xr:uid="{61DA59B9-544E-4109-B3CB-8971F4F8CE50}"/>
    <cellStyle name="Currency 4 3 5 4 2 3" xfId="31093" xr:uid="{A8CD7337-3682-4CEA-AF65-6EE0FD3A735D}"/>
    <cellStyle name="Currency 4 3 5 4 2 4" xfId="30850" xr:uid="{A9A8128F-3665-438B-8D34-4F62BF436405}"/>
    <cellStyle name="Currency 4 3 5 4 3" xfId="12032" xr:uid="{D6195DAA-53EE-41FE-A33E-08B3D8B942F0}"/>
    <cellStyle name="Currency 4 3 5 4 3 2" xfId="22412" xr:uid="{2623672B-EB3B-4F7E-BCC4-1F8C278D1051}"/>
    <cellStyle name="Currency 4 3 5 4 4" xfId="16746" xr:uid="{22ED227D-3A11-4111-AACB-FF1E6F351120}"/>
    <cellStyle name="Currency 4 3 5 5" xfId="5684" xr:uid="{7E96A1D9-66E5-4FBA-9768-97165FB23BD1}"/>
    <cellStyle name="Currency 4 3 5 5 2" xfId="29685" xr:uid="{8351C799-133B-4166-88AA-AFA491555915}"/>
    <cellStyle name="Currency 4 3 5 5 2 2" xfId="30989" xr:uid="{8AE52235-88AA-4879-8CF8-35F89D2E8477}"/>
    <cellStyle name="Currency 4 3 5 6" xfId="25169" xr:uid="{5FAEF081-7E2E-41CB-99FB-6D5A7583AB2D}"/>
    <cellStyle name="Currency 4 3 5 7" xfId="13614" xr:uid="{4C3D984E-B103-40C6-8BE6-58158F3D54A0}"/>
    <cellStyle name="Currency 4 3 6" xfId="1896" xr:uid="{00000000-0005-0000-0000-000087030000}"/>
    <cellStyle name="Currency 4 3 6 2" xfId="2883" xr:uid="{00000000-0005-0000-0000-0000A2020000}"/>
    <cellStyle name="Currency 4 3 6 2 2" xfId="7999" xr:uid="{74124B81-524A-4799-99E9-7BD3E0A5D31B}"/>
    <cellStyle name="Currency 4 3 6 2 2 2" xfId="25835" xr:uid="{6795BBEC-4B08-418A-8583-1E6541133F36}"/>
    <cellStyle name="Currency 4 3 6 2 2 2 2" xfId="31165" xr:uid="{282841D4-51CD-48A0-8C75-7AB767A6AA5C}"/>
    <cellStyle name="Currency 4 3 6 2 2 2 3" xfId="30852" xr:uid="{6C61F38E-E05A-4904-B280-18DC8E4926BF}"/>
    <cellStyle name="Currency 4 3 6 2 2 3" xfId="28222" xr:uid="{6E514E81-DECF-4892-872D-B0168FF66791}"/>
    <cellStyle name="Currency 4 3 6 2 2 4" xfId="18379" xr:uid="{E5D29A37-B5CD-4DF4-AB5C-D1DFE2305AFA}"/>
    <cellStyle name="Currency 4 3 6 2 3" xfId="10832" xr:uid="{6C856AB7-B618-4128-83E5-3C8D49B3AE84}"/>
    <cellStyle name="Currency 4 3 6 2 3 2" xfId="21212" xr:uid="{026C891D-38F0-47C6-BE0E-A3DD0406CBA4}"/>
    <cellStyle name="Currency 4 3 6 2 4" xfId="22846" xr:uid="{F99703F3-B22F-4351-8728-4842B8BA4150}"/>
    <cellStyle name="Currency 4 3 6 2 5" xfId="15546" xr:uid="{9A548102-19BA-4234-B71F-35FD9771DD80}"/>
    <cellStyle name="Currency 4 3 6 3" xfId="3588" xr:uid="{00000000-0005-0000-0000-000087030000}"/>
    <cellStyle name="Currency 4 3 6 4" xfId="5685" xr:uid="{167B630D-F127-4469-8162-A32592159BAA}"/>
    <cellStyle name="Currency 4 3 6 4 2" xfId="29926" xr:uid="{61D729A3-778D-4A96-BFF7-41C4C5FAF594}"/>
    <cellStyle name="Currency 4 3 6 5" xfId="25216" xr:uid="{36C5E636-26E2-4622-AD43-BDBD8D288012}"/>
    <cellStyle name="Currency 4 3 6 6" xfId="13381" xr:uid="{BDCCAD98-CB43-420D-90F1-27CA2F3F0D19}"/>
    <cellStyle name="Currency 4 3 7" xfId="1882" xr:uid="{00000000-0005-0000-0000-000088030000}"/>
    <cellStyle name="Currency 4 3 7 2" xfId="2470" xr:uid="{00000000-0005-0000-0000-0000A3020000}"/>
    <cellStyle name="Currency 4 3 7 2 2" xfId="7594" xr:uid="{35277BF4-85D6-4DDF-A5A9-0BB656953092}"/>
    <cellStyle name="Currency 4 3 7 2 2 2" xfId="17974" xr:uid="{00B577A0-E585-4383-87BF-D644932D10CA}"/>
    <cellStyle name="Currency 4 3 7 2 3" xfId="10427" xr:uid="{1E7E954D-F4BC-4D52-B7A7-62A586FA092D}"/>
    <cellStyle name="Currency 4 3 7 2 3 2" xfId="20807" xr:uid="{FB59F1BA-6212-4581-8480-DB9AD295B4D3}"/>
    <cellStyle name="Currency 4 3 7 2 4" xfId="27163" xr:uid="{859CFEFB-53CA-4B7E-813F-16FD5EA8AB12}"/>
    <cellStyle name="Currency 4 3 7 2 5" xfId="28674" xr:uid="{C8E56A8A-E7D9-4A16-87B8-2F638FE792EF}"/>
    <cellStyle name="Currency 4 3 7 2 6" xfId="15141" xr:uid="{AE777392-77DF-479D-B976-9ABB8D658E94}"/>
    <cellStyle name="Currency 4 3 7 3" xfId="3701" xr:uid="{00000000-0005-0000-0000-000088030000}"/>
    <cellStyle name="Currency 4 3 7 4" xfId="5675" xr:uid="{E2521B25-7D48-4716-AE33-2479DAA07BA6}"/>
    <cellStyle name="Currency 4 3 7 4 2" xfId="29863" xr:uid="{ED283249-7832-40BF-813D-7A87C76D57BB}"/>
    <cellStyle name="Currency 4 3 7 5" xfId="25061" xr:uid="{0D87D897-DA24-4F46-95B8-8298DAF32F7B}"/>
    <cellStyle name="Currency 4 3 7 6" xfId="12857" xr:uid="{5247CC81-3C80-448B-A7A4-837570488085}"/>
    <cellStyle name="Currency 4 3 8" xfId="2224" xr:uid="{00000000-0005-0000-0000-000092020000}"/>
    <cellStyle name="Currency 4 3 8 2" xfId="7350" xr:uid="{B5806281-0079-4A9D-A756-81AD65AD44FE}"/>
    <cellStyle name="Currency 4 3 8 2 2" xfId="17730" xr:uid="{3C5FD1D2-517A-4B9F-B94B-117F3371827D}"/>
    <cellStyle name="Currency 4 3 8 2 2 2" xfId="31123" xr:uid="{D7F480B7-CB4C-485D-96A0-E1B2EBD6C500}"/>
    <cellStyle name="Currency 4 3 8 2 2 3" xfId="30853" xr:uid="{DC34D8E2-CC8E-42A4-BA04-DCD8DE3CEB56}"/>
    <cellStyle name="Currency 4 3 8 3" xfId="10183" xr:uid="{F031D557-6255-451B-80EA-F08A9F594EFC}"/>
    <cellStyle name="Currency 4 3 8 3 2" xfId="20563" xr:uid="{0B09AA96-5D23-49E3-925C-3F8A727C3400}"/>
    <cellStyle name="Currency 4 3 8 4" xfId="24618" xr:uid="{3DDFCC10-D393-43AB-94BC-22E785DA803E}"/>
    <cellStyle name="Currency 4 3 8 5" xfId="27278" xr:uid="{64CAF36B-F3AB-4AF9-8E1E-75348DF5CA28}"/>
    <cellStyle name="Currency 4 3 8 6" xfId="14897" xr:uid="{19ACD2B1-BC17-4050-8824-312BD00E30D6}"/>
    <cellStyle name="Currency 4 3 9" xfId="3883" xr:uid="{685CFCD8-CDB7-4015-8D35-50302F345A20}"/>
    <cellStyle name="Currency 4 3 9 2" xfId="8714" xr:uid="{8F84AFEA-39EF-46C8-8593-D237744CD0FC}"/>
    <cellStyle name="Currency 4 3 9 2 2" xfId="19094" xr:uid="{0C377D4E-80B1-4051-9438-5403749A64FE}"/>
    <cellStyle name="Currency 4 3 9 3" xfId="11547" xr:uid="{0BB00F3B-32C6-45D3-8764-2C694BF52872}"/>
    <cellStyle name="Currency 4 3 9 3 2" xfId="21927" xr:uid="{C3744CEE-0F3B-439F-AE70-7556DF7FA767}"/>
    <cellStyle name="Currency 4 3 9 4" xfId="27023" xr:uid="{7366C550-7A2A-46C4-B2C6-9FA891548DF0}"/>
    <cellStyle name="Currency 4 3 9 5" xfId="25931" xr:uid="{616CD1AB-1B85-44E7-9724-B42505400F6B}"/>
    <cellStyle name="Currency 4 3 9 6" xfId="16261" xr:uid="{EDA75DD9-58EA-492E-8249-0664B4196C9A}"/>
    <cellStyle name="Currency 4 4" xfId="568" xr:uid="{00000000-0005-0000-0000-000089030000}"/>
    <cellStyle name="Currency 4 4 10" xfId="6697" xr:uid="{404CEE2B-BD34-48EE-B90B-E3D8AC3D9FC6}"/>
    <cellStyle name="Currency 4 4 10 2" xfId="17077" xr:uid="{45E71150-9A8E-45BF-917B-DDE4AC91A546}"/>
    <cellStyle name="Currency 4 4 11" xfId="9530" xr:uid="{CBB5FE6E-E9CC-4D61-926F-9DED3D90AEED}"/>
    <cellStyle name="Currency 4 4 11 2" xfId="19910" xr:uid="{48800006-4CE4-48BA-A891-70824E9FF7EE}"/>
    <cellStyle name="Currency 4 4 12" xfId="25096" xr:uid="{77469EB1-1EFB-4C22-A1EE-BED7AA70A80D}"/>
    <cellStyle name="Currency 4 4 13" xfId="12435" xr:uid="{8CB51D5A-F1E7-4E3A-9646-89AA26D74E5B}"/>
    <cellStyle name="Currency 4 4 2" xfId="569" xr:uid="{00000000-0005-0000-0000-00008A030000}"/>
    <cellStyle name="Currency 4 4 2 10" xfId="9531" xr:uid="{BA4B807B-EBC4-4CE9-9480-9551FC4002E6}"/>
    <cellStyle name="Currency 4 4 2 10 2" xfId="19911" xr:uid="{2B0EBC39-CF5A-4313-97C3-FE1473BB0A80}"/>
    <cellStyle name="Currency 4 4 2 11" xfId="23201" xr:uid="{63598945-3864-4262-B140-8013553060D5}"/>
    <cellStyle name="Currency 4 4 2 12" xfId="12526" xr:uid="{5789DC16-1E00-4F5A-A367-B8B17870A40B}"/>
    <cellStyle name="Currency 4 4 2 2" xfId="570" xr:uid="{00000000-0005-0000-0000-00008B030000}"/>
    <cellStyle name="Currency 4 4 2 2 10" xfId="13110" xr:uid="{D6539105-A78B-4395-96BE-89FF952F2316}"/>
    <cellStyle name="Currency 4 4 2 2 2" xfId="1900" xr:uid="{00000000-0005-0000-0000-00008C030000}"/>
    <cellStyle name="Currency 4 4 2 2 2 2" xfId="3102" xr:uid="{00000000-0005-0000-0000-0000A7020000}"/>
    <cellStyle name="Currency 4 4 2 2 2 2 2" xfId="8181" xr:uid="{904F3012-57A0-4FAC-A0C4-16E2551489D6}"/>
    <cellStyle name="Currency 4 4 2 2 2 2 2 2" xfId="28850" xr:uid="{F9DF3389-46C0-4F6D-87EA-4F9FA8FDD3EC}"/>
    <cellStyle name="Currency 4 4 2 2 2 2 2 3" xfId="26207" xr:uid="{A847656F-3BE7-420F-8BB9-FE71ECFC7CB1}"/>
    <cellStyle name="Currency 4 4 2 2 2 2 2 4" xfId="18561" xr:uid="{F9C791EA-47C4-4D6F-84B3-278E92AA242F}"/>
    <cellStyle name="Currency 4 4 2 2 2 2 3" xfId="11014" xr:uid="{B479306D-E10B-45A5-9E29-8F290E3E7518}"/>
    <cellStyle name="Currency 4 4 2 2 2 2 3 2" xfId="21394" xr:uid="{7B3583D4-0490-439D-9C9D-67AB612751A6}"/>
    <cellStyle name="Currency 4 4 2 2 2 2 4" xfId="25768" xr:uid="{ADDBE3C1-5401-4A68-A34B-E3EEB1E9444B}"/>
    <cellStyle name="Currency 4 4 2 2 2 2 5" xfId="15728" xr:uid="{FC29D236-847B-4302-B653-8FA99C016C7C}"/>
    <cellStyle name="Currency 4 4 2 2 2 3" xfId="2059" xr:uid="{00000000-0005-0000-0000-00008C030000}"/>
    <cellStyle name="Currency 4 4 2 2 2 4" xfId="5687" xr:uid="{49DCF050-5439-44B0-B2A0-27FBC55DC5F2}"/>
    <cellStyle name="Currency 4 4 2 2 2 4 2" xfId="29971" xr:uid="{D1DCE2EF-CF6D-4E8A-B51C-2B950AC4303B}"/>
    <cellStyle name="Currency 4 4 2 2 2 5" xfId="25498" xr:uid="{6C76CE48-A73C-420F-850E-F2D87934E8E8}"/>
    <cellStyle name="Currency 4 4 2 2 2 6" xfId="13616" xr:uid="{B236BE07-737A-4F1E-AECD-C28CF3BB3BBF}"/>
    <cellStyle name="Currency 4 4 2 2 3" xfId="1901" xr:uid="{00000000-0005-0000-0000-00008D030000}"/>
    <cellStyle name="Currency 4 4 2 2 3 2" xfId="4637" xr:uid="{0C00C94B-26DF-4D56-86FA-2DE02AE2073A}"/>
    <cellStyle name="Currency 4 4 2 2 3 2 2" xfId="9399" xr:uid="{8FB0F8C5-0716-4305-9138-95591A01C0EC}"/>
    <cellStyle name="Currency 4 4 2 2 3 2 2 2" xfId="19779" xr:uid="{EA6C1482-82CF-48AC-AB9E-080BC2C233C5}"/>
    <cellStyle name="Currency 4 4 2 2 3 2 3" xfId="12232" xr:uid="{0EF530DB-0878-4B04-871E-A8959322BCC1}"/>
    <cellStyle name="Currency 4 4 2 2 3 2 3 2" xfId="22612" xr:uid="{1E50517A-98E6-403B-AAB3-C323593220CF}"/>
    <cellStyle name="Currency 4 4 2 2 3 2 4" xfId="28531" xr:uid="{C961A8A3-2CAC-486B-AA24-F13E980734BC}"/>
    <cellStyle name="Currency 4 4 2 2 3 2 5" xfId="27740" xr:uid="{BEA10562-25F9-4A67-ABCB-2331AD229B15}"/>
    <cellStyle name="Currency 4 4 2 2 3 2 6" xfId="16946" xr:uid="{1E765E18-2498-4D09-BA71-010723323D88}"/>
    <cellStyle name="Currency 4 4 2 2 3 3" xfId="25165" xr:uid="{6CF94AE3-F2BC-4D46-A438-01193BD28FD6}"/>
    <cellStyle name="Currency 4 4 2 2 3 3 2" xfId="29914" xr:uid="{4DEBB916-963E-4C15-96CA-2D790B655BDA}"/>
    <cellStyle name="Currency 4 4 2 2 3 4" xfId="30025" xr:uid="{C5F67086-089E-473F-A519-DBC59DD5DC2B}"/>
    <cellStyle name="Currency 4 4 2 2 4" xfId="1899" xr:uid="{00000000-0005-0000-0000-00008E030000}"/>
    <cellStyle name="Currency 4 4 2 2 4 2" xfId="26965" xr:uid="{7B61A0D3-E365-47E1-BF65-D22D21EAE7CE}"/>
    <cellStyle name="Currency 4 4 2 2 4 3" xfId="26336" xr:uid="{E01B3AF2-4017-4494-9A21-EB0A702E2343}"/>
    <cellStyle name="Currency 4 4 2 2 5" xfId="4276" xr:uid="{6DC5CC5C-81B1-41CA-AF6F-42D5C858E366}"/>
    <cellStyle name="Currency 4 4 2 2 5 2" xfId="9047" xr:uid="{872823FF-714C-4919-9973-525F488C0AD6}"/>
    <cellStyle name="Currency 4 4 2 2 5 2 2" xfId="19427" xr:uid="{DA923F79-00BA-43E4-88B8-1823DF5B7DDC}"/>
    <cellStyle name="Currency 4 4 2 2 5 2 3" xfId="31051" xr:uid="{67C2670F-6277-4849-9F51-8CFAF8E73D83}"/>
    <cellStyle name="Currency 4 4 2 2 5 2 4" xfId="30854" xr:uid="{971BAED6-D407-4FD7-A43D-F427F1A24A97}"/>
    <cellStyle name="Currency 4 4 2 2 5 3" xfId="11880" xr:uid="{4488F104-BB63-424A-B6A4-DF65B16FE62A}"/>
    <cellStyle name="Currency 4 4 2 2 5 3 2" xfId="22260" xr:uid="{335289AC-A5B9-4F76-87A6-C8B175484858}"/>
    <cellStyle name="Currency 4 4 2 2 5 4" xfId="28123" xr:uid="{13C84519-E98E-4148-B72C-47FE7DBA1F15}"/>
    <cellStyle name="Currency 4 4 2 2 5 5" xfId="27304" xr:uid="{B8E4A41B-B127-429B-98E1-6EF7377FA336}"/>
    <cellStyle name="Currency 4 4 2 2 5 6" xfId="16594" xr:uid="{67B8AC4C-076B-42B0-9A7C-6FC78E05BE64}"/>
    <cellStyle name="Currency 4 4 2 2 6" xfId="4951" xr:uid="{EAAD5C14-B388-4533-BDE9-BA38E3AF803A}"/>
    <cellStyle name="Currency 4 4 2 2 6 2" xfId="25887" xr:uid="{E49C18D3-FB38-469E-8EA2-39A1D214DC13}"/>
    <cellStyle name="Currency 4 4 2 2 6 3" xfId="28565" xr:uid="{2E1853E3-62B7-4CC5-B257-0D16C2DE95E9}"/>
    <cellStyle name="Currency 4 4 2 2 6 4" xfId="14246" xr:uid="{8F5DAE46-A7AD-4C60-AF86-494ADEBA80E8}"/>
    <cellStyle name="Currency 4 4 2 2 7" xfId="6699" xr:uid="{53544C6D-2AA2-4246-8F53-958AF5BCE891}"/>
    <cellStyle name="Currency 4 4 2 2 7 2" xfId="17079" xr:uid="{21941154-B79A-4F77-838D-8F5E673FC827}"/>
    <cellStyle name="Currency 4 4 2 2 8" xfId="9532" xr:uid="{1D27AFAA-4D01-4EE1-B2E9-62A529030E4B}"/>
    <cellStyle name="Currency 4 4 2 2 8 2" xfId="19912" xr:uid="{ED8FA4F6-2117-4996-B6FC-DDA7A2612F4F}"/>
    <cellStyle name="Currency 4 4 2 2 9" xfId="23041" xr:uid="{61B35C58-98F4-487B-AA0D-5B8797BD6998}"/>
    <cellStyle name="Currency 4 4 2 3" xfId="1902" xr:uid="{00000000-0005-0000-0000-00008F030000}"/>
    <cellStyle name="Currency 4 4 2 3 2" xfId="3103" xr:uid="{00000000-0005-0000-0000-0000A8020000}"/>
    <cellStyle name="Currency 4 4 2 3 2 2" xfId="8182" xr:uid="{3B528368-0FAA-46F3-A206-3A93A5B139D4}"/>
    <cellStyle name="Currency 4 4 2 3 2 2 2" xfId="28851" xr:uid="{A30D016A-33D0-433E-9A70-42BF902C9450}"/>
    <cellStyle name="Currency 4 4 2 3 2 2 2 2" xfId="31235" xr:uid="{E94BF9FB-9A35-482A-8B21-EE0A99A9AEF2}"/>
    <cellStyle name="Currency 4 4 2 3 2 2 2 3" xfId="30856" xr:uid="{84D2B151-C397-47FE-9C49-48B74BB9F4A9}"/>
    <cellStyle name="Currency 4 4 2 3 2 2 3" xfId="26571" xr:uid="{CAF3D6DB-8A27-4249-9DF8-58FA3009249E}"/>
    <cellStyle name="Currency 4 4 2 3 2 2 4" xfId="18562" xr:uid="{59533188-AAA2-4A27-84AC-9B729203AB49}"/>
    <cellStyle name="Currency 4 4 2 3 2 3" xfId="11015" xr:uid="{59A4FE0E-396F-4DB4-BED8-6EA8B4E36012}"/>
    <cellStyle name="Currency 4 4 2 3 2 3 2" xfId="21395" xr:uid="{3C3A709D-827E-4127-A388-92EE304839C4}"/>
    <cellStyle name="Currency 4 4 2 3 2 4" xfId="23260" xr:uid="{12A27AB1-F8A3-47B3-9C80-05B24D69BA66}"/>
    <cellStyle name="Currency 4 4 2 3 2 5" xfId="15729" xr:uid="{8E99F1F0-99DF-4F1D-BEBD-3FA027A3087B}"/>
    <cellStyle name="Currency 4 4 2 3 3" xfId="3692" xr:uid="{00000000-0005-0000-0000-00008F030000}"/>
    <cellStyle name="Currency 4 4 2 3 4" xfId="4429" xr:uid="{F8CB2A5C-4D26-4BAD-8830-9C4F07E2F2A3}"/>
    <cellStyle name="Currency 4 4 2 3 4 2" xfId="9200" xr:uid="{4DC3113D-FC04-454A-85D0-39366B9F0756}"/>
    <cellStyle name="Currency 4 4 2 3 4 2 2" xfId="19580" xr:uid="{A8304793-2B18-4B4C-9B60-EDFE5C9562EF}"/>
    <cellStyle name="Currency 4 4 2 3 4 2 3" xfId="31094" xr:uid="{DBDCC3BC-59A6-4FDF-8CB5-5162634392A0}"/>
    <cellStyle name="Currency 4 4 2 3 4 2 4" xfId="30855" xr:uid="{E266DC82-37B3-4A61-9149-D8B676B10235}"/>
    <cellStyle name="Currency 4 4 2 3 4 3" xfId="12033" xr:uid="{CC4055C3-9AB9-48BA-B8E9-6F062B9F8F27}"/>
    <cellStyle name="Currency 4 4 2 3 4 3 2" xfId="22413" xr:uid="{3A3D4CBD-6E01-4641-AD71-CF8A85125E52}"/>
    <cellStyle name="Currency 4 4 2 3 4 4" xfId="16747" xr:uid="{9F1DF4B1-6A9D-463B-89D0-8A2B6CDAB99D}"/>
    <cellStyle name="Currency 4 4 2 3 5" xfId="5688" xr:uid="{C340B98F-AC3B-46E2-A9ED-DC08D3F861F0}"/>
    <cellStyle name="Currency 4 4 2 3 5 2" xfId="29702" xr:uid="{3EFD9C23-21A4-42B7-958E-84631AA98301}"/>
    <cellStyle name="Currency 4 4 2 3 5 2 2" xfId="30990" xr:uid="{8BD50B0A-F77B-4D5C-9272-98C9DD72C43D}"/>
    <cellStyle name="Currency 4 4 2 3 6" xfId="23541" xr:uid="{46D9FF0A-A3C3-41E8-8AD7-2B3DFD6AED77}"/>
    <cellStyle name="Currency 4 4 2 3 7" xfId="13617" xr:uid="{542F7D67-A4C1-4700-BB7E-DADA16235EDD}"/>
    <cellStyle name="Currency 4 4 2 4" xfId="1903" xr:uid="{00000000-0005-0000-0000-000090030000}"/>
    <cellStyle name="Currency 4 4 2 4 2" xfId="3101" xr:uid="{00000000-0005-0000-0000-0000A9020000}"/>
    <cellStyle name="Currency 4 4 2 4 2 2" xfId="8180" xr:uid="{17B8D159-7256-494F-B250-69E5D9BAD987}"/>
    <cellStyle name="Currency 4 4 2 4 2 2 2" xfId="28849" xr:uid="{EC7EE37A-1F50-4984-B8F6-00D4FE7D8E0D}"/>
    <cellStyle name="Currency 4 4 2 4 2 2 3" xfId="28628" xr:uid="{C9A4E31C-CD58-49A0-9548-1EEEE3BD061D}"/>
    <cellStyle name="Currency 4 4 2 4 2 2 4" xfId="18560" xr:uid="{2FBDEEA3-5C6D-4F5E-AA43-C3D5A9AD4D5E}"/>
    <cellStyle name="Currency 4 4 2 4 2 3" xfId="11013" xr:uid="{5CA98DED-1729-4747-B387-2556E0E9DF5F}"/>
    <cellStyle name="Currency 4 4 2 4 2 3 2" xfId="21393" xr:uid="{64DE3F4C-3939-4F6B-80DF-1E2EF6213C4F}"/>
    <cellStyle name="Currency 4 4 2 4 2 4" xfId="23673" xr:uid="{66CB5B40-14CE-477C-AA1C-4296E2E86AD6}"/>
    <cellStyle name="Currency 4 4 2 4 2 5" xfId="15727" xr:uid="{04B5EFF6-90EA-46B9-8433-3DA27578DA20}"/>
    <cellStyle name="Currency 4 4 2 4 3" xfId="3557" xr:uid="{00000000-0005-0000-0000-000090030000}"/>
    <cellStyle name="Currency 4 4 2 4 4" xfId="5689" xr:uid="{5A4FEA78-B599-41CC-9868-BAC943503E9D}"/>
    <cellStyle name="Currency 4 4 2 4 4 2" xfId="29970" xr:uid="{B94433C2-4C03-4B4D-94A5-E917D4637908}"/>
    <cellStyle name="Currency 4 4 2 4 5" xfId="25240" xr:uid="{1189934D-B514-4902-8BD7-4DD15F495D81}"/>
    <cellStyle name="Currency 4 4 2 4 6" xfId="13615" xr:uid="{FA1F9B35-0FF6-4C7F-BD90-8D63413D74B5}"/>
    <cellStyle name="Currency 4 4 2 5" xfId="1898" xr:uid="{00000000-0005-0000-0000-000091030000}"/>
    <cellStyle name="Currency 4 4 2 5 2" xfId="2613" xr:uid="{00000000-0005-0000-0000-0000AA020000}"/>
    <cellStyle name="Currency 4 4 2 5 2 2" xfId="7737" xr:uid="{37D6E4AC-6E33-48CD-B4F6-0F2D4F7211EE}"/>
    <cellStyle name="Currency 4 4 2 5 2 2 2" xfId="18117" xr:uid="{D5A6CDF3-81CB-4326-A0F4-7C6106191F34}"/>
    <cellStyle name="Currency 4 4 2 5 2 3" xfId="10570" xr:uid="{360FB14A-F563-424E-8F6B-7C3C04B9D6BE}"/>
    <cellStyle name="Currency 4 4 2 5 2 3 2" xfId="20950" xr:uid="{D5B3335F-D1F0-43A7-8E43-044703D0FA0A}"/>
    <cellStyle name="Currency 4 4 2 5 2 4" xfId="28618" xr:uid="{809EF085-D442-48A5-8B95-365BB7689706}"/>
    <cellStyle name="Currency 4 4 2 5 2 5" xfId="28703" xr:uid="{2E3EEC90-EDBD-455D-B6D2-470488E51772}"/>
    <cellStyle name="Currency 4 4 2 5 2 6" xfId="15284" xr:uid="{69626681-85A9-4215-9E2D-76B0326E7A5E}"/>
    <cellStyle name="Currency 4 4 2 5 3" xfId="3661" xr:uid="{00000000-0005-0000-0000-000091030000}"/>
    <cellStyle name="Currency 4 4 2 5 4" xfId="5686" xr:uid="{9A95B928-1804-4328-A082-0B5689D37A2C}"/>
    <cellStyle name="Currency 4 4 2 5 4 2" xfId="29885" xr:uid="{1E337AB5-CDC0-4D6B-AC88-B5A57522C2AF}"/>
    <cellStyle name="Currency 4 4 2 5 5" xfId="24927" xr:uid="{8411776B-11BF-4BE8-ABFA-40E931CBA0E3}"/>
    <cellStyle name="Currency 4 4 2 5 6" xfId="13000" xr:uid="{3E4E4568-3942-4CB4-B949-E39BC913EBD6}"/>
    <cellStyle name="Currency 4 4 2 6" xfId="2295" xr:uid="{00000000-0005-0000-0000-0000A5020000}"/>
    <cellStyle name="Currency 4 4 2 6 2" xfId="7421" xr:uid="{E769182C-50E2-494B-B656-84B35C9E559F}"/>
    <cellStyle name="Currency 4 4 2 6 2 2" xfId="17801" xr:uid="{84CAB30E-1C3F-4459-AD27-1DC4F7CF4018}"/>
    <cellStyle name="Currency 4 4 2 6 3" xfId="10254" xr:uid="{EC05B593-AEE7-4DB6-BC0C-A9497656B60F}"/>
    <cellStyle name="Currency 4 4 2 6 3 2" xfId="20634" xr:uid="{83854D91-4B8B-4C36-82F1-7F454EDB584A}"/>
    <cellStyle name="Currency 4 4 2 6 4" xfId="24742" xr:uid="{C669A425-66C2-4ED1-A1DF-A830A5952BA5}"/>
    <cellStyle name="Currency 4 4 2 6 5" xfId="28462" xr:uid="{912F3BA5-9B24-44BA-8038-B34D4DF4ED18}"/>
    <cellStyle name="Currency 4 4 2 6 6" xfId="14968" xr:uid="{641CB3F8-BA3B-4F14-922D-071F117F0920}"/>
    <cellStyle name="Currency 4 4 2 7" xfId="3830" xr:uid="{3FE98610-9D18-4345-AD19-91A8C7D105E1}"/>
    <cellStyle name="Currency 4 4 2 7 2" xfId="8662" xr:uid="{5C5AC266-51EB-4694-89B0-52A9EFCE5390}"/>
    <cellStyle name="Currency 4 4 2 7 2 2" xfId="19042" xr:uid="{015B5D4E-6227-4C9C-ABC6-C1B4B6FAFFEA}"/>
    <cellStyle name="Currency 4 4 2 7 3" xfId="11495" xr:uid="{27C27FC8-0E34-4E18-A02C-78CA3130BED3}"/>
    <cellStyle name="Currency 4 4 2 7 3 2" xfId="21875" xr:uid="{1C3B1938-8D74-4943-B0AF-DC54C33600CD}"/>
    <cellStyle name="Currency 4 4 2 7 4" xfId="27626" xr:uid="{0462E136-9BD1-4F29-83FA-58F2DDCE40C6}"/>
    <cellStyle name="Currency 4 4 2 7 5" xfId="28512" xr:uid="{A60B902E-5467-4FE7-9F66-80C1EDACA61A}"/>
    <cellStyle name="Currency 4 4 2 7 6" xfId="16209" xr:uid="{34ED2F95-0A2F-4442-AB6C-F9A33800E411}"/>
    <cellStyle name="Currency 4 4 2 8" xfId="4950" xr:uid="{070C5DCD-F2E8-4339-A158-DD67509D6194}"/>
    <cellStyle name="Currency 4 4 2 8 2" xfId="14245" xr:uid="{18E2B826-99F8-4C7C-A55E-3ABFEFCC4102}"/>
    <cellStyle name="Currency 4 4 2 9" xfId="6698" xr:uid="{7D36F73A-72D9-4DA8-A62D-5C3412A1B7BA}"/>
    <cellStyle name="Currency 4 4 2 9 2" xfId="17078" xr:uid="{E341D44A-0501-45F4-9C3E-5483722A356E}"/>
    <cellStyle name="Currency 4 4 3" xfId="571" xr:uid="{00000000-0005-0000-0000-000092030000}"/>
    <cellStyle name="Currency 4 4 3 10" xfId="12684" xr:uid="{FEA75997-780D-472D-A3E4-56A6D8F8D8D1}"/>
    <cellStyle name="Currency 4 4 3 2" xfId="1905" xr:uid="{00000000-0005-0000-0000-000093030000}"/>
    <cellStyle name="Currency 4 4 3 2 2" xfId="3104" xr:uid="{00000000-0005-0000-0000-0000AC020000}"/>
    <cellStyle name="Currency 4 4 3 2 2 2" xfId="8183" xr:uid="{28A35267-3598-4547-B6FF-E3EA3107BCDF}"/>
    <cellStyle name="Currency 4 4 3 2 2 2 2" xfId="28852" xr:uid="{C67EC69A-2795-4635-AE3E-6A52A68182C3}"/>
    <cellStyle name="Currency 4 4 3 2 2 2 3" xfId="28466" xr:uid="{1D2F5812-0DA1-46AE-A5EC-23E1466B517C}"/>
    <cellStyle name="Currency 4 4 3 2 2 2 4" xfId="18563" xr:uid="{D286A884-068B-4F1B-B885-4ECF551E0351}"/>
    <cellStyle name="Currency 4 4 3 2 2 3" xfId="11016" xr:uid="{700160F2-40F2-48D5-9BE8-A4A1DCE89E6E}"/>
    <cellStyle name="Currency 4 4 3 2 2 3 2" xfId="21396" xr:uid="{32E4A722-FF26-4FBB-A586-1710AD22DEE3}"/>
    <cellStyle name="Currency 4 4 3 2 2 4" xfId="24460" xr:uid="{E2B1710F-D7E1-4F28-AC95-993566A223BF}"/>
    <cellStyle name="Currency 4 4 3 2 2 5" xfId="15730" xr:uid="{8A4C1AFD-8D7A-4968-B92C-20CA0B358FAF}"/>
    <cellStyle name="Currency 4 4 3 2 3" xfId="3554" xr:uid="{00000000-0005-0000-0000-000093030000}"/>
    <cellStyle name="Currency 4 4 3 2 4" xfId="5690" xr:uid="{AC107150-D7A8-43D6-A222-7FFF60EC771B}"/>
    <cellStyle name="Currency 4 4 3 2 4 2" xfId="29972" xr:uid="{C447A071-5548-47AC-88AC-3044929A90F6}"/>
    <cellStyle name="Currency 4 4 3 2 5" xfId="23787" xr:uid="{6D5A2966-DEC8-4195-9E57-33702C82F7AF}"/>
    <cellStyle name="Currency 4 4 3 2 6" xfId="13618" xr:uid="{41C66B63-F1BD-466A-91A3-EE4E189FBDC5}"/>
    <cellStyle name="Currency 4 4 3 3" xfId="1906" xr:uid="{00000000-0005-0000-0000-000094030000}"/>
    <cellStyle name="Currency 4 4 3 3 2" xfId="2695" xr:uid="{00000000-0005-0000-0000-0000AD020000}"/>
    <cellStyle name="Currency 4 4 3 3 2 2" xfId="7818" xr:uid="{F4A44545-97FC-4ABC-B0CA-0534910A0E56}"/>
    <cellStyle name="Currency 4 4 3 3 2 2 2" xfId="18198" xr:uid="{4FCEEDDB-95A9-49A5-A002-DB520D4E0F2F}"/>
    <cellStyle name="Currency 4 4 3 3 2 3" xfId="10651" xr:uid="{A00B99ED-6FFB-4878-96CC-4D02ACAF498A}"/>
    <cellStyle name="Currency 4 4 3 3 2 3 2" xfId="21031" xr:uid="{4899BC26-5703-4E8C-9F3A-C9D8141923CF}"/>
    <cellStyle name="Currency 4 4 3 3 2 4" xfId="15365" xr:uid="{B68A6950-1935-433C-9F30-5649A67CDB1F}"/>
    <cellStyle name="Currency 4 4 3 3 2 5" xfId="30451" xr:uid="{3220311B-FB69-4A21-9EA6-BA827237813C}"/>
    <cellStyle name="Currency 4 4 3 3 3" xfId="3584" xr:uid="{00000000-0005-0000-0000-000094030000}"/>
    <cellStyle name="Currency 4 4 3 3 4" xfId="5691" xr:uid="{193A20EF-0047-4A6C-B664-DEFD302C7B8D}"/>
    <cellStyle name="Currency 4 4 3 3 4 2" xfId="29913" xr:uid="{42A8928A-AD1B-4DB0-86BB-E8BF6D29469A}"/>
    <cellStyle name="Currency 4 4 3 3 5" xfId="22805" xr:uid="{D25D342D-75CA-4B2D-B80B-1365CC0697DE}"/>
    <cellStyle name="Currency 4 4 3 3 6" xfId="13109" xr:uid="{F258322D-6E49-4C94-BB42-D022721D18A1}"/>
    <cellStyle name="Currency 4 4 3 4" xfId="1904" xr:uid="{00000000-0005-0000-0000-000095030000}"/>
    <cellStyle name="Currency 4 4 3 4 2" xfId="3770" xr:uid="{07F20531-A377-448D-B2B8-5E0726E4CBB2}"/>
    <cellStyle name="Currency 4 4 3 4 2 2" xfId="8613" xr:uid="{76E14BB7-D181-41E8-B76A-F4E1F05ABA42}"/>
    <cellStyle name="Currency 4 4 3 4 2 2 2" xfId="18993" xr:uid="{E2D1C956-7BE2-4240-9848-9C0D30018986}"/>
    <cellStyle name="Currency 4 4 3 4 2 3" xfId="11446" xr:uid="{A905F953-8ED5-4CF9-95A4-615ED1708C5A}"/>
    <cellStyle name="Currency 4 4 3 4 2 3 2" xfId="21826" xr:uid="{802B883D-F7B5-4863-84E2-8110B3E7C1FB}"/>
    <cellStyle name="Currency 4 4 3 4 2 4" xfId="25971" xr:uid="{7B0FDD69-632A-4DC5-87F6-15114CCC50D2}"/>
    <cellStyle name="Currency 4 4 3 4 2 5" xfId="27418" xr:uid="{B0617012-55C5-4B9D-9146-D67D52658F3F}"/>
    <cellStyle name="Currency 4 4 3 4 2 6" xfId="16160" xr:uid="{575C6C11-3418-4007-9630-4BC7159E78AA}"/>
    <cellStyle name="Currency 4 4 3 4 3" xfId="22863" xr:uid="{1A29221E-C015-45FA-9134-C2C3C9F98B1E}"/>
    <cellStyle name="Currency 4 4 3 5" xfId="4139" xr:uid="{D4B1C4AC-16F6-4633-954B-0E0639E01914}"/>
    <cellStyle name="Currency 4 4 3 5 2" xfId="8910" xr:uid="{D7A5433B-2D57-4DA7-A6D4-3BD9D4C7D0DC}"/>
    <cellStyle name="Currency 4 4 3 5 2 2" xfId="29013" xr:uid="{EC1ADC02-8593-4A90-A032-DC0937DEC627}"/>
    <cellStyle name="Currency 4 4 3 5 2 3" xfId="26749" xr:uid="{551323B0-0D08-4463-B72F-EEF383D59218}"/>
    <cellStyle name="Currency 4 4 3 5 2 4" xfId="19290" xr:uid="{A9E9D21B-0A62-44F0-AB74-22AE5AD93639}"/>
    <cellStyle name="Currency 4 4 3 5 2 5" xfId="31020" xr:uid="{C772FF49-A530-4A0E-B7EF-F2DE775CB904}"/>
    <cellStyle name="Currency 4 4 3 5 3" xfId="11743" xr:uid="{7FB50B49-0896-451A-BBB1-938C24C33B3A}"/>
    <cellStyle name="Currency 4 4 3 5 3 2" xfId="22123" xr:uid="{AAA9B7F7-BD78-41D7-90CE-DE4F4B1FCF26}"/>
    <cellStyle name="Currency 4 4 3 5 4" xfId="25537" xr:uid="{5242B304-AD13-4A62-B493-DDBA6577F6BA}"/>
    <cellStyle name="Currency 4 4 3 5 5" xfId="16457" xr:uid="{D206A757-E919-4031-A5E0-10222AEA5ABD}"/>
    <cellStyle name="Currency 4 4 3 6" xfId="4952" xr:uid="{FA65F11D-481D-4170-8FA9-798AA2830B03}"/>
    <cellStyle name="Currency 4 4 3 6 2" xfId="27067" xr:uid="{BF1A825B-FB2D-457F-BB69-1A877B3C389E}"/>
    <cellStyle name="Currency 4 4 3 6 3" xfId="26849" xr:uid="{7A281B76-9630-499F-A6B8-7D065D0DF04C}"/>
    <cellStyle name="Currency 4 4 3 6 4" xfId="14247" xr:uid="{F93EA684-5F36-4F2A-9DA9-44F08D372E5C}"/>
    <cellStyle name="Currency 4 4 3 7" xfId="6700" xr:uid="{5212CBAC-1EE9-4989-8552-1BB543D5560E}"/>
    <cellStyle name="Currency 4 4 3 7 2" xfId="26030" xr:uid="{AE55EBFC-81F0-4FFF-A7C4-B51FE344C49E}"/>
    <cellStyle name="Currency 4 4 3 7 3" xfId="27022" xr:uid="{F22A5A6A-32A6-49E5-96B0-484D43E6094B}"/>
    <cellStyle name="Currency 4 4 3 7 4" xfId="17080" xr:uid="{4022AFF0-7B99-4C08-BBE1-DF9E77BD4DA2}"/>
    <cellStyle name="Currency 4 4 3 8" xfId="9533" xr:uid="{BC568C3D-AE73-4B82-BFB4-A38DC814868E}"/>
    <cellStyle name="Currency 4 4 3 8 2" xfId="19913" xr:uid="{F0944CF6-52BD-4779-B313-62D489AF6120}"/>
    <cellStyle name="Currency 4 4 3 9" xfId="25500" xr:uid="{F6E34D30-A59B-4D54-AD44-B7D52207DF03}"/>
    <cellStyle name="Currency 4 4 4" xfId="572" xr:uid="{00000000-0005-0000-0000-000096030000}"/>
    <cellStyle name="Currency 4 4 4 10" xfId="13619" xr:uid="{22A6E31E-BFED-4155-83F3-C6B38C339ED3}"/>
    <cellStyle name="Currency 4 4 4 2" xfId="1908" xr:uid="{00000000-0005-0000-0000-000097030000}"/>
    <cellStyle name="Currency 4 4 4 2 2" xfId="23513" xr:uid="{6C469949-B796-41B0-A72C-3324EE72B59F}"/>
    <cellStyle name="Currency 4 4 4 2 2 2" xfId="29794" xr:uid="{F7B71C15-7722-459E-8BE7-FADD50187F71}"/>
    <cellStyle name="Currency 4 4 4 2 2 2 2" xfId="30858" xr:uid="{9D9B1BB6-7F98-4579-9936-669B30E05F76}"/>
    <cellStyle name="Currency 4 4 4 2 3" xfId="23157" xr:uid="{84ACC6A3-99BA-4642-A269-125562AF4504}"/>
    <cellStyle name="Currency 4 4 4 2 4" xfId="30063" xr:uid="{1B217033-AB76-4D61-9FDE-F4F6F11BB015}"/>
    <cellStyle name="Currency 4 4 4 3" xfId="1909" xr:uid="{00000000-0005-0000-0000-000098030000}"/>
    <cellStyle name="Currency 4 4 4 4" xfId="1907" xr:uid="{00000000-0005-0000-0000-000099030000}"/>
    <cellStyle name="Currency 4 4 4 5" xfId="4430" xr:uid="{85B45310-3D57-4A81-877C-479B1DFC9977}"/>
    <cellStyle name="Currency 4 4 4 5 2" xfId="9201" xr:uid="{2BBECCD9-6495-43AF-86E0-81F64B2A7737}"/>
    <cellStyle name="Currency 4 4 4 5 2 2" xfId="19581" xr:uid="{23BF737A-2D23-4F63-9F38-0B7BFF6210B1}"/>
    <cellStyle name="Currency 4 4 4 5 2 3" xfId="31095" xr:uid="{922E07EA-F204-451A-9C0B-BC8E8926C35D}"/>
    <cellStyle name="Currency 4 4 4 5 2 4" xfId="30857" xr:uid="{301E1222-4E62-42A9-A362-C26BC40FFCB3}"/>
    <cellStyle name="Currency 4 4 4 5 3" xfId="12034" xr:uid="{2444FECE-BC68-423D-839C-5CE3B4F9BC1B}"/>
    <cellStyle name="Currency 4 4 4 5 3 2" xfId="22414" xr:uid="{58EF8FE6-53F6-4028-B2BB-75F236249CBD}"/>
    <cellStyle name="Currency 4 4 4 5 4" xfId="16748" xr:uid="{B558872C-317E-4B14-AB9F-874B55B2F5C5}"/>
    <cellStyle name="Currency 4 4 4 6" xfId="4953" xr:uid="{18ABB6A8-C403-456C-98F4-0EE04349E584}"/>
    <cellStyle name="Currency 4 4 4 6 2" xfId="14248" xr:uid="{58E46FBB-755C-4FB2-A35F-47E549F0BD49}"/>
    <cellStyle name="Currency 4 4 4 7" xfId="6701" xr:uid="{596064E9-A3D6-4168-8E40-533C5FE5261B}"/>
    <cellStyle name="Currency 4 4 4 7 2" xfId="17081" xr:uid="{4EDFE94E-D8DB-4C33-9E32-6E6954FC7DB2}"/>
    <cellStyle name="Currency 4 4 4 8" xfId="9534" xr:uid="{7E8CFD0C-E04E-4D79-A5B5-E36825FD963E}"/>
    <cellStyle name="Currency 4 4 4 8 2" xfId="19914" xr:uid="{D344D597-610C-4218-9B56-5A1108029B26}"/>
    <cellStyle name="Currency 4 4 4 9" xfId="22775" xr:uid="{273C5658-5482-4CBD-8210-7DC046A9AB81}"/>
    <cellStyle name="Currency 4 4 5" xfId="1910" xr:uid="{00000000-0005-0000-0000-00009A030000}"/>
    <cellStyle name="Currency 4 4 5 2" xfId="2884" xr:uid="{00000000-0005-0000-0000-0000AF020000}"/>
    <cellStyle name="Currency 4 4 5 2 2" xfId="8000" xr:uid="{E706C878-2C34-422A-A8A0-D864701A29BC}"/>
    <cellStyle name="Currency 4 4 5 2 2 2" xfId="26458" xr:uid="{8F6912E3-A45B-4771-8C84-42F8D99A8E39}"/>
    <cellStyle name="Currency 4 4 5 2 2 2 2" xfId="31176" xr:uid="{E6ECC9DB-DC28-467B-B7F1-CDE8E720F8D3}"/>
    <cellStyle name="Currency 4 4 5 2 2 2 3" xfId="30859" xr:uid="{8A1F00C7-AFCE-4683-94ED-A78DC54E07F5}"/>
    <cellStyle name="Currency 4 4 5 2 2 3" xfId="28362" xr:uid="{3E644810-A0E0-49AF-9121-6E0D617C9F9B}"/>
    <cellStyle name="Currency 4 4 5 2 2 4" xfId="18380" xr:uid="{48D5BEDA-330E-4BCC-B7F7-1F58EFDF3FAB}"/>
    <cellStyle name="Currency 4 4 5 2 3" xfId="10833" xr:uid="{8385A4A4-CAE6-464C-8D6D-09A97C966A1D}"/>
    <cellStyle name="Currency 4 4 5 2 3 2" xfId="21213" xr:uid="{2D781732-0962-4F77-983C-1CDD76FA6BB9}"/>
    <cellStyle name="Currency 4 4 5 2 4" xfId="25203" xr:uid="{4BA2EDA2-92EE-40D3-8CD0-5982FF26CE6C}"/>
    <cellStyle name="Currency 4 4 5 2 5" xfId="15547" xr:uid="{6D334121-FCC4-4222-AF17-882F68418372}"/>
    <cellStyle name="Currency 4 4 5 3" xfId="3560" xr:uid="{00000000-0005-0000-0000-00009A030000}"/>
    <cellStyle name="Currency 4 4 5 4" xfId="5692" xr:uid="{185473FA-8510-43D0-BF8C-2C41F88C632B}"/>
    <cellStyle name="Currency 4 4 5 4 2" xfId="29848" xr:uid="{53673545-98E4-4DAE-8363-8BC88BF5941E}"/>
    <cellStyle name="Currency 4 4 5 5" xfId="22971" xr:uid="{C3CB335E-5D79-45F9-AA49-2C67A54AC125}"/>
    <cellStyle name="Currency 4 4 5 6" xfId="13382" xr:uid="{E33E0FD3-8ACA-447C-B22D-09D67C881F8C}"/>
    <cellStyle name="Currency 4 4 6" xfId="1911" xr:uid="{00000000-0005-0000-0000-00009B030000}"/>
    <cellStyle name="Currency 4 4 6 2" xfId="2450" xr:uid="{00000000-0005-0000-0000-0000B0020000}"/>
    <cellStyle name="Currency 4 4 6 2 2" xfId="7574" xr:uid="{8C7E1CB5-24B2-4C06-B574-3CCF8E4D4FAF}"/>
    <cellStyle name="Currency 4 4 6 2 2 2" xfId="17954" xr:uid="{6A488EF1-40BC-410B-A9DD-E4DD703411B9}"/>
    <cellStyle name="Currency 4 4 6 2 3" xfId="10407" xr:uid="{2C895468-9D6B-45DE-9B6E-63DB10E7354C}"/>
    <cellStyle name="Currency 4 4 6 2 3 2" xfId="20787" xr:uid="{04CD12E1-4B0D-4532-9DDB-BE35C5B28512}"/>
    <cellStyle name="Currency 4 4 6 2 4" xfId="27415" xr:uid="{D1E79319-E313-4D2C-9D9E-08BDF44ED27D}"/>
    <cellStyle name="Currency 4 4 6 2 5" xfId="26267" xr:uid="{1AE1D3C1-28D4-4D37-86B0-3452ECD9B6AA}"/>
    <cellStyle name="Currency 4 4 6 2 6" xfId="15121" xr:uid="{C20D0B3A-B542-4016-967C-E7A10907E596}"/>
    <cellStyle name="Currency 4 4 6 3" xfId="3592" xr:uid="{00000000-0005-0000-0000-00009B030000}"/>
    <cellStyle name="Currency 4 4 6 4" xfId="5693" xr:uid="{2C0CC53D-152E-44E5-AED9-191AC3BD2EEB}"/>
    <cellStyle name="Currency 4 4 6 4 2" xfId="29859" xr:uid="{349FD21A-67D9-40B3-8E31-F2333293EFC2}"/>
    <cellStyle name="Currency 4 4 6 5" xfId="25349" xr:uid="{8FD0F9DD-B8DA-44AE-86E7-B484DD0FA26C}"/>
    <cellStyle name="Currency 4 4 6 6" xfId="12837" xr:uid="{AD2A135C-E052-4007-9C51-0C179C5E7320}"/>
    <cellStyle name="Currency 4 4 7" xfId="1897" xr:uid="{00000000-0005-0000-0000-00009C030000}"/>
    <cellStyle name="Currency 4 4 7 2" xfId="2204" xr:uid="{00000000-0005-0000-0000-0000A4020000}"/>
    <cellStyle name="Currency 4 4 7 2 2" xfId="7330" xr:uid="{62EF3B49-9C3F-4DB0-8470-22FF7A1A9DB0}"/>
    <cellStyle name="Currency 4 4 7 2 2 2" xfId="17710" xr:uid="{8274FE90-26AD-47D5-B025-2D6ABB711C56}"/>
    <cellStyle name="Currency 4 4 7 2 3" xfId="10163" xr:uid="{080EBF57-24D2-4B02-8980-3C5D00F55BB7}"/>
    <cellStyle name="Currency 4 4 7 2 3 2" xfId="20543" xr:uid="{0372398F-1696-4722-9F52-2C7BF476EABC}"/>
    <cellStyle name="Currency 4 4 7 2 4" xfId="27693" xr:uid="{260BCC71-9ADF-41F7-9F7F-8DDE0748C47A}"/>
    <cellStyle name="Currency 4 4 7 2 5" xfId="26531" xr:uid="{CD9566BE-C759-4FE2-8BFE-14AD9676A026}"/>
    <cellStyle name="Currency 4 4 7 2 6" xfId="14877" xr:uid="{70853DB0-5ABB-4046-A264-8072BB939B1E}"/>
    <cellStyle name="Currency 4 4 7 3" xfId="3550" xr:uid="{00000000-0005-0000-0000-00009C030000}"/>
    <cellStyle name="Currency 4 4 7 4" xfId="23995" xr:uid="{3627A03A-4482-445B-90C3-B16E8F917721}"/>
    <cellStyle name="Currency 4 4 8" xfId="3884" xr:uid="{8F492FEB-DD26-4D92-B639-56080C96DAD0}"/>
    <cellStyle name="Currency 4 4 8 2" xfId="8715" xr:uid="{DAD2360B-067F-4D07-A858-480B67333D2B}"/>
    <cellStyle name="Currency 4 4 8 2 2" xfId="19095" xr:uid="{C7898B95-E082-451B-B2EC-50C3150B9BA5}"/>
    <cellStyle name="Currency 4 4 8 3" xfId="11548" xr:uid="{5D0C0B8C-1995-4240-B3F9-561A2014C994}"/>
    <cellStyle name="Currency 4 4 8 3 2" xfId="21928" xr:uid="{EE1C25E8-167D-4C7C-B018-6839FBE69164}"/>
    <cellStyle name="Currency 4 4 8 4" xfId="26448" xr:uid="{82287D56-B02D-4F68-B9A6-64009DFF896E}"/>
    <cellStyle name="Currency 4 4 8 5" xfId="28736" xr:uid="{F831583E-FE89-4A56-8161-10A6D8C24FD3}"/>
    <cellStyle name="Currency 4 4 8 6" xfId="16262" xr:uid="{30ACCFBB-EB86-4E6F-8833-07FD0F8ACD5B}"/>
    <cellStyle name="Currency 4 4 9" xfId="4949" xr:uid="{CDC5A57C-39E3-4F44-8543-1AF3DDF56F13}"/>
    <cellStyle name="Currency 4 4 9 2" xfId="26485" xr:uid="{B2BCE877-50E5-41D9-B7EB-2E62128CFE4F}"/>
    <cellStyle name="Currency 4 4 9 3" xfId="28378" xr:uid="{B9AD3C45-5151-45F4-9C1E-9B37CB2D1074}"/>
    <cellStyle name="Currency 4 4 9 4" xfId="14244" xr:uid="{8E423349-87EE-42D6-AED9-9F1C41279132}"/>
    <cellStyle name="Currency 4 5" xfId="573" xr:uid="{00000000-0005-0000-0000-00009D030000}"/>
    <cellStyle name="Currency 4 5 10" xfId="6702" xr:uid="{96D8005A-5D5D-4F79-BBBF-7E5CB28B4B4F}"/>
    <cellStyle name="Currency 4 5 10 2" xfId="17082" xr:uid="{81F424D6-4264-4E30-BEB1-0817CD168E12}"/>
    <cellStyle name="Currency 4 5 11" xfId="9535" xr:uid="{3F991DD6-16B1-4177-928C-BAF66C83B4F2}"/>
    <cellStyle name="Currency 4 5 11 2" xfId="19915" xr:uid="{A7B41CDA-B897-4123-A170-00939D138172}"/>
    <cellStyle name="Currency 4 5 12" xfId="23111" xr:uid="{E500777F-BE40-4CCF-A9CD-C9040D92E351}"/>
    <cellStyle name="Currency 4 5 13" xfId="12527" xr:uid="{1D7A1179-43DD-4B78-BF9D-06270AD4081B}"/>
    <cellStyle name="Currency 4 5 2" xfId="574" xr:uid="{00000000-0005-0000-0000-00009E030000}"/>
    <cellStyle name="Currency 4 5 2 10" xfId="24624" xr:uid="{936AD911-D8C4-43A4-826C-E4A0CEE467A1}"/>
    <cellStyle name="Currency 4 5 2 11" xfId="12685" xr:uid="{3BE07639-9D6E-46C0-8899-0CFA846D1B4E}"/>
    <cellStyle name="Currency 4 5 2 2" xfId="575" xr:uid="{00000000-0005-0000-0000-00009F030000}"/>
    <cellStyle name="Currency 4 5 2 2 2" xfId="1915" xr:uid="{00000000-0005-0000-0000-0000A0030000}"/>
    <cellStyle name="Currency 4 5 2 2 2 2" xfId="25697" xr:uid="{4DA1172A-F308-41C1-8CF1-3AFF6E52A4D0}"/>
    <cellStyle name="Currency 4 5 2 2 2 2 2" xfId="29813" xr:uid="{54AEC88B-7641-4033-8E17-654214DB9AAB}"/>
    <cellStyle name="Currency 4 5 2 2 2 2 2 2" xfId="30861" xr:uid="{7381C2EE-3CA1-46AD-B6E8-34B86631DCC2}"/>
    <cellStyle name="Currency 4 5 2 2 2 3" xfId="25548" xr:uid="{28F1393C-3413-4434-818B-1BEA030FD1C4}"/>
    <cellStyle name="Currency 4 5 2 2 2 4" xfId="30064" xr:uid="{0B5255B4-B7A2-4EE0-89D0-EB53C585A7A2}"/>
    <cellStyle name="Currency 4 5 2 2 3" xfId="1916" xr:uid="{00000000-0005-0000-0000-0000A1030000}"/>
    <cellStyle name="Currency 4 5 2 2 3 2" xfId="28277" xr:uid="{50B40CE8-5CD9-417B-992B-76488973FBEE}"/>
    <cellStyle name="Currency 4 5 2 2 3 3" xfId="27747" xr:uid="{8C12FD05-3DB0-4D9C-B5B8-A93CD492E9A2}"/>
    <cellStyle name="Currency 4 5 2 2 4" xfId="1914" xr:uid="{00000000-0005-0000-0000-0000A2030000}"/>
    <cellStyle name="Currency 4 5 2 2 5" xfId="4956" xr:uid="{06F5503A-5501-48DF-AE79-3F46F4403A51}"/>
    <cellStyle name="Currency 4 5 2 2 5 2" xfId="28396" xr:uid="{6F744894-9EB6-451C-8783-B144588227CA}"/>
    <cellStyle name="Currency 4 5 2 2 5 2 2" xfId="31204" xr:uid="{D619C706-0816-463B-AC58-19A8A3D29D53}"/>
    <cellStyle name="Currency 4 5 2 2 5 2 3" xfId="30860" xr:uid="{B367D80E-8DFE-4B0E-B803-BCECA40AD35A}"/>
    <cellStyle name="Currency 4 5 2 2 5 3" xfId="26342" xr:uid="{DD6A66B5-B137-407F-9C2F-621CDB3F8CC8}"/>
    <cellStyle name="Currency 4 5 2 2 5 4" xfId="14251" xr:uid="{D83F280C-9B11-4050-AC8A-E67693348519}"/>
    <cellStyle name="Currency 4 5 2 2 6" xfId="6704" xr:uid="{EE93D6B9-B3EB-4524-A2EE-0312B0817817}"/>
    <cellStyle name="Currency 4 5 2 2 6 2" xfId="17084" xr:uid="{53293CAC-3243-4905-A96F-0BE3DAB1F405}"/>
    <cellStyle name="Currency 4 5 2 2 7" xfId="9537" xr:uid="{EBBCB11B-E385-46E9-9E80-D9F72677C98A}"/>
    <cellStyle name="Currency 4 5 2 2 7 2" xfId="19917" xr:uid="{F9E1AEC7-09F0-49FB-96CF-0604B4EEA2D1}"/>
    <cellStyle name="Currency 4 5 2 2 8" xfId="24939" xr:uid="{3AB8780B-A800-4DD5-8250-85632D3B4D59}"/>
    <cellStyle name="Currency 4 5 2 2 9" xfId="13620" xr:uid="{A648DF40-1D57-43EF-902C-77D60F3FB356}"/>
    <cellStyle name="Currency 4 5 2 3" xfId="1917" xr:uid="{00000000-0005-0000-0000-0000A3030000}"/>
    <cellStyle name="Currency 4 5 2 3 2" xfId="2696" xr:uid="{00000000-0005-0000-0000-0000B4020000}"/>
    <cellStyle name="Currency 4 5 2 3 2 2" xfId="7819" xr:uid="{67C18852-F72D-450B-B688-FF3BB6681BEB}"/>
    <cellStyle name="Currency 4 5 2 3 2 2 2" xfId="18199" xr:uid="{6B9144A4-11AF-4880-AF7A-EFF01DABC516}"/>
    <cellStyle name="Currency 4 5 2 3 2 3" xfId="10652" xr:uid="{DACA02BB-B318-4FFD-A752-9E48C2216722}"/>
    <cellStyle name="Currency 4 5 2 3 2 3 2" xfId="21032" xr:uid="{E723C75D-F9F7-4F0C-B47B-9E2213D69722}"/>
    <cellStyle name="Currency 4 5 2 3 2 4" xfId="15366" xr:uid="{B860F650-DF92-412F-A990-63AF6856B0E9}"/>
    <cellStyle name="Currency 4 5 2 3 2 5" xfId="30452" xr:uid="{355E64D1-2E56-48F9-84A3-D2E0274B7114}"/>
    <cellStyle name="Currency 4 5 2 3 3" xfId="3675" xr:uid="{00000000-0005-0000-0000-0000A3030000}"/>
    <cellStyle name="Currency 4 5 2 3 4" xfId="5694" xr:uid="{0CD193E0-BEC1-4BF2-9788-987F9986CB96}"/>
    <cellStyle name="Currency 4 5 2 3 4 2" xfId="29758" xr:uid="{99F86FCC-1A9F-4D57-BA3E-48351CE66BC9}"/>
    <cellStyle name="Currency 4 5 2 3 5" xfId="25186" xr:uid="{125BE751-1BD6-47F7-842E-CEBBAC01888C}"/>
    <cellStyle name="Currency 4 5 2 3 6" xfId="13111" xr:uid="{21994009-8AC5-412E-B726-0E1FDA509878}"/>
    <cellStyle name="Currency 4 5 2 4" xfId="1918" xr:uid="{00000000-0005-0000-0000-0000A4030000}"/>
    <cellStyle name="Currency 4 5 2 4 2" xfId="4631" xr:uid="{BA18F28B-B30E-475A-A9D3-122AB6CEE39E}"/>
    <cellStyle name="Currency 4 5 2 4 2 2" xfId="9397" xr:uid="{9A68ECEB-8860-4DAC-A876-F0FFE7E1EBBD}"/>
    <cellStyle name="Currency 4 5 2 4 2 2 2" xfId="19777" xr:uid="{3A8E03A7-588B-4FE6-96FE-51678034FA98}"/>
    <cellStyle name="Currency 4 5 2 4 2 2 3" xfId="31106" xr:uid="{49C92F80-9083-4A60-A898-B9E99DF67213}"/>
    <cellStyle name="Currency 4 5 2 4 2 2 4" xfId="30862" xr:uid="{6CEECFC6-3451-4ABE-A9DF-E8C6F4B15275}"/>
    <cellStyle name="Currency 4 5 2 4 2 3" xfId="12230" xr:uid="{8EC2CF1B-DDA4-40E6-82CF-831E173360E4}"/>
    <cellStyle name="Currency 4 5 2 4 2 3 2" xfId="22610" xr:uid="{6B75FAE7-0EB2-4AF6-90E3-7863B23C4EC5}"/>
    <cellStyle name="Currency 4 5 2 4 2 4" xfId="27722" xr:uid="{21ADC332-137F-4210-8E5E-06BFA4605AD4}"/>
    <cellStyle name="Currency 4 5 2 4 2 5" xfId="28413" xr:uid="{4D589DCE-7D71-4DC6-8C8F-0F643AD2B7CC}"/>
    <cellStyle name="Currency 4 5 2 4 2 6" xfId="16944" xr:uid="{735BD329-52F2-4E9F-8861-1305BAC1A1BF}"/>
    <cellStyle name="Currency 4 5 2 4 3" xfId="22664" xr:uid="{B1B04259-86DC-4B25-824F-1D24D88090AB}"/>
    <cellStyle name="Currency 4 5 2 4 3 2" xfId="29915" xr:uid="{5BBE9C94-0D99-4B58-8FC7-D89D9325D11D}"/>
    <cellStyle name="Currency 4 5 2 4 4" xfId="30026" xr:uid="{9967B865-BEDC-4A63-801B-5525C2EDC36C}"/>
    <cellStyle name="Currency 4 5 2 5" xfId="1913" xr:uid="{00000000-0005-0000-0000-0000A5030000}"/>
    <cellStyle name="Currency 4 5 2 5 2" xfId="24045" xr:uid="{0D05523D-B528-4033-A555-6E964F1AABAC}"/>
    <cellStyle name="Currency 4 5 2 5 3" xfId="25820" xr:uid="{F99162FC-7F1B-4FCA-89F8-447E787AAD95}"/>
    <cellStyle name="Currency 4 5 2 6" xfId="4140" xr:uid="{50D9385E-5919-4685-9204-577765CC4A3B}"/>
    <cellStyle name="Currency 4 5 2 6 2" xfId="8911" xr:uid="{AEBA6F39-5836-428B-9617-79274402EF9A}"/>
    <cellStyle name="Currency 4 5 2 6 2 2" xfId="19291" xr:uid="{2F0A757F-31C8-4EED-B23D-7F988BF96807}"/>
    <cellStyle name="Currency 4 5 2 6 3" xfId="11744" xr:uid="{E263A163-386C-412B-BA71-3CDC89A52DAA}"/>
    <cellStyle name="Currency 4 5 2 6 3 2" xfId="22124" xr:uid="{528AAB7A-FF20-4760-844E-90D0F881E7A4}"/>
    <cellStyle name="Currency 4 5 2 6 4" xfId="27901" xr:uid="{5DC743F1-2CEC-4105-92A1-374C9B082498}"/>
    <cellStyle name="Currency 4 5 2 6 5" xfId="27779" xr:uid="{6B6A6791-AA8B-4932-B61E-E7194F5E38FA}"/>
    <cellStyle name="Currency 4 5 2 6 6" xfId="16458" xr:uid="{EB6EFB00-28D2-4BD3-ADF9-75B56417D836}"/>
    <cellStyle name="Currency 4 5 2 7" xfId="4955" xr:uid="{FF155009-9AE8-472A-9786-1C5CC368329D}"/>
    <cellStyle name="Currency 4 5 2 7 2" xfId="27016" xr:uid="{1795F53F-CF1C-4045-9A4C-F0F3A2201498}"/>
    <cellStyle name="Currency 4 5 2 7 3" xfId="26114" xr:uid="{F40AD9EC-DE66-45CF-B0E2-400E0AE4591C}"/>
    <cellStyle name="Currency 4 5 2 7 4" xfId="14250" xr:uid="{50F566A2-5536-4CA9-B693-1925A58069AE}"/>
    <cellStyle name="Currency 4 5 2 8" xfId="6703" xr:uid="{1EDC8D52-5429-4EA0-BC30-B850169953D7}"/>
    <cellStyle name="Currency 4 5 2 8 2" xfId="17083" xr:uid="{18CDBB35-502C-46D6-A711-7757F3F93718}"/>
    <cellStyle name="Currency 4 5 2 9" xfId="9536" xr:uid="{2E013ABA-A669-4820-9CC5-6735C91F7EA0}"/>
    <cellStyle name="Currency 4 5 2 9 2" xfId="19916" xr:uid="{5FEF1FDC-1A94-4A05-910B-3E5D62136936}"/>
    <cellStyle name="Currency 4 5 3" xfId="576" xr:uid="{00000000-0005-0000-0000-0000A6030000}"/>
    <cellStyle name="Currency 4 5 3 10" xfId="13621" xr:uid="{334D3E92-60E7-42E3-8CC0-E74FC9A43C56}"/>
    <cellStyle name="Currency 4 5 3 2" xfId="1920" xr:uid="{00000000-0005-0000-0000-0000A7030000}"/>
    <cellStyle name="Currency 4 5 3 2 2" xfId="23942" xr:uid="{AAF0F971-3028-4122-875F-31812B9A5C10}"/>
    <cellStyle name="Currency 4 5 3 2 2 2" xfId="29816" xr:uid="{4B3D4FBF-846C-4EAB-8330-290E50CB5918}"/>
    <cellStyle name="Currency 4 5 3 2 2 2 2" xfId="30864" xr:uid="{56E3ECBD-CC6C-4809-A0CF-27A26DF84B37}"/>
    <cellStyle name="Currency 4 5 3 2 3" xfId="25618" xr:uid="{CE950C91-DA13-4A1B-A20A-059D6EE2D92A}"/>
    <cellStyle name="Currency 4 5 3 2 3 2" xfId="26035" xr:uid="{BE3BCC2F-6352-4B40-AC21-B009231F1344}"/>
    <cellStyle name="Currency 4 5 3 2 4" xfId="30065" xr:uid="{B604ADA6-9D95-4C24-AA2C-55BB6B9DA913}"/>
    <cellStyle name="Currency 4 5 3 3" xfId="1921" xr:uid="{00000000-0005-0000-0000-0000A8030000}"/>
    <cellStyle name="Currency 4 5 3 4" xfId="1919" xr:uid="{00000000-0005-0000-0000-0000A9030000}"/>
    <cellStyle name="Currency 4 5 3 4 2" xfId="22934" xr:uid="{71B5603C-6766-4D0C-B1CC-BB0C74847168}"/>
    <cellStyle name="Currency 4 5 3 4 3" xfId="23187" xr:uid="{1205E03B-BC6A-4DE9-88A4-2BEF1DEAC256}"/>
    <cellStyle name="Currency 4 5 3 5" xfId="4431" xr:uid="{3AA8AD3D-7C60-4403-BB09-DDF91B3CAE59}"/>
    <cellStyle name="Currency 4 5 3 5 2" xfId="9202" xr:uid="{A3A5C4BF-1097-4467-8467-E6868B8BA4F4}"/>
    <cellStyle name="Currency 4 5 3 5 2 2" xfId="19582" xr:uid="{49F42FB0-91CB-458C-A7D4-235AF0A55179}"/>
    <cellStyle name="Currency 4 5 3 5 2 3" xfId="31096" xr:uid="{33326015-762D-4E88-83D4-A64BE6A0CC24}"/>
    <cellStyle name="Currency 4 5 3 5 2 4" xfId="30863" xr:uid="{F643D74F-7AFF-4B03-A864-927FA527D96F}"/>
    <cellStyle name="Currency 4 5 3 5 3" xfId="12035" xr:uid="{E00CD68C-A290-4DB5-A1CF-3644D0747AC5}"/>
    <cellStyle name="Currency 4 5 3 5 3 2" xfId="22415" xr:uid="{E84E2549-6431-44F9-B607-FBBBD1DC9327}"/>
    <cellStyle name="Currency 4 5 3 5 4" xfId="28380" xr:uid="{0F213479-C7BF-460B-921C-9BF2F16D4990}"/>
    <cellStyle name="Currency 4 5 3 5 5" xfId="28280" xr:uid="{22548A9C-4DD8-41F0-A41C-723D58FD4503}"/>
    <cellStyle name="Currency 4 5 3 5 6" xfId="16749" xr:uid="{52FEF294-8412-4EB3-8765-5D8BDE2BE71D}"/>
    <cellStyle name="Currency 4 5 3 6" xfId="4957" xr:uid="{761BB72E-4A93-4F6D-952A-D789235B3BEF}"/>
    <cellStyle name="Currency 4 5 3 6 2" xfId="25855" xr:uid="{CC96E5FE-101D-49B5-AFF2-F0D67BAF3B1D}"/>
    <cellStyle name="Currency 4 5 3 6 3" xfId="25956" xr:uid="{2BE1B934-0731-458E-BBB0-C55DFA45F7BC}"/>
    <cellStyle name="Currency 4 5 3 6 4" xfId="14252" xr:uid="{8405B132-7A1C-4C01-9D7B-5EB24C9806D1}"/>
    <cellStyle name="Currency 4 5 3 7" xfId="6705" xr:uid="{E097C61D-B8A4-4BA3-A749-1FB076D1944C}"/>
    <cellStyle name="Currency 4 5 3 7 2" xfId="17085" xr:uid="{A011E640-EF48-4A1F-8560-DE3E220E899D}"/>
    <cellStyle name="Currency 4 5 3 8" xfId="9538" xr:uid="{AC37EC65-F8CF-42B4-8DC6-FADD287AB63E}"/>
    <cellStyle name="Currency 4 5 3 8 2" xfId="19918" xr:uid="{C869296A-CF30-471C-9C5F-F51BBB60F5C0}"/>
    <cellStyle name="Currency 4 5 3 9" xfId="23966" xr:uid="{F443B76C-96A1-45EC-9AFC-26C101FCEB45}"/>
    <cellStyle name="Currency 4 5 4" xfId="577" xr:uid="{00000000-0005-0000-0000-0000AA030000}"/>
    <cellStyle name="Currency 4 5 4 2" xfId="1923" xr:uid="{00000000-0005-0000-0000-0000AB030000}"/>
    <cellStyle name="Currency 4 5 4 2 2" xfId="24661" xr:uid="{263B1B22-114C-495E-9350-2ABE6490124D}"/>
    <cellStyle name="Currency 4 5 4 2 2 2" xfId="29800" xr:uid="{C804928D-1D33-4538-9314-49B044D66F42}"/>
    <cellStyle name="Currency 4 5 4 2 2 2 2" xfId="30866" xr:uid="{B0C9A63D-7494-4D52-8251-421A392B421C}"/>
    <cellStyle name="Currency 4 5 4 2 3" xfId="24065" xr:uid="{0D856946-7117-49EA-AC01-0064A38C42CE}"/>
    <cellStyle name="Currency 4 5 4 2 4" xfId="30042" xr:uid="{EEFDFB76-2D08-40FB-A6B7-3476F3E82C64}"/>
    <cellStyle name="Currency 4 5 4 3" xfId="1924" xr:uid="{00000000-0005-0000-0000-0000AC030000}"/>
    <cellStyle name="Currency 4 5 4 4" xfId="1922" xr:uid="{00000000-0005-0000-0000-0000AD030000}"/>
    <cellStyle name="Currency 4 5 4 5" xfId="4958" xr:uid="{87419F56-CBBC-4EC5-A5FA-A3AF979B0915}"/>
    <cellStyle name="Currency 4 5 4 5 2" xfId="14253" xr:uid="{8C5EB694-52CC-490F-B3E9-4913D21D4D43}"/>
    <cellStyle name="Currency 4 5 4 5 2 2" xfId="31117" xr:uid="{599ACB9C-A937-47CA-9D0F-C4AB326FB162}"/>
    <cellStyle name="Currency 4 5 4 5 2 3" xfId="30865" xr:uid="{E8603F16-F09A-4E09-9D28-44B44FEF8439}"/>
    <cellStyle name="Currency 4 5 4 6" xfId="6706" xr:uid="{1798A0C3-0F0E-4A89-8589-844DF65E9F42}"/>
    <cellStyle name="Currency 4 5 4 6 2" xfId="17086" xr:uid="{D3FD206B-DAD5-4DAA-A970-AB8DDC53341A}"/>
    <cellStyle name="Currency 4 5 4 7" xfId="9539" xr:uid="{34AC5E68-4DFB-4911-BF94-7C4459F2FB46}"/>
    <cellStyle name="Currency 4 5 4 7 2" xfId="19919" xr:uid="{1F244D45-9C5C-42D4-8B24-CE2D3F89822F}"/>
    <cellStyle name="Currency 4 5 4 8" xfId="22683" xr:uid="{4C3C79CF-25CE-4C16-9BB0-1769F28B1B20}"/>
    <cellStyle name="Currency 4 5 4 9" xfId="13383" xr:uid="{E635F5DB-2E3E-441B-8400-72BF51338561}"/>
    <cellStyle name="Currency 4 5 5" xfId="1925" xr:uid="{00000000-0005-0000-0000-0000AE030000}"/>
    <cellStyle name="Currency 4 5 5 2" xfId="2510" xr:uid="{00000000-0005-0000-0000-0000B7020000}"/>
    <cellStyle name="Currency 4 5 5 2 2" xfId="7634" xr:uid="{4D22E8A7-EB57-45C4-8DF7-78D97C020D56}"/>
    <cellStyle name="Currency 4 5 5 2 2 2" xfId="18014" xr:uid="{BA4C1423-C482-4431-9131-04E1CC4EBD81}"/>
    <cellStyle name="Currency 4 5 5 2 3" xfId="10467" xr:uid="{01F0FA39-D08C-48DA-938C-69F3BAC55A8E}"/>
    <cellStyle name="Currency 4 5 5 2 3 2" xfId="20847" xr:uid="{A02A1E62-6C59-45F9-97D0-856E7E73EC12}"/>
    <cellStyle name="Currency 4 5 5 2 4" xfId="15181" xr:uid="{96FC25C0-6B7E-46EA-8430-CD9F99FE003C}"/>
    <cellStyle name="Currency 4 5 5 2 5" xfId="30453" xr:uid="{D1D92241-B440-4161-9AD3-507B6B28F8E2}"/>
    <cellStyle name="Currency 4 5 5 3" xfId="3686" xr:uid="{00000000-0005-0000-0000-0000AE030000}"/>
    <cellStyle name="Currency 4 5 5 4" xfId="5695" xr:uid="{87D1524C-BFE7-422B-B989-9D522BADBCA1}"/>
    <cellStyle name="Currency 4 5 5 4 2" xfId="29849" xr:uid="{866D774B-6445-4880-8BA7-0099CB8DF3AA}"/>
    <cellStyle name="Currency 4 5 5 5" xfId="22723" xr:uid="{EF4411FA-DFA8-451D-B7E7-839389F36923}"/>
    <cellStyle name="Currency 4 5 5 6" xfId="12897" xr:uid="{C5E1F394-9FDA-44B8-BAB0-E2548220D597}"/>
    <cellStyle name="Currency 4 5 6" xfId="1926" xr:uid="{00000000-0005-0000-0000-0000AF030000}"/>
    <cellStyle name="Currency 4 5 6 2" xfId="2296" xr:uid="{00000000-0005-0000-0000-0000B1020000}"/>
    <cellStyle name="Currency 4 5 6 2 2" xfId="7422" xr:uid="{27282295-7FE3-42E8-957D-24B26439D840}"/>
    <cellStyle name="Currency 4 5 6 2 2 2" xfId="17802" xr:uid="{8C24B4EF-0358-4F54-A912-98B5E3379049}"/>
    <cellStyle name="Currency 4 5 6 2 3" xfId="10255" xr:uid="{FDFC2E07-E644-4F02-BCB8-66A9F1B8790E}"/>
    <cellStyle name="Currency 4 5 6 2 3 2" xfId="20635" xr:uid="{1A61F4DB-4348-4174-B239-F5DF689F2EE0}"/>
    <cellStyle name="Currency 4 5 6 2 4" xfId="27454" xr:uid="{B9F256C9-BCCC-4534-8886-D9B3C7D21615}"/>
    <cellStyle name="Currency 4 5 6 2 5" xfId="28509" xr:uid="{73746A97-BD3D-47E7-A938-B4DCC51B3BDF}"/>
    <cellStyle name="Currency 4 5 6 2 6" xfId="14969" xr:uid="{CAE99062-2993-4F26-AC84-E97E092E225E}"/>
    <cellStyle name="Currency 4 5 6 3" xfId="2049" xr:uid="{00000000-0005-0000-0000-0000AF030000}"/>
    <cellStyle name="Currency 4 5 6 4" xfId="24322" xr:uid="{E848D214-C233-4FDB-AA84-DF3F125B0AE0}"/>
    <cellStyle name="Currency 4 5 6 4 2" xfId="29871" xr:uid="{AB0F7101-5019-4E1F-BD3B-6E1E7DC5302C}"/>
    <cellStyle name="Currency 4 5 6 5" xfId="30001" xr:uid="{8A598608-F3B4-41BB-B471-9AEA4AC2105B}"/>
    <cellStyle name="Currency 4 5 7" xfId="1912" xr:uid="{00000000-0005-0000-0000-0000B0030000}"/>
    <cellStyle name="Currency 4 5 7 2" xfId="25773" xr:uid="{E7C99D6A-38BF-4E4B-8018-AFD0CBFA99FB}"/>
    <cellStyle name="Currency 4 5 7 3" xfId="24239" xr:uid="{76B8FB3E-46A1-4D15-A448-AE8DEDB8CB73}"/>
    <cellStyle name="Currency 4 5 8" xfId="3885" xr:uid="{BB75FD07-1C78-4151-9DF4-68E424D3C4F2}"/>
    <cellStyle name="Currency 4 5 8 2" xfId="8716" xr:uid="{DD397074-4919-4D6A-A38A-F372E30130F0}"/>
    <cellStyle name="Currency 4 5 8 2 2" xfId="19096" xr:uid="{DEB98FC7-18DE-4F8A-97A3-431584117BB8}"/>
    <cellStyle name="Currency 4 5 8 3" xfId="11549" xr:uid="{359770BD-143E-4F4F-AA98-5F7305CF618B}"/>
    <cellStyle name="Currency 4 5 8 3 2" xfId="21929" xr:uid="{E66B9320-DBDD-445D-8DE7-4A10CDECB151}"/>
    <cellStyle name="Currency 4 5 8 4" xfId="28025" xr:uid="{D526BE72-91DA-4754-AA1C-03DB8E0B0E8A}"/>
    <cellStyle name="Currency 4 5 8 5" xfId="27120" xr:uid="{497ECD56-B183-48DE-AA7E-44F24EB94C74}"/>
    <cellStyle name="Currency 4 5 8 6" xfId="16263" xr:uid="{F82953C5-58DF-4A68-B24B-5112198EFBCF}"/>
    <cellStyle name="Currency 4 5 9" xfId="4954" xr:uid="{2BF12BF6-A88D-4CD8-B463-BE6A723B4788}"/>
    <cellStyle name="Currency 4 5 9 2" xfId="28423" xr:uid="{CE4A9F61-2D6F-40AD-B611-F92BB82A6F93}"/>
    <cellStyle name="Currency 4 5 9 3" xfId="28540" xr:uid="{7D4837C6-7F11-49AB-8B5C-DA6D94A2B26B}"/>
    <cellStyle name="Currency 4 5 9 4" xfId="14249" xr:uid="{7B7D4E74-8C23-4621-9E92-669FBB089CC4}"/>
    <cellStyle name="Currency 4 6" xfId="578" xr:uid="{00000000-0005-0000-0000-0000B1030000}"/>
    <cellStyle name="Currency 4 6 10" xfId="6707" xr:uid="{B07F9FF6-3CB0-41E2-BE48-9F074A4EFF3F}"/>
    <cellStyle name="Currency 4 6 10 2" xfId="17087" xr:uid="{AE70F2C7-B997-463B-B121-3804A5096F80}"/>
    <cellStyle name="Currency 4 6 11" xfId="9540" xr:uid="{91979687-FDE0-42FF-AD58-6BBF9A4F60A5}"/>
    <cellStyle name="Currency 4 6 11 2" xfId="19920" xr:uid="{4896E6C4-B379-47ED-86FC-84F546494045}"/>
    <cellStyle name="Currency 4 6 12" xfId="24979" xr:uid="{7B097255-9119-4B78-A77F-24C10930B021}"/>
    <cellStyle name="Currency 4 6 13" xfId="12528" xr:uid="{B856397C-6609-41B2-9AE5-C15254210415}"/>
    <cellStyle name="Currency 4 6 2" xfId="579" xr:uid="{00000000-0005-0000-0000-0000B2030000}"/>
    <cellStyle name="Currency 4 6 2 10" xfId="23956" xr:uid="{1E0057A9-BBA2-4D46-B7EA-18EF09872F67}"/>
    <cellStyle name="Currency 4 6 2 11" xfId="12686" xr:uid="{6D82921E-0A4A-470C-944C-C94A67F7B50E}"/>
    <cellStyle name="Currency 4 6 2 2" xfId="580" xr:uid="{00000000-0005-0000-0000-0000B3030000}"/>
    <cellStyle name="Currency 4 6 2 2 2" xfId="1930" xr:uid="{00000000-0005-0000-0000-0000B4030000}"/>
    <cellStyle name="Currency 4 6 2 2 2 2" xfId="24064" xr:uid="{1A248772-3124-424D-BDF8-03CF48AD404B}"/>
    <cellStyle name="Currency 4 6 2 2 2 2 2" xfId="29799" xr:uid="{909C59C1-8B84-41E5-BC5D-A742D25F0966}"/>
    <cellStyle name="Currency 4 6 2 2 2 2 2 2" xfId="30868" xr:uid="{33A67EFD-F51B-4EDD-ACDC-7AA56856132E}"/>
    <cellStyle name="Currency 4 6 2 2 2 3" xfId="25069" xr:uid="{E0EA9661-5210-4CF1-B311-A122A5430DBF}"/>
    <cellStyle name="Currency 4 6 2 2 2 4" xfId="30066" xr:uid="{B544388C-494D-4615-984D-2FF79A0A057C}"/>
    <cellStyle name="Currency 4 6 2 2 3" xfId="1931" xr:uid="{00000000-0005-0000-0000-0000B5030000}"/>
    <cellStyle name="Currency 4 6 2 2 3 2" xfId="27017" xr:uid="{6D4BFB8F-F4E3-488F-AE7F-8B569DEE806B}"/>
    <cellStyle name="Currency 4 6 2 2 3 3" xfId="28379" xr:uid="{8E7070DA-EB58-4185-BD19-1566856F6854}"/>
    <cellStyle name="Currency 4 6 2 2 4" xfId="1929" xr:uid="{00000000-0005-0000-0000-0000B6030000}"/>
    <cellStyle name="Currency 4 6 2 2 5" xfId="4961" xr:uid="{2250466A-D110-4398-98F0-42A79CBF6180}"/>
    <cellStyle name="Currency 4 6 2 2 5 2" xfId="28535" xr:uid="{891F3589-F1CB-45CE-84A4-2A06312D3154}"/>
    <cellStyle name="Currency 4 6 2 2 5 2 2" xfId="31206" xr:uid="{0C5E9D99-D942-47ED-AA42-8E46FBC624DE}"/>
    <cellStyle name="Currency 4 6 2 2 5 2 3" xfId="30867" xr:uid="{AFFC98E0-9F11-4EDB-A318-463DF76AA7AC}"/>
    <cellStyle name="Currency 4 6 2 2 5 3" xfId="28570" xr:uid="{A706AA9B-20B4-41A2-8CB2-06ABDF2DCB6C}"/>
    <cellStyle name="Currency 4 6 2 2 5 4" xfId="14256" xr:uid="{D0255818-1554-4D74-96D0-52D65F034DCA}"/>
    <cellStyle name="Currency 4 6 2 2 6" xfId="6709" xr:uid="{45FD87FF-A2B1-4E29-9C9F-D546B2E334A5}"/>
    <cellStyle name="Currency 4 6 2 2 6 2" xfId="17089" xr:uid="{BA993446-4CF5-4070-9D3E-44C57E92FAF0}"/>
    <cellStyle name="Currency 4 6 2 2 7" xfId="9542" xr:uid="{1C96D7B5-F815-48C5-8BC9-BE47EAD44157}"/>
    <cellStyle name="Currency 4 6 2 2 7 2" xfId="19922" xr:uid="{4F90AFAC-EF2A-48EB-AE86-2E926B19D934}"/>
    <cellStyle name="Currency 4 6 2 2 8" xfId="23431" xr:uid="{BAE1E1BE-A151-440D-A3FD-1B74FF6E838B}"/>
    <cellStyle name="Currency 4 6 2 2 9" xfId="13622" xr:uid="{69D5B8D4-D772-40A6-A8B6-2592C5AE2DBC}"/>
    <cellStyle name="Currency 4 6 2 3" xfId="1932" xr:uid="{00000000-0005-0000-0000-0000B7030000}"/>
    <cellStyle name="Currency 4 6 2 3 2" xfId="2697" xr:uid="{00000000-0005-0000-0000-0000BB020000}"/>
    <cellStyle name="Currency 4 6 2 3 2 2" xfId="7820" xr:uid="{9141CB2B-C0D0-46F5-A473-8965105435F5}"/>
    <cellStyle name="Currency 4 6 2 3 2 2 2" xfId="18200" xr:uid="{58125A39-26CC-49B5-BB19-D1DF4CDA251E}"/>
    <cellStyle name="Currency 4 6 2 3 2 3" xfId="10653" xr:uid="{39219585-75A2-4539-B70E-18DB55ACB9D9}"/>
    <cellStyle name="Currency 4 6 2 3 2 3 2" xfId="21033" xr:uid="{3A80A820-F0DF-4A51-840B-F2D3EC169472}"/>
    <cellStyle name="Currency 4 6 2 3 2 4" xfId="15367" xr:uid="{03AA89C8-A028-4B49-8381-59A5B0E5E97C}"/>
    <cellStyle name="Currency 4 6 2 3 2 5" xfId="30454" xr:uid="{78266109-4A71-4784-91E5-B862DD85110C}"/>
    <cellStyle name="Currency 4 6 2 3 3" xfId="3635" xr:uid="{00000000-0005-0000-0000-0000B7030000}"/>
    <cellStyle name="Currency 4 6 2 3 4" xfId="5696" xr:uid="{B38A81BB-9A36-40AA-950D-281B6FFF8927}"/>
    <cellStyle name="Currency 4 6 2 3 4 2" xfId="29759" xr:uid="{67054A47-93D4-47AB-AD53-E56BF5421076}"/>
    <cellStyle name="Currency 4 6 2 3 5" xfId="22979" xr:uid="{B6E933DD-A71A-437B-AB0D-1555CA191641}"/>
    <cellStyle name="Currency 4 6 2 3 6" xfId="13112" xr:uid="{97F811E8-74C9-46E0-BE4A-E9879D19FAC3}"/>
    <cellStyle name="Currency 4 6 2 4" xfId="1933" xr:uid="{00000000-0005-0000-0000-0000B8030000}"/>
    <cellStyle name="Currency 4 6 2 4 2" xfId="3769" xr:uid="{711868DE-36E0-40D7-A79D-79449C7A383C}"/>
    <cellStyle name="Currency 4 6 2 4 2 2" xfId="8612" xr:uid="{F546AFF6-7058-4C82-90AC-4A81EC8083D9}"/>
    <cellStyle name="Currency 4 6 2 4 2 2 2" xfId="18992" xr:uid="{E88E79F6-1F23-4001-9309-BDEA1C2F6BF3}"/>
    <cellStyle name="Currency 4 6 2 4 2 2 3" xfId="30998" xr:uid="{50D06B9C-4AB5-43C5-B1A6-6C448FBE4A75}"/>
    <cellStyle name="Currency 4 6 2 4 2 2 4" xfId="30869" xr:uid="{04687B75-08B5-48CB-8CF3-ADAA48B62C27}"/>
    <cellStyle name="Currency 4 6 2 4 2 3" xfId="11445" xr:uid="{2DD8B225-19F8-4553-BC04-74AC6264B56E}"/>
    <cellStyle name="Currency 4 6 2 4 2 3 2" xfId="21825" xr:uid="{FC3F1D3B-7AA2-4711-B757-CB01029872EA}"/>
    <cellStyle name="Currency 4 6 2 4 2 4" xfId="28626" xr:uid="{D1889FEE-D5E8-4C56-976E-BB0BF757AFB4}"/>
    <cellStyle name="Currency 4 6 2 4 2 5" xfId="27298" xr:uid="{4CED908C-E0B3-49F6-AEE7-7441216FCEE4}"/>
    <cellStyle name="Currency 4 6 2 4 2 6" xfId="16159" xr:uid="{83C002B8-BD9C-4D22-8A9D-BA9F67B034FD}"/>
    <cellStyle name="Currency 4 6 2 4 3" xfId="25294" xr:uid="{F7CEB48C-B5A7-412F-9C5F-E2E4C2E67336}"/>
    <cellStyle name="Currency 4 6 2 4 3 2" xfId="29916" xr:uid="{5A87EBC1-D111-497B-B547-E9E6BC33C8DF}"/>
    <cellStyle name="Currency 4 6 2 4 4" xfId="30027" xr:uid="{8DDC0C0A-0576-413A-A87E-09C0201918F9}"/>
    <cellStyle name="Currency 4 6 2 5" xfId="1928" xr:uid="{00000000-0005-0000-0000-0000B9030000}"/>
    <cellStyle name="Currency 4 6 2 5 2" xfId="23048" xr:uid="{DEB66FCC-EAF6-49BE-BE1E-44208B92D060}"/>
    <cellStyle name="Currency 4 6 2 5 3" xfId="25803" xr:uid="{450EC3BB-E536-4A0F-ADBB-326E1FBE7306}"/>
    <cellStyle name="Currency 4 6 2 6" xfId="4141" xr:uid="{6809CE90-3BD2-4B14-B987-2478FE084EC5}"/>
    <cellStyle name="Currency 4 6 2 6 2" xfId="8912" xr:uid="{BF742BF3-4A54-4718-BBA4-B70ABFCB325F}"/>
    <cellStyle name="Currency 4 6 2 6 2 2" xfId="19292" xr:uid="{5AEACD83-2843-4E92-9040-B7E679159810}"/>
    <cellStyle name="Currency 4 6 2 6 3" xfId="11745" xr:uid="{A514B5F4-9004-4CED-84F6-59A48E97A795}"/>
    <cellStyle name="Currency 4 6 2 6 3 2" xfId="22125" xr:uid="{6ECBD18E-EA1B-4676-AF35-72C30BB44837}"/>
    <cellStyle name="Currency 4 6 2 6 4" xfId="26524" xr:uid="{AC3EA581-D422-4D75-92EF-30FFC4170AA4}"/>
    <cellStyle name="Currency 4 6 2 6 5" xfId="26880" xr:uid="{73973956-B136-4DDB-A0F9-8C9BC541783A}"/>
    <cellStyle name="Currency 4 6 2 6 6" xfId="16459" xr:uid="{2B2A8B2D-56B9-4B2F-ACC8-74592709D082}"/>
    <cellStyle name="Currency 4 6 2 7" xfId="4960" xr:uid="{DC1DDCAA-438F-4D69-A3BE-2C2B2BF09732}"/>
    <cellStyle name="Currency 4 6 2 7 2" xfId="27130" xr:uid="{6E317467-9D0D-42C3-9EA7-11486512D191}"/>
    <cellStyle name="Currency 4 6 2 7 3" xfId="26145" xr:uid="{D0347F24-C2A8-4668-BC74-81112063EE9F}"/>
    <cellStyle name="Currency 4 6 2 7 4" xfId="14255" xr:uid="{608F617D-8CC8-4305-BB38-54EA70AEDA53}"/>
    <cellStyle name="Currency 4 6 2 8" xfId="6708" xr:uid="{F62F604B-18CC-4DDC-B82F-9B55E4F25239}"/>
    <cellStyle name="Currency 4 6 2 8 2" xfId="17088" xr:uid="{C4A721BE-FE4D-496E-98CD-FD18782DD36D}"/>
    <cellStyle name="Currency 4 6 2 9" xfId="9541" xr:uid="{69CFD19C-2246-45B2-9FE6-6E2A756EAC3A}"/>
    <cellStyle name="Currency 4 6 2 9 2" xfId="19921" xr:uid="{DB01D7A8-7C61-4D43-9903-A09A922AE58A}"/>
    <cellStyle name="Currency 4 6 3" xfId="581" xr:uid="{00000000-0005-0000-0000-0000BA030000}"/>
    <cellStyle name="Currency 4 6 3 10" xfId="13623" xr:uid="{E2B005EC-0FC7-4563-9527-17FDC2EF4E14}"/>
    <cellStyle name="Currency 4 6 3 2" xfId="1935" xr:uid="{00000000-0005-0000-0000-0000BB030000}"/>
    <cellStyle name="Currency 4 6 3 2 2" xfId="24888" xr:uid="{C36765B5-20D3-4E36-850B-6ABAEC0FF880}"/>
    <cellStyle name="Currency 4 6 3 2 2 2" xfId="29791" xr:uid="{5BD17850-E81F-4D87-8CFA-6F1B58B55BE2}"/>
    <cellStyle name="Currency 4 6 3 2 2 2 2" xfId="30871" xr:uid="{4106EB6B-C055-4934-8903-1EC3CEE1C66A}"/>
    <cellStyle name="Currency 4 6 3 2 3" xfId="23225" xr:uid="{2C26A46C-6DAC-4B8D-A2CE-FB3895391873}"/>
    <cellStyle name="Currency 4 6 3 2 3 2" xfId="27862" xr:uid="{10E1699B-2241-47D5-9787-3D9730D666CE}"/>
    <cellStyle name="Currency 4 6 3 2 4" xfId="30067" xr:uid="{C6C642F4-8913-48F4-A9F0-7CC515AFA269}"/>
    <cellStyle name="Currency 4 6 3 3" xfId="1936" xr:uid="{00000000-0005-0000-0000-0000BC030000}"/>
    <cellStyle name="Currency 4 6 3 4" xfId="1934" xr:uid="{00000000-0005-0000-0000-0000BD030000}"/>
    <cellStyle name="Currency 4 6 3 4 2" xfId="27205" xr:uid="{76CF2D70-31C2-4FE1-8EE7-818EBE82C205}"/>
    <cellStyle name="Currency 4 6 3 4 3" xfId="28333" xr:uid="{32B145DB-C29E-4812-BF17-9D7B62B1F686}"/>
    <cellStyle name="Currency 4 6 3 5" xfId="4432" xr:uid="{8E2BD8CA-0D4D-4E62-BC0A-ED15E529F6CD}"/>
    <cellStyle name="Currency 4 6 3 5 2" xfId="9203" xr:uid="{0270927F-5680-4C53-B40F-53E15082B603}"/>
    <cellStyle name="Currency 4 6 3 5 2 2" xfId="19583" xr:uid="{0BB2AAF7-C416-498D-9B8B-9B560F3D4281}"/>
    <cellStyle name="Currency 4 6 3 5 2 3" xfId="31097" xr:uid="{61AF2E4D-FDA5-40C5-9E4A-57B74CB50473}"/>
    <cellStyle name="Currency 4 6 3 5 2 4" xfId="30870" xr:uid="{03009555-2AD8-4DBA-836C-59EF688A36D7}"/>
    <cellStyle name="Currency 4 6 3 5 3" xfId="12036" xr:uid="{AFFC388E-3DF7-4EFE-AAE8-CB07387570F2}"/>
    <cellStyle name="Currency 4 6 3 5 3 2" xfId="22416" xr:uid="{DE035A88-F17D-4998-A618-16A3E9A1EB7B}"/>
    <cellStyle name="Currency 4 6 3 5 4" xfId="28532" xr:uid="{6DF86680-28CD-4D06-9B04-0CF22F6BCB13}"/>
    <cellStyle name="Currency 4 6 3 5 5" xfId="27206" xr:uid="{6226D374-F607-49AC-91C2-FC30A724A561}"/>
    <cellStyle name="Currency 4 6 3 5 6" xfId="16750" xr:uid="{8022CEF5-0D2F-4278-A2EB-218C34FF6C4C}"/>
    <cellStyle name="Currency 4 6 3 6" xfId="4962" xr:uid="{4330E251-CD90-4B32-93FC-55EAA4CDFFD9}"/>
    <cellStyle name="Currency 4 6 3 6 2" xfId="28479" xr:uid="{215BA51B-A8B7-44C4-9585-F41E758D65E3}"/>
    <cellStyle name="Currency 4 6 3 6 3" xfId="28658" xr:uid="{9EB08D96-3FD3-47EA-B870-C504493DB19B}"/>
    <cellStyle name="Currency 4 6 3 6 4" xfId="14257" xr:uid="{60E90AF3-05F3-47F4-A189-98678D978807}"/>
    <cellStyle name="Currency 4 6 3 7" xfId="6710" xr:uid="{E7E018BF-333B-44B4-92CA-F7E2C56EB859}"/>
    <cellStyle name="Currency 4 6 3 7 2" xfId="17090" xr:uid="{D7F8E667-89B4-4688-B8FD-C186A76ABA1A}"/>
    <cellStyle name="Currency 4 6 3 8" xfId="9543" xr:uid="{5923932E-B7A2-4154-924A-867AD747AB75}"/>
    <cellStyle name="Currency 4 6 3 8 2" xfId="19923" xr:uid="{96D35695-3217-4658-B362-5229A795E688}"/>
    <cellStyle name="Currency 4 6 3 9" xfId="24327" xr:uid="{11F1C252-E24B-475A-A6CB-0594284AF6DE}"/>
    <cellStyle name="Currency 4 6 4" xfId="582" xr:uid="{00000000-0005-0000-0000-0000BE030000}"/>
    <cellStyle name="Currency 4 6 4 2" xfId="1938" xr:uid="{00000000-0005-0000-0000-0000BF030000}"/>
    <cellStyle name="Currency 4 6 4 2 2" xfId="24731" xr:uid="{F6B067B5-A3E8-44C1-A0BD-699CBD37ED89}"/>
    <cellStyle name="Currency 4 6 4 2 2 2" xfId="29803" xr:uid="{50A05FD2-552A-489D-921C-33EF4CB07C26}"/>
    <cellStyle name="Currency 4 6 4 2 2 2 2" xfId="30873" xr:uid="{20DD1A3A-4C66-426C-8AF0-5DD8ECADACD2}"/>
    <cellStyle name="Currency 4 6 4 2 3" xfId="22732" xr:uid="{49722CC7-D743-4F52-82C1-3F54B76E2373}"/>
    <cellStyle name="Currency 4 6 4 2 4" xfId="30043" xr:uid="{103C0001-4553-4204-B33E-FA357C6EA3AE}"/>
    <cellStyle name="Currency 4 6 4 3" xfId="1939" xr:uid="{00000000-0005-0000-0000-0000C0030000}"/>
    <cellStyle name="Currency 4 6 4 4" xfId="1937" xr:uid="{00000000-0005-0000-0000-0000C1030000}"/>
    <cellStyle name="Currency 4 6 4 5" xfId="4963" xr:uid="{E8104B68-60BF-44F6-A198-148619EA8402}"/>
    <cellStyle name="Currency 4 6 4 5 2" xfId="14258" xr:uid="{F993D79C-324D-4094-90E8-80912C5B10B5}"/>
    <cellStyle name="Currency 4 6 4 5 2 2" xfId="31118" xr:uid="{9BFE5A8D-C545-4F3A-8596-DCD99BE51191}"/>
    <cellStyle name="Currency 4 6 4 5 2 3" xfId="30872" xr:uid="{A064A3F5-5B54-4892-9309-AD84AB3D99CF}"/>
    <cellStyle name="Currency 4 6 4 6" xfId="6711" xr:uid="{B47C4504-D587-4D4B-A5E5-B5D92E7C2E97}"/>
    <cellStyle name="Currency 4 6 4 6 2" xfId="17091" xr:uid="{C233BEB7-DD31-4D3D-A7D9-62A75FCF85AD}"/>
    <cellStyle name="Currency 4 6 4 7" xfId="9544" xr:uid="{AB973561-B002-4343-AC5F-1462A0AC63B3}"/>
    <cellStyle name="Currency 4 6 4 7 2" xfId="19924" xr:uid="{F17DB19A-C246-4994-86EC-1CC8D02BB663}"/>
    <cellStyle name="Currency 4 6 4 8" xfId="24955" xr:uid="{F86C4079-2D3E-4067-BF88-768835AA9419}"/>
    <cellStyle name="Currency 4 6 4 9" xfId="13384" xr:uid="{FBE96D83-CC4B-4205-B350-C9D1F5359855}"/>
    <cellStyle name="Currency 4 6 5" xfId="1940" xr:uid="{00000000-0005-0000-0000-0000C2030000}"/>
    <cellStyle name="Currency 4 6 5 2" xfId="2573" xr:uid="{00000000-0005-0000-0000-0000BE020000}"/>
    <cellStyle name="Currency 4 6 5 2 2" xfId="7697" xr:uid="{F5D68F96-F0DA-4749-84B4-D6B389395435}"/>
    <cellStyle name="Currency 4 6 5 2 2 2" xfId="18077" xr:uid="{16F57B8C-289B-40FB-9E86-96BDD41AD2DE}"/>
    <cellStyle name="Currency 4 6 5 2 3" xfId="10530" xr:uid="{26C5C6E3-E275-4B47-AA68-731DCEF045DA}"/>
    <cellStyle name="Currency 4 6 5 2 3 2" xfId="20910" xr:uid="{343B79BB-FD30-4CBF-B8D2-4EADF47A6AD8}"/>
    <cellStyle name="Currency 4 6 5 2 4" xfId="15244" xr:uid="{60EFE88D-3491-47D8-A831-9D6B14B3372A}"/>
    <cellStyle name="Currency 4 6 5 2 5" xfId="30455" xr:uid="{E18A8C60-CC08-4E1E-A0CA-FB0ED894DFBA}"/>
    <cellStyle name="Currency 4 6 5 3" xfId="2084" xr:uid="{00000000-0005-0000-0000-0000C2030000}"/>
    <cellStyle name="Currency 4 6 5 4" xfId="5697" xr:uid="{7B617730-E9B4-416A-9358-07A6A410E9D6}"/>
    <cellStyle name="Currency 4 6 5 4 2" xfId="29850" xr:uid="{E0193312-E9E5-449A-AE34-3BA53CF5D6B0}"/>
    <cellStyle name="Currency 4 6 5 5" xfId="24698" xr:uid="{463D0040-66A8-4624-B6B9-13090BDD56A9}"/>
    <cellStyle name="Currency 4 6 5 6" xfId="12960" xr:uid="{BEAC7C64-E13E-4CCE-A360-392E2851F7F6}"/>
    <cellStyle name="Currency 4 6 6" xfId="1941" xr:uid="{00000000-0005-0000-0000-0000C3030000}"/>
    <cellStyle name="Currency 4 6 6 2" xfId="2297" xr:uid="{00000000-0005-0000-0000-0000B8020000}"/>
    <cellStyle name="Currency 4 6 6 2 2" xfId="7423" xr:uid="{3A032AAF-4944-4C9B-8E3F-725920A81EF8}"/>
    <cellStyle name="Currency 4 6 6 2 2 2" xfId="17803" xr:uid="{D7495DBE-760B-494D-B401-8FBC27B6F3E8}"/>
    <cellStyle name="Currency 4 6 6 2 3" xfId="10256" xr:uid="{4684E2E0-4CBE-4AA0-AC83-2A299CC44737}"/>
    <cellStyle name="Currency 4 6 6 2 3 2" xfId="20636" xr:uid="{B444816C-3FAE-4F49-BEE5-6B9562F8C546}"/>
    <cellStyle name="Currency 4 6 6 2 4" xfId="26425" xr:uid="{7CC14572-D99A-45ED-9A72-5F853AB95C6C}"/>
    <cellStyle name="Currency 4 6 6 2 5" xfId="27668" xr:uid="{50E25C06-2115-445B-B9B8-E34236366B27}"/>
    <cellStyle name="Currency 4 6 6 2 6" xfId="14970" xr:uid="{D3E9DC08-5AB2-4141-BCE7-79ABD7C17FC4}"/>
    <cellStyle name="Currency 4 6 6 3" xfId="3567" xr:uid="{00000000-0005-0000-0000-0000C3030000}"/>
    <cellStyle name="Currency 4 6 6 4" xfId="23613" xr:uid="{F73A3D5D-7C63-4474-93C8-2F8C85107F04}"/>
    <cellStyle name="Currency 4 6 6 4 2" xfId="29882" xr:uid="{99FEDB83-0EE7-41D5-884E-FFFD18F1BF1A}"/>
    <cellStyle name="Currency 4 6 6 5" xfId="30005" xr:uid="{1460142F-DF54-4A6F-A3ED-28B82CD6A1AD}"/>
    <cellStyle name="Currency 4 6 7" xfId="1927" xr:uid="{00000000-0005-0000-0000-0000C4030000}"/>
    <cellStyle name="Currency 4 6 7 2" xfId="28516" xr:uid="{2B3A5AD4-3B72-4F07-A3C7-D11D3D3B1C66}"/>
    <cellStyle name="Currency 4 6 7 3" xfId="27209" xr:uid="{5F1C9F25-9141-46C1-A1B3-03D885C2C8D1}"/>
    <cellStyle name="Currency 4 6 8" xfId="3886" xr:uid="{321DE718-E9DD-4CC6-9A43-BD6F7C64AB7F}"/>
    <cellStyle name="Currency 4 6 8 2" xfId="8717" xr:uid="{AD18585E-0449-46B3-922D-ACB393122CAA}"/>
    <cellStyle name="Currency 4 6 8 2 2" xfId="19097" xr:uid="{4D1C51FA-2DFF-4B0C-A693-C516D66EA62D}"/>
    <cellStyle name="Currency 4 6 8 3" xfId="11550" xr:uid="{1F5E6A13-92D4-46EC-9A46-2A9CB594B694}"/>
    <cellStyle name="Currency 4 6 8 3 2" xfId="21930" xr:uid="{A633267D-7F4D-48B2-A353-1F07ACD67AB0}"/>
    <cellStyle name="Currency 4 6 8 4" xfId="27776" xr:uid="{DA6FD5AD-9B55-4E2B-B7EA-D19834A23184}"/>
    <cellStyle name="Currency 4 6 8 5" xfId="28435" xr:uid="{BD2F0D9E-4719-4DF7-87A2-968EC5181914}"/>
    <cellStyle name="Currency 4 6 8 6" xfId="16264" xr:uid="{0A23D878-012A-4A19-A859-A12D6AEE8510}"/>
    <cellStyle name="Currency 4 6 9" xfId="4959" xr:uid="{DE7EAA6F-BFD6-4F03-B088-0A8D226152DC}"/>
    <cellStyle name="Currency 4 6 9 2" xfId="27117" xr:uid="{06CA89B7-6312-4E86-9D6C-FD22CC4C758E}"/>
    <cellStyle name="Currency 4 6 9 3" xfId="25947" xr:uid="{E0EC0313-2058-4B8D-B267-99353C57F5E2}"/>
    <cellStyle name="Currency 4 6 9 4" xfId="14254" xr:uid="{7833206C-B6D0-426E-BE34-4FCBBBB89811}"/>
    <cellStyle name="Currency 4 7" xfId="583" xr:uid="{00000000-0005-0000-0000-0000C5030000}"/>
    <cellStyle name="Currency 4 7 10" xfId="9545" xr:uid="{01959434-F34D-4B0B-8F37-8B08E578F8AF}"/>
    <cellStyle name="Currency 4 7 10 2" xfId="19925" xr:uid="{FA30C7BA-0903-4083-8A76-27524D961128}"/>
    <cellStyle name="Currency 4 7 11" xfId="24121" xr:uid="{3B9E7350-C702-438E-80B8-77257FFCE4AC}"/>
    <cellStyle name="Currency 4 7 12" xfId="12529" xr:uid="{D0B25670-A4FD-4425-B6FA-B3AA34ED777F}"/>
    <cellStyle name="Currency 4 7 2" xfId="584" xr:uid="{00000000-0005-0000-0000-0000C6030000}"/>
    <cellStyle name="Currency 4 7 2 2" xfId="1944" xr:uid="{00000000-0005-0000-0000-0000C7030000}"/>
    <cellStyle name="Currency 4 7 2 2 2" xfId="2885" xr:uid="{00000000-0005-0000-0000-0000C1020000}"/>
    <cellStyle name="Currency 4 7 2 2 2 2" xfId="8001" xr:uid="{6B603E88-43AA-46D0-B30C-7C5E2BA0DCA6}"/>
    <cellStyle name="Currency 4 7 2 2 2 2 2" xfId="18381" xr:uid="{3104BB23-EFDE-4A36-BB1E-E3882DCC46F1}"/>
    <cellStyle name="Currency 4 7 2 2 2 2 2 2" xfId="31137" xr:uid="{2D7C246A-68B7-4CFD-A4B1-20F461BF2A36}"/>
    <cellStyle name="Currency 4 7 2 2 2 2 2 3" xfId="30874" xr:uid="{58998F0B-85AE-486C-A382-95439DE4F342}"/>
    <cellStyle name="Currency 4 7 2 2 2 3" xfId="10834" xr:uid="{0B57C376-07B2-4A4E-8EC5-44E61586E5AF}"/>
    <cellStyle name="Currency 4 7 2 2 2 3 2" xfId="21214" xr:uid="{57CDE2AC-2F0C-4449-821A-49DD0ACB7F52}"/>
    <cellStyle name="Currency 4 7 2 2 2 4" xfId="27603" xr:uid="{B2E46E50-9B9F-44C6-AFD4-8A5B5F6A0169}"/>
    <cellStyle name="Currency 4 7 2 2 2 5" xfId="28026" xr:uid="{553B760F-710B-46B0-B275-FCB41B94D847}"/>
    <cellStyle name="Currency 4 7 2 2 2 6" xfId="15548" xr:uid="{9237B366-6A9D-4927-9B96-8F59977269B7}"/>
    <cellStyle name="Currency 4 7 2 2 3" xfId="3674" xr:uid="{00000000-0005-0000-0000-0000C7030000}"/>
    <cellStyle name="Currency 4 7 2 2 4" xfId="5698" xr:uid="{22D5A381-C581-4E10-97AC-9DBF758EBF8B}"/>
    <cellStyle name="Currency 4 7 2 2 4 2" xfId="29768" xr:uid="{0C7B32D4-BB29-4F76-8B8A-FD0BCD18A388}"/>
    <cellStyle name="Currency 4 7 2 2 5" xfId="23223" xr:uid="{AAE7014B-67D7-4C40-B0E9-01940099DFC8}"/>
    <cellStyle name="Currency 4 7 2 2 6" xfId="13385" xr:uid="{79982C24-3858-4D30-A106-E097CF27C8FA}"/>
    <cellStyle name="Currency 4 7 2 3" xfId="1945" xr:uid="{00000000-0005-0000-0000-0000C8030000}"/>
    <cellStyle name="Currency 4 7 2 3 2" xfId="22777" xr:uid="{C881F5B4-F3A9-4ED8-B9EF-E79DA3E8F815}"/>
    <cellStyle name="Currency 4 7 2 3 2 2" xfId="30875" xr:uid="{46A40648-E8C7-46BB-B02E-964BBBAC44C8}"/>
    <cellStyle name="Currency 4 7 2 3 2 3" xfId="30557" xr:uid="{7FB00D90-5EFF-407A-A2EE-BCB114692E06}"/>
    <cellStyle name="Currency 4 7 2 3 3" xfId="24173" xr:uid="{26544DD9-D091-4B2C-811F-DB5F89FFB9E2}"/>
    <cellStyle name="Currency 4 7 2 3 4" xfId="30044" xr:uid="{03F34DAA-9662-4CDA-B389-E9B2513FC7EF}"/>
    <cellStyle name="Currency 4 7 2 3 5" xfId="29664" xr:uid="{B1A5471A-E9DF-4A58-98F4-687E63BF72A9}"/>
    <cellStyle name="Currency 4 7 2 4" xfId="1943" xr:uid="{00000000-0005-0000-0000-0000C9030000}"/>
    <cellStyle name="Currency 4 7 2 4 2" xfId="27765" xr:uid="{35AA840F-E0D9-4801-A904-7666944D530D}"/>
    <cellStyle name="Currency 4 7 2 4 2 2" xfId="30876" xr:uid="{1515B294-8235-40E8-A6B4-154D4660E385}"/>
    <cellStyle name="Currency 4 7 2 4 2 3" xfId="30592" xr:uid="{1E8B89AC-8DA1-43FC-A4C2-8D0D6782A5B1}"/>
    <cellStyle name="Currency 4 7 2 4 3" xfId="27553" xr:uid="{309E2BD4-6415-423E-9A3A-269217115A99}"/>
    <cellStyle name="Currency 4 7 2 5" xfId="4965" xr:uid="{9BE4CE84-067E-4295-A27D-905C278DD623}"/>
    <cellStyle name="Currency 4 7 2 5 2" xfId="26371" xr:uid="{3D365F35-CF2A-4441-B8D2-A563921F7C70}"/>
    <cellStyle name="Currency 4 7 2 5 3" xfId="28207" xr:uid="{C26C9849-AAC5-4C2E-BD2A-17A120A28152}"/>
    <cellStyle name="Currency 4 7 2 5 4" xfId="14260" xr:uid="{15504211-C8FB-48E3-ABE1-52F60A82B2EA}"/>
    <cellStyle name="Currency 4 7 2 5 5" xfId="30614" xr:uid="{21AA2613-708A-4885-9EF8-F8F95C75AC44}"/>
    <cellStyle name="Currency 4 7 2 6" xfId="6713" xr:uid="{BEB38E83-4F2F-4E06-B525-7C7B913DDC00}"/>
    <cellStyle name="Currency 4 7 2 6 2" xfId="27670" xr:uid="{B3B20FE0-6D17-420D-A700-4AF685066E12}"/>
    <cellStyle name="Currency 4 7 2 6 3" xfId="27315" xr:uid="{783F09BB-E3D5-4BB4-AAF7-C9480B15745D}"/>
    <cellStyle name="Currency 4 7 2 6 4" xfId="17093" xr:uid="{86F38118-6FB7-423B-811B-008EFB0E9E1C}"/>
    <cellStyle name="Currency 4 7 2 7" xfId="9546" xr:uid="{873BF6CA-07A0-4CE0-A052-DE6BD5390744}"/>
    <cellStyle name="Currency 4 7 2 7 2" xfId="19926" xr:uid="{AB1AAE0F-D698-4FBA-AF06-EF0C6B5B4929}"/>
    <cellStyle name="Currency 4 7 2 8" xfId="22883" xr:uid="{EF53D26A-A562-47AF-9875-D9B1DACB83A1}"/>
    <cellStyle name="Currency 4 7 2 9" xfId="12687" xr:uid="{7A29D792-EFEE-4E6D-BDD9-6CAF58E6AD12}"/>
    <cellStyle name="Currency 4 7 3" xfId="585" xr:uid="{00000000-0005-0000-0000-0000CA030000}"/>
    <cellStyle name="Currency 4 7 3 2" xfId="1947" xr:uid="{00000000-0005-0000-0000-0000CB030000}"/>
    <cellStyle name="Currency 4 7 3 2 2" xfId="28431" xr:uid="{B4A62C14-DA6C-4FEF-A267-1F04A97C9276}"/>
    <cellStyle name="Currency 4 7 3 2 2 2" xfId="30878" xr:uid="{0702549B-AD85-4AE4-A433-868C879C86F7}"/>
    <cellStyle name="Currency 4 7 3 2 2 3" xfId="30605" xr:uid="{A38BBF4E-F180-48DE-B4A0-4A2613B2FFB9}"/>
    <cellStyle name="Currency 4 7 3 2 3" xfId="27992" xr:uid="{B87E3442-56D6-4DE3-9FCB-CCFCEF4BF84C}"/>
    <cellStyle name="Currency 4 7 3 3" xfId="1948" xr:uid="{00000000-0005-0000-0000-0000CC030000}"/>
    <cellStyle name="Currency 4 7 3 4" xfId="1946" xr:uid="{00000000-0005-0000-0000-0000CD030000}"/>
    <cellStyle name="Currency 4 7 3 5" xfId="4966" xr:uid="{AA653B47-EB77-473A-AE3F-55E72BE8DAE9}"/>
    <cellStyle name="Currency 4 7 3 5 2" xfId="26650" xr:uid="{F73D796E-D2FC-4D1D-804E-0483698AE38C}"/>
    <cellStyle name="Currency 4 7 3 5 2 2" xfId="31179" xr:uid="{60D792DD-C0A3-4059-B1B7-EE8D93B21A3E}"/>
    <cellStyle name="Currency 4 7 3 5 2 3" xfId="30877" xr:uid="{965771F9-B135-4B0F-888D-B2C2DB99A4E6}"/>
    <cellStyle name="Currency 4 7 3 5 3" xfId="27686" xr:uid="{3C6439A3-0637-4EC0-A383-FC5F4D8D1E46}"/>
    <cellStyle name="Currency 4 7 3 5 4" xfId="14261" xr:uid="{003F3429-F97A-40D6-994C-FCB7138F97CF}"/>
    <cellStyle name="Currency 4 7 3 6" xfId="6714" xr:uid="{19B11A2C-F7D2-418F-B52D-2DFDE34271BB}"/>
    <cellStyle name="Currency 4 7 3 6 2" xfId="17094" xr:uid="{62A2C9DA-8A04-4F2E-BAA4-FE6F50340982}"/>
    <cellStyle name="Currency 4 7 3 7" xfId="9547" xr:uid="{F966EB47-0C3E-4CAD-B1A0-0DDDE86F84C8}"/>
    <cellStyle name="Currency 4 7 3 7 2" xfId="19927" xr:uid="{CF16DF1A-19C2-439F-89B1-FE7280222081}"/>
    <cellStyle name="Currency 4 7 3 8" xfId="24318" xr:uid="{9F439C94-388B-49EA-AE61-E9EB10CD7F2D}"/>
    <cellStyle name="Currency 4 7 3 9" xfId="13113" xr:uid="{59F93EE0-36F1-41C3-BE48-868E13347F87}"/>
    <cellStyle name="Currency 4 7 4" xfId="1949" xr:uid="{00000000-0005-0000-0000-0000CE030000}"/>
    <cellStyle name="Currency 4 7 4 2" xfId="2298" xr:uid="{00000000-0005-0000-0000-0000BF020000}"/>
    <cellStyle name="Currency 4 7 4 2 2" xfId="7424" xr:uid="{E48ED43D-F5C3-466C-8932-8EA701B06B69}"/>
    <cellStyle name="Currency 4 7 4 2 2 2" xfId="17804" xr:uid="{021EBDA7-4A55-4B1A-8E08-9A45AC1DAE19}"/>
    <cellStyle name="Currency 4 7 4 2 2 2 2" xfId="31127" xr:uid="{5CB58FDC-842F-4366-B972-CDDC1BFA162B}"/>
    <cellStyle name="Currency 4 7 4 2 2 2 3" xfId="30879" xr:uid="{89EB998A-6F45-4617-8268-95C9947F0B85}"/>
    <cellStyle name="Currency 4 7 4 2 3" xfId="10257" xr:uid="{5F500F5C-9323-4E28-A82A-5EE59E6F1C0D}"/>
    <cellStyle name="Currency 4 7 4 2 3 2" xfId="20637" xr:uid="{7905FF4E-937E-4733-8C99-F1A3D0F00B32}"/>
    <cellStyle name="Currency 4 7 4 2 4" xfId="26104" xr:uid="{78E47DCE-5F4E-4AD3-BF2E-A24265D35436}"/>
    <cellStyle name="Currency 4 7 4 2 5" xfId="25918" xr:uid="{60C943FF-852C-4686-A2F2-471DCBB227B8}"/>
    <cellStyle name="Currency 4 7 4 2 6" xfId="14971" xr:uid="{2C1DD2A8-26E0-4FA0-850F-EB722BC0EC15}"/>
    <cellStyle name="Currency 4 7 4 3" xfId="3636" xr:uid="{00000000-0005-0000-0000-0000CE030000}"/>
    <cellStyle name="Currency 4 7 4 4" xfId="24130" xr:uid="{C3AEE799-7253-4F20-A455-E163AF421BCE}"/>
    <cellStyle name="Currency 4 7 4 4 2" xfId="29738" xr:uid="{424C1383-0C0A-4A87-94FC-0B530D5B9FC1}"/>
    <cellStyle name="Currency 4 7 4 5" xfId="29851" xr:uid="{83D46F38-F5C3-4492-BE02-3C9E29784F87}"/>
    <cellStyle name="Currency 4 7 4 6" xfId="29993" xr:uid="{D5B75D03-C87F-4FB3-9F1A-AC55BC0986B3}"/>
    <cellStyle name="Currency 4 7 5" xfId="1950" xr:uid="{00000000-0005-0000-0000-0000CF030000}"/>
    <cellStyle name="Currency 4 7 5 2" xfId="25266" xr:uid="{CDE00D5B-E828-41FA-A68A-9B3CE7066B15}"/>
    <cellStyle name="Currency 4 7 5 2 2" xfId="29731" xr:uid="{6772595D-F27B-4705-AC0E-A786A7A8AE55}"/>
    <cellStyle name="Currency 4 7 5 2 2 2" xfId="30880" xr:uid="{1E6F16AA-3248-4BCF-B673-DB6874B6D555}"/>
    <cellStyle name="Currency 4 7 5 3" xfId="25598" xr:uid="{6CD831BA-6D09-4C68-9F08-905171E640CA}"/>
    <cellStyle name="Currency 4 7 5 4" xfId="30028" xr:uid="{540ADC2A-6053-4F65-B211-C07661CCB067}"/>
    <cellStyle name="Currency 4 7 6" xfId="1942" xr:uid="{00000000-0005-0000-0000-0000D0030000}"/>
    <cellStyle name="Currency 4 7 6 2" xfId="26141" xr:uid="{D0C1945C-72AA-4573-AA8D-1633DBEA2CAD}"/>
    <cellStyle name="Currency 4 7 6 2 2" xfId="30881" xr:uid="{BD05442E-4299-43AF-92D8-BA01610430CE}"/>
    <cellStyle name="Currency 4 7 6 2 3" xfId="30591" xr:uid="{D3EEBA4A-4BA4-4D6E-A7B4-E64301858765}"/>
    <cellStyle name="Currency 4 7 6 3" xfId="26609" xr:uid="{80965D0B-9059-4A46-AB05-60F1B5BE61C6}"/>
    <cellStyle name="Currency 4 7 7" xfId="3887" xr:uid="{3CBD11E9-3EFC-4C96-87B7-EE0635EA82F6}"/>
    <cellStyle name="Currency 4 7 7 2" xfId="8718" xr:uid="{C09B8340-DE6C-4EA8-BFDB-E3BDAC3AEDB5}"/>
    <cellStyle name="Currency 4 7 7 2 2" xfId="28966" xr:uid="{DA69CAC2-1877-47CD-8950-A4DBE86E05FA}"/>
    <cellStyle name="Currency 4 7 7 2 3" xfId="26337" xr:uid="{3095DECA-ABD6-4A11-BFFB-415C87BB631B}"/>
    <cellStyle name="Currency 4 7 7 2 4" xfId="19098" xr:uid="{844FAEA3-8AE7-4FF2-9811-CD15EE833D2C}"/>
    <cellStyle name="Currency 4 7 7 3" xfId="11551" xr:uid="{520FC835-1AC3-4133-BB04-81EC5AF58F3A}"/>
    <cellStyle name="Currency 4 7 7 3 2" xfId="21931" xr:uid="{56B72C26-D985-4269-A376-6B44A11A5B02}"/>
    <cellStyle name="Currency 4 7 7 4" xfId="26169" xr:uid="{19CA4702-B36A-4E5B-BA4B-964627BCA4F1}"/>
    <cellStyle name="Currency 4 7 7 5" xfId="16265" xr:uid="{76069791-02B8-4769-971D-31681C043604}"/>
    <cellStyle name="Currency 4 7 8" xfId="4964" xr:uid="{E34E299F-AD46-449C-B1A5-51BB76C325C5}"/>
    <cellStyle name="Currency 4 7 8 2" xfId="26215" xr:uid="{110CC1CA-6673-4FEF-9546-96A44FD1D013}"/>
    <cellStyle name="Currency 4 7 8 3" xfId="26109" xr:uid="{13470DEA-F8EA-4EC0-8163-E6E509DC569E}"/>
    <cellStyle name="Currency 4 7 8 4" xfId="14259" xr:uid="{7183D54A-FE39-464F-AC51-ABB77E7320DC}"/>
    <cellStyle name="Currency 4 7 9" xfId="6712" xr:uid="{7A444773-9948-4586-8685-1453BE4EF030}"/>
    <cellStyle name="Currency 4 7 9 2" xfId="27939" xr:uid="{4F70E5F3-9058-4E7A-A4A6-D7B8B9CB4522}"/>
    <cellStyle name="Currency 4 7 9 3" xfId="25929" xr:uid="{E8AB6CF0-D2D9-41EE-B58D-ECFE27D21A7A}"/>
    <cellStyle name="Currency 4 7 9 4" xfId="17092" xr:uid="{EB6CB191-D83A-4A53-B2B2-AF23D0F26A38}"/>
    <cellStyle name="Currency 4 8" xfId="586" xr:uid="{00000000-0005-0000-0000-0000D1030000}"/>
    <cellStyle name="Currency 4 8 10" xfId="9548" xr:uid="{518031D6-4FCB-461D-A0DD-8E4DEA690AE2}"/>
    <cellStyle name="Currency 4 8 10 2" xfId="19928" xr:uid="{184D2E45-1BC4-44DB-8F5B-2B1B1E655BD7}"/>
    <cellStyle name="Currency 4 8 11" xfId="24276" xr:uid="{A45ACE86-53A0-47D8-AFEE-FA1132DBDB5D}"/>
    <cellStyle name="Currency 4 8 12" xfId="12530" xr:uid="{25638229-E1F6-4AC6-B86C-513FAE2764DF}"/>
    <cellStyle name="Currency 4 8 2" xfId="587" xr:uid="{00000000-0005-0000-0000-0000D2030000}"/>
    <cellStyle name="Currency 4 8 2 2" xfId="1953" xr:uid="{00000000-0005-0000-0000-0000D3030000}"/>
    <cellStyle name="Currency 4 8 2 2 2" xfId="2886" xr:uid="{00000000-0005-0000-0000-0000C5020000}"/>
    <cellStyle name="Currency 4 8 2 2 2 2" xfId="8002" xr:uid="{E548F0CD-450D-4E66-B747-E1F07B4CE89B}"/>
    <cellStyle name="Currency 4 8 2 2 2 2 2" xfId="18382" xr:uid="{AA0CD93F-8B9E-48DE-BC3E-C028EAF890B7}"/>
    <cellStyle name="Currency 4 8 2 2 2 2 2 2" xfId="31138" xr:uid="{AAC7DD63-F3B0-4EA7-A2AB-A56CAF05FE90}"/>
    <cellStyle name="Currency 4 8 2 2 2 2 2 3" xfId="30882" xr:uid="{27A2AC4E-6837-47B5-B15A-55F5344721D7}"/>
    <cellStyle name="Currency 4 8 2 2 2 3" xfId="10835" xr:uid="{FB0535CB-6403-4CD1-BBC9-99FE07A18266}"/>
    <cellStyle name="Currency 4 8 2 2 2 3 2" xfId="21215" xr:uid="{D31FD4FE-8859-499C-A08A-C800879E72ED}"/>
    <cellStyle name="Currency 4 8 2 2 2 4" xfId="27566" xr:uid="{5E9F9818-4E59-4FD4-AE8B-AAB6D387220B}"/>
    <cellStyle name="Currency 4 8 2 2 2 5" xfId="26662" xr:uid="{EED42D54-F4B2-462E-AAA6-BE60A2E7D909}"/>
    <cellStyle name="Currency 4 8 2 2 2 6" xfId="15549" xr:uid="{3D7AB569-1D06-4E43-90FC-96E2AEDF0612}"/>
    <cellStyle name="Currency 4 8 2 2 3" xfId="3563" xr:uid="{00000000-0005-0000-0000-0000D3030000}"/>
    <cellStyle name="Currency 4 8 2 2 4" xfId="5699" xr:uid="{887A2B17-B989-4808-B3BE-25836BED9DF9}"/>
    <cellStyle name="Currency 4 8 2 2 4 2" xfId="29769" xr:uid="{2A63CC11-416D-448A-B04D-B1999AFE4288}"/>
    <cellStyle name="Currency 4 8 2 2 5" xfId="24339" xr:uid="{538A3F27-62A4-40A7-AE9E-6B0991C0545A}"/>
    <cellStyle name="Currency 4 8 2 2 6" xfId="13386" xr:uid="{0891E334-E200-4194-AB74-154CC4C3C0A4}"/>
    <cellStyle name="Currency 4 8 2 3" xfId="1954" xr:uid="{00000000-0005-0000-0000-0000D4030000}"/>
    <cellStyle name="Currency 4 8 2 3 2" xfId="23758" xr:uid="{4167CAEE-D7F3-4B74-BE25-2A71A9085DE6}"/>
    <cellStyle name="Currency 4 8 2 3 2 2" xfId="30883" xr:uid="{757A3CB7-1C55-4D56-B945-482D3CE86FCE}"/>
    <cellStyle name="Currency 4 8 2 3 2 3" xfId="30558" xr:uid="{1C10DF34-CC59-4FAB-BE80-EACF5A93CA72}"/>
    <cellStyle name="Currency 4 8 2 3 3" xfId="23118" xr:uid="{1602DC18-E900-4AE9-A316-7D2565CB3207}"/>
    <cellStyle name="Currency 4 8 2 3 4" xfId="30045" xr:uid="{1CDABCE1-0483-422E-A6D0-DA2E0546B955}"/>
    <cellStyle name="Currency 4 8 2 3 5" xfId="29665" xr:uid="{791DC7EE-5FE3-4AE5-8D27-7C884F499AE2}"/>
    <cellStyle name="Currency 4 8 2 4" xfId="1952" xr:uid="{00000000-0005-0000-0000-0000D5030000}"/>
    <cellStyle name="Currency 4 8 2 4 2" xfId="28679" xr:uid="{83965D3F-0DFF-4118-9460-A46F81EC8DEC}"/>
    <cellStyle name="Currency 4 8 2 4 2 2" xfId="30884" xr:uid="{6A9CCD15-757E-42F7-A126-7DE3F6BF7048}"/>
    <cellStyle name="Currency 4 8 2 4 2 3" xfId="30594" xr:uid="{A308E91F-CE51-4207-A946-3A96D42EA8B7}"/>
    <cellStyle name="Currency 4 8 2 4 3" xfId="28186" xr:uid="{6E725EBC-1C03-473F-9833-307F8ED7DBCB}"/>
    <cellStyle name="Currency 4 8 2 5" xfId="4968" xr:uid="{FE49F526-4A03-4D67-942E-39B9CEE06BC7}"/>
    <cellStyle name="Currency 4 8 2 5 2" xfId="27184" xr:uid="{CCEF0CE8-ED12-41CC-A5DA-75CBBE495874}"/>
    <cellStyle name="Currency 4 8 2 5 3" xfId="25831" xr:uid="{1E7BBEEA-1730-44BA-8B2F-82CB56AA59C3}"/>
    <cellStyle name="Currency 4 8 2 5 4" xfId="14263" xr:uid="{5C96AFE2-855B-4472-BA64-DE3E33E7118E}"/>
    <cellStyle name="Currency 4 8 2 5 5" xfId="30637" xr:uid="{145C9633-4B64-48AF-8723-20B8C3906735}"/>
    <cellStyle name="Currency 4 8 2 6" xfId="6716" xr:uid="{3D58F211-A727-433E-A8B3-2D8FC8B20216}"/>
    <cellStyle name="Currency 4 8 2 6 2" xfId="27999" xr:uid="{D57B6D92-A933-4D4A-83E2-10FE3DE01E32}"/>
    <cellStyle name="Currency 4 8 2 6 3" xfId="26499" xr:uid="{A2D3AB61-87CE-41E9-8B2B-F2F8BFB69031}"/>
    <cellStyle name="Currency 4 8 2 6 4" xfId="17096" xr:uid="{0AA9968E-AC9E-442A-8CB7-C801B0D797A3}"/>
    <cellStyle name="Currency 4 8 2 7" xfId="9549" xr:uid="{8098CF5B-4973-49BE-8D14-5AB93CF6AA1E}"/>
    <cellStyle name="Currency 4 8 2 7 2" xfId="19929" xr:uid="{07DD1F18-8F7C-4C8C-AE04-17172020A973}"/>
    <cellStyle name="Currency 4 8 2 8" xfId="24217" xr:uid="{D229254F-E064-430C-BF8B-3F30208DFEBF}"/>
    <cellStyle name="Currency 4 8 2 9" xfId="12688" xr:uid="{C192F418-C48E-4364-A551-71DCACA3D032}"/>
    <cellStyle name="Currency 4 8 3" xfId="588" xr:uid="{00000000-0005-0000-0000-0000D6030000}"/>
    <cellStyle name="Currency 4 8 3 2" xfId="1956" xr:uid="{00000000-0005-0000-0000-0000D7030000}"/>
    <cellStyle name="Currency 4 8 3 2 2" xfId="28582" xr:uid="{7EA758D2-EF56-4EBA-A852-ECFF349D9C77}"/>
    <cellStyle name="Currency 4 8 3 2 2 2" xfId="30886" xr:uid="{6B43E411-504A-48A0-881D-A4CB093416FC}"/>
    <cellStyle name="Currency 4 8 3 2 2 3" xfId="30606" xr:uid="{E9C158B3-78D8-4AF3-8BD1-0F4A0B4EB020}"/>
    <cellStyle name="Currency 4 8 3 2 3" xfId="28375" xr:uid="{2BDE907B-0B78-4F02-BEEA-9C16113F20AA}"/>
    <cellStyle name="Currency 4 8 3 3" xfId="1957" xr:uid="{00000000-0005-0000-0000-0000D8030000}"/>
    <cellStyle name="Currency 4 8 3 4" xfId="1955" xr:uid="{00000000-0005-0000-0000-0000D9030000}"/>
    <cellStyle name="Currency 4 8 3 5" xfId="4969" xr:uid="{1B67C4BD-FEAB-4343-81B0-70E336F834C2}"/>
    <cellStyle name="Currency 4 8 3 5 2" xfId="27522" xr:uid="{933B019B-A4E7-43F1-BD1A-DA7B8BE0F85B}"/>
    <cellStyle name="Currency 4 8 3 5 2 2" xfId="31192" xr:uid="{1FA06368-9692-4F87-BA84-A8F7113127B3}"/>
    <cellStyle name="Currency 4 8 3 5 2 3" xfId="30885" xr:uid="{74CDC86A-7890-43A0-9099-81F98F0722EF}"/>
    <cellStyle name="Currency 4 8 3 5 3" xfId="26317" xr:uid="{FB2441D9-4696-44F3-B408-41CC938A49F8}"/>
    <cellStyle name="Currency 4 8 3 5 4" xfId="14264" xr:uid="{DE8D23D6-F8F1-4D45-8451-54228F7AAD04}"/>
    <cellStyle name="Currency 4 8 3 6" xfId="6717" xr:uid="{C23168E2-68BC-429D-9D04-F8821D43FD9B}"/>
    <cellStyle name="Currency 4 8 3 6 2" xfId="17097" xr:uid="{84173598-8D21-4CAF-A027-41BC34BC5835}"/>
    <cellStyle name="Currency 4 8 3 7" xfId="9550" xr:uid="{9FBCFA64-336F-422C-9C68-0F81301671C2}"/>
    <cellStyle name="Currency 4 8 3 7 2" xfId="19930" xr:uid="{CC8E98EB-A85B-4F27-BEB5-132F1C32EB97}"/>
    <cellStyle name="Currency 4 8 3 8" xfId="25284" xr:uid="{79F85939-2849-403A-99CB-8B646D555D1A}"/>
    <cellStyle name="Currency 4 8 3 9" xfId="13114" xr:uid="{8288B027-EE5F-4543-886C-BA48309EFD97}"/>
    <cellStyle name="Currency 4 8 4" xfId="1958" xr:uid="{00000000-0005-0000-0000-0000DA030000}"/>
    <cellStyle name="Currency 4 8 4 2" xfId="2299" xr:uid="{00000000-0005-0000-0000-0000C3020000}"/>
    <cellStyle name="Currency 4 8 4 2 2" xfId="7425" xr:uid="{AF1ECB60-ACC3-4E29-8CD9-99C548D0A883}"/>
    <cellStyle name="Currency 4 8 4 2 2 2" xfId="17805" xr:uid="{FC9917A7-7396-417E-BADB-979A351E7805}"/>
    <cellStyle name="Currency 4 8 4 2 2 2 2" xfId="31128" xr:uid="{1050FCCF-014F-4A61-8409-ABEAF81E4B6C}"/>
    <cellStyle name="Currency 4 8 4 2 2 2 3" xfId="30887" xr:uid="{FC86CB32-E70B-4812-90F6-F48A30AB6E2C}"/>
    <cellStyle name="Currency 4 8 4 2 3" xfId="10258" xr:uid="{9517CDA0-EE05-48CD-8A06-CA12BAA552D6}"/>
    <cellStyle name="Currency 4 8 4 2 3 2" xfId="20638" xr:uid="{101B4E7A-75C1-48B0-8903-922C92FA678A}"/>
    <cellStyle name="Currency 4 8 4 2 4" xfId="28395" xr:uid="{85CDAA97-1CAD-4B64-90D6-923E8F129023}"/>
    <cellStyle name="Currency 4 8 4 2 5" xfId="25948" xr:uid="{D643E276-0D8D-4A16-BA2F-D2D2976E80BC}"/>
    <cellStyle name="Currency 4 8 4 2 6" xfId="14972" xr:uid="{A33E5F38-7B4F-4342-831F-1643BCEDB035}"/>
    <cellStyle name="Currency 4 8 4 3" xfId="2088" xr:uid="{00000000-0005-0000-0000-0000DA030000}"/>
    <cellStyle name="Currency 4 8 4 4" xfId="25540" xr:uid="{6404CD47-CF8C-4F73-BCAE-891702C8F286}"/>
    <cellStyle name="Currency 4 8 4 4 2" xfId="29739" xr:uid="{95BBA192-E16E-479F-A9AC-4984C46E7EF3}"/>
    <cellStyle name="Currency 4 8 4 5" xfId="29852" xr:uid="{C8D3D891-209E-4B26-9316-25A831B4C4AB}"/>
    <cellStyle name="Currency 4 8 4 6" xfId="29994" xr:uid="{86931842-3154-47E1-A149-1B03081C7CA9}"/>
    <cellStyle name="Currency 4 8 5" xfId="1959" xr:uid="{00000000-0005-0000-0000-0000DB030000}"/>
    <cellStyle name="Currency 4 8 5 2" xfId="25621" xr:uid="{FDE13DD4-4BFE-4241-AF39-D2C68C9AD7B0}"/>
    <cellStyle name="Currency 4 8 5 2 2" xfId="29812" xr:uid="{51867E3E-322C-45C2-AAB5-A9260D89EAA5}"/>
    <cellStyle name="Currency 4 8 5 2 2 2" xfId="30888" xr:uid="{1A883A60-46C3-43A6-A992-715105DD7CC1}"/>
    <cellStyle name="Currency 4 8 5 3" xfId="23097" xr:uid="{7A60B91C-EC8E-45C0-8A86-C875998593D9}"/>
    <cellStyle name="Currency 4 8 5 4" xfId="30029" xr:uid="{A621AE50-9826-4A13-9FC9-FFD777B68BD3}"/>
    <cellStyle name="Currency 4 8 6" xfId="1951" xr:uid="{00000000-0005-0000-0000-0000DC030000}"/>
    <cellStyle name="Currency 4 8 6 2" xfId="25841" xr:uid="{F485F629-3DA4-44A2-B8A8-546D8AA4877F}"/>
    <cellStyle name="Currency 4 8 6 2 2" xfId="30889" xr:uid="{529C92E7-70BA-45B3-AD7F-442288B598B1}"/>
    <cellStyle name="Currency 4 8 6 2 3" xfId="30593" xr:uid="{C285BB10-709D-4317-88CD-0FA126CCFB66}"/>
    <cellStyle name="Currency 4 8 6 3" xfId="27929" xr:uid="{67E7D5C4-4291-414C-B668-C038AB5B4730}"/>
    <cellStyle name="Currency 4 8 7" xfId="3888" xr:uid="{75AA0707-E7A1-49F2-96B5-A9DDA61F2F28}"/>
    <cellStyle name="Currency 4 8 7 2" xfId="8719" xr:uid="{DAEA6783-1B67-4BC5-9B10-29C804B64F3F}"/>
    <cellStyle name="Currency 4 8 7 2 2" xfId="28967" xr:uid="{85DBFA5D-B137-4531-BDFE-283897605602}"/>
    <cellStyle name="Currency 4 8 7 2 3" xfId="28269" xr:uid="{AC920C50-ED0E-4719-96D3-5B5D50A74886}"/>
    <cellStyle name="Currency 4 8 7 2 4" xfId="19099" xr:uid="{5DA4536C-9937-4FA0-AD85-B74BF051B58E}"/>
    <cellStyle name="Currency 4 8 7 3" xfId="11552" xr:uid="{47C6DD1A-A8F8-40D0-8141-553D7D95F5FA}"/>
    <cellStyle name="Currency 4 8 7 3 2" xfId="21932" xr:uid="{6AE81B20-7D9E-4468-80C1-003CA6D3DF48}"/>
    <cellStyle name="Currency 4 8 7 4" xfId="26294" xr:uid="{F07E7FD3-1053-4F4D-BAED-6E1CAC6C222D}"/>
    <cellStyle name="Currency 4 8 7 5" xfId="16266" xr:uid="{18D8913E-BFAE-4FD9-B645-B3A6A40A1E7E}"/>
    <cellStyle name="Currency 4 8 8" xfId="4967" xr:uid="{9E8825FE-50AE-4262-80AB-C3CBD6D88B2F}"/>
    <cellStyle name="Currency 4 8 8 2" xfId="27766" xr:uid="{DF2BDCE6-4C51-452D-A0A5-87AAC2CC1C69}"/>
    <cellStyle name="Currency 4 8 8 3" xfId="26135" xr:uid="{AF02D72E-3ADE-4F23-ACEF-46F911C96B37}"/>
    <cellStyle name="Currency 4 8 8 4" xfId="14262" xr:uid="{56112834-C55F-41FB-A3AF-7D3A241E4254}"/>
    <cellStyle name="Currency 4 8 9" xfId="6715" xr:uid="{47385384-7DC7-43EA-9D98-865E182695F7}"/>
    <cellStyle name="Currency 4 8 9 2" xfId="26112" xr:uid="{7DA3908F-553E-45FE-8585-31B030A5F62A}"/>
    <cellStyle name="Currency 4 8 9 3" xfId="28031" xr:uid="{14C37885-BFB7-4575-B570-1CCC1080F5EA}"/>
    <cellStyle name="Currency 4 8 9 4" xfId="17095" xr:uid="{26C25D8C-F834-4199-A88F-910068EE38EC}"/>
    <cellStyle name="Currency 4 9" xfId="589" xr:uid="{00000000-0005-0000-0000-0000DD030000}"/>
    <cellStyle name="Currency 4 9 10" xfId="12522" xr:uid="{11D205F3-DE9A-4585-96C1-3790524650F3}"/>
    <cellStyle name="Currency 4 9 2" xfId="1961" xr:uid="{00000000-0005-0000-0000-0000DE030000}"/>
    <cellStyle name="Currency 4 9 2 2" xfId="3105" xr:uid="{00000000-0005-0000-0000-0000C8020000}"/>
    <cellStyle name="Currency 4 9 2 2 2" xfId="8184" xr:uid="{E0C42976-7985-468B-A550-00C105659867}"/>
    <cellStyle name="Currency 4 9 2 2 2 2" xfId="18564" xr:uid="{0DB0E157-2439-41AF-9E6E-4B439D093BCA}"/>
    <cellStyle name="Currency 4 9 2 2 2 2 2" xfId="31143" xr:uid="{ED8C307C-F610-47C6-A831-49895CEE396D}"/>
    <cellStyle name="Currency 4 9 2 2 2 2 3" xfId="30890" xr:uid="{33621EAE-9D95-48E9-891A-0F259B49272F}"/>
    <cellStyle name="Currency 4 9 2 2 3" xfId="11017" xr:uid="{D7DEB894-76C8-4B7B-B912-EBD1C82FE3F2}"/>
    <cellStyle name="Currency 4 9 2 2 3 2" xfId="21397" xr:uid="{8065ECFA-8095-493D-9111-5F5913647C23}"/>
    <cellStyle name="Currency 4 9 2 2 4" xfId="25610" xr:uid="{A7FF5CE1-F4BB-4703-8B1C-0C380512F35C}"/>
    <cellStyle name="Currency 4 9 2 2 4 2" xfId="30074" xr:uid="{A4FDCC8D-1AF2-4A28-BC45-E5AB8BDBB980}"/>
    <cellStyle name="Currency 4 9 2 2 5" xfId="27510" xr:uid="{C5753C4E-F4AE-4664-A289-C298AAB6A474}"/>
    <cellStyle name="Currency 4 9 2 2 6" xfId="15731" xr:uid="{12DC9B3A-26A7-4B40-A2C7-BD544A7C2F73}"/>
    <cellStyle name="Currency 4 9 2 3" xfId="3685" xr:uid="{00000000-0005-0000-0000-0000DE030000}"/>
    <cellStyle name="Currency 4 9 2 3 2" xfId="27012" xr:uid="{B8A8630C-F521-49C0-9A08-B8D1C46D1721}"/>
    <cellStyle name="Currency 4 9 2 3 3" xfId="28316" xr:uid="{DEC5B4E7-8E1A-47EA-AF52-8C7579DC672B}"/>
    <cellStyle name="Currency 4 9 2 4" xfId="5700" xr:uid="{B6CD54E5-5D90-49B7-A633-F341EAD9C0A5}"/>
    <cellStyle name="Currency 4 9 2 4 2" xfId="29781" xr:uid="{F000CD1D-B1BA-49CE-A26C-7AEFE89CA9A5}"/>
    <cellStyle name="Currency 4 9 2 5" xfId="24270" xr:uid="{85355DC1-7AA6-4677-8462-5632C34BF0BE}"/>
    <cellStyle name="Currency 4 9 2 5 2" xfId="26910" xr:uid="{E28A2460-A64C-4999-BF1B-1A22498ADAD4}"/>
    <cellStyle name="Currency 4 9 2 6" xfId="28081" xr:uid="{BBBB1EFF-5326-432C-BD02-5C918A2E7B14}"/>
    <cellStyle name="Currency 4 9 2 7" xfId="13624" xr:uid="{7EDD3587-7095-4A81-B74E-8090122F2B34}"/>
    <cellStyle name="Currency 4 9 3" xfId="1962" xr:uid="{00000000-0005-0000-0000-0000DF030000}"/>
    <cellStyle name="Currency 4 9 3 2" xfId="2689" xr:uid="{00000000-0005-0000-0000-0000C9020000}"/>
    <cellStyle name="Currency 4 9 3 2 2" xfId="7812" xr:uid="{499AF24C-55A5-43E5-8835-11CA6641B905}"/>
    <cellStyle name="Currency 4 9 3 2 2 2" xfId="18192" xr:uid="{9DAB7D1E-765A-44CC-B652-721FFFD8C93B}"/>
    <cellStyle name="Currency 4 9 3 2 3" xfId="10645" xr:uid="{28A4B673-4DE0-49FC-9A42-CFD31A36EA67}"/>
    <cellStyle name="Currency 4 9 3 2 3 2" xfId="21025" xr:uid="{8C89E73C-B22B-4568-BBBC-10F63CA44619}"/>
    <cellStyle name="Currency 4 9 3 2 4" xfId="15359" xr:uid="{1A747241-6007-4043-8042-4BD7A52ED86B}"/>
    <cellStyle name="Currency 4 9 3 2 5" xfId="30456" xr:uid="{E82066D7-0909-4523-8345-4B323B12606B}"/>
    <cellStyle name="Currency 4 9 3 3" xfId="3655" xr:uid="{00000000-0005-0000-0000-0000DF030000}"/>
    <cellStyle name="Currency 4 9 3 4" xfId="5701" xr:uid="{572965EA-1F6C-4640-9DDC-DE1E721E4148}"/>
    <cellStyle name="Currency 4 9 3 4 2" xfId="29756" xr:uid="{B6BCDE65-9BFA-44F5-9903-F31404CCA55C}"/>
    <cellStyle name="Currency 4 9 3 5" xfId="23302" xr:uid="{EC92654A-2F5D-49BE-A509-D34B0A753554}"/>
    <cellStyle name="Currency 4 9 3 6" xfId="13101" xr:uid="{47CEFBAA-F193-4528-BF13-F969C4A1BCEF}"/>
    <cellStyle name="Currency 4 9 4" xfId="1960" xr:uid="{00000000-0005-0000-0000-0000E0030000}"/>
    <cellStyle name="Currency 4 9 4 2" xfId="2291" xr:uid="{00000000-0005-0000-0000-0000C7020000}"/>
    <cellStyle name="Currency 4 9 4 2 2" xfId="7417" xr:uid="{7A09F447-6EA0-45DE-A9B3-A1537B9AA0F4}"/>
    <cellStyle name="Currency 4 9 4 2 2 2" xfId="17797" xr:uid="{010FA966-37C5-491A-82C2-DD3903AA0F71}"/>
    <cellStyle name="Currency 4 9 4 2 3" xfId="10250" xr:uid="{7380F39E-75E2-45CC-A417-0B9249EE1EC5}"/>
    <cellStyle name="Currency 4 9 4 2 3 2" xfId="20630" xr:uid="{46E0CA4A-9B8F-4B3A-AF50-0F606033AE0B}"/>
    <cellStyle name="Currency 4 9 4 2 4" xfId="26541" xr:uid="{9ADB49FD-3CB9-4CDC-8AAA-C677630C1A11}"/>
    <cellStyle name="Currency 4 9 4 2 5" xfId="28115" xr:uid="{0CD4B079-9BBC-47CC-94A8-0E21C37AAE90}"/>
    <cellStyle name="Currency 4 9 4 2 6" xfId="14964" xr:uid="{C3DDA060-F454-4492-AC0D-4E8A716A4AEF}"/>
    <cellStyle name="Currency 4 9 4 3" xfId="3644" xr:uid="{00000000-0005-0000-0000-0000E0030000}"/>
    <cellStyle name="Currency 4 9 4 4" xfId="23982" xr:uid="{D7ECF183-A9FB-4F7A-A59A-272E2F6F535B}"/>
    <cellStyle name="Currency 4 9 5" xfId="3826" xr:uid="{000ACA94-2153-4302-8B6A-722AE35328B8}"/>
    <cellStyle name="Currency 4 9 5 2" xfId="8658" xr:uid="{11C3A1BE-D6BB-4FEA-9A33-5739A5F19DCD}"/>
    <cellStyle name="Currency 4 9 5 2 2" xfId="28959" xr:uid="{E30A7CFA-2FBE-4A31-8130-E3872CD9262E}"/>
    <cellStyle name="Currency 4 9 5 2 3" xfId="27857" xr:uid="{750A93EA-6EC4-4482-8E09-BB7898C875FF}"/>
    <cellStyle name="Currency 4 9 5 2 4" xfId="19038" xr:uid="{A4156738-3B33-45C9-8F87-F92746E6BC31}"/>
    <cellStyle name="Currency 4 9 5 3" xfId="11491" xr:uid="{54DAEE57-6E01-4FD8-A9B2-EE7413C74CE5}"/>
    <cellStyle name="Currency 4 9 5 3 2" xfId="21871" xr:uid="{3975A300-1731-4B47-A5A3-B76F484A0F52}"/>
    <cellStyle name="Currency 4 9 5 4" xfId="25752" xr:uid="{250618F8-EF53-42EA-BF04-9BA8BA23A39C}"/>
    <cellStyle name="Currency 4 9 5 5" xfId="16205" xr:uid="{B2215B16-2AAC-4F29-86DA-A576F75C9006}"/>
    <cellStyle name="Currency 4 9 6" xfId="4970" xr:uid="{956C2F0C-4E4E-480B-96A2-4BBD31510532}"/>
    <cellStyle name="Currency 4 9 6 2" xfId="28184" xr:uid="{45A2E1B6-8B39-4378-BE7B-C76A7ABED3EE}"/>
    <cellStyle name="Currency 4 9 6 3" xfId="28728" xr:uid="{899332CF-46F8-49BA-8867-DB0F2C08DFEE}"/>
    <cellStyle name="Currency 4 9 6 4" xfId="14265" xr:uid="{CE595702-DCCF-41D9-BDC1-4D86F6395577}"/>
    <cellStyle name="Currency 4 9 7" xfId="6718" xr:uid="{E35CBB27-1B3C-4ACE-AD83-4A5591761FD0}"/>
    <cellStyle name="Currency 4 9 7 2" xfId="26023" xr:uid="{86AA3093-66DE-4256-A269-75B7758D8FC7}"/>
    <cellStyle name="Currency 4 9 7 3" xfId="26676" xr:uid="{606BAAFF-75AE-49D7-9979-D40C7276D32D}"/>
    <cellStyle name="Currency 4 9 7 4" xfId="17098" xr:uid="{29091485-7FBD-4321-846C-24EB68313981}"/>
    <cellStyle name="Currency 4 9 8" xfId="9551" xr:uid="{4A590147-89C2-47D7-838D-C3AB6BAC093D}"/>
    <cellStyle name="Currency 4 9 8 2" xfId="19931" xr:uid="{D10AACFD-BBEE-484B-B36A-84DE24B11EED}"/>
    <cellStyle name="Currency 4 9 9" xfId="24552" xr:uid="{498B69E5-0439-4408-87C4-7EF87E505B1E}"/>
    <cellStyle name="Currency 5" xfId="590" xr:uid="{00000000-0005-0000-0000-0000E1030000}"/>
    <cellStyle name="Currency 5 10" xfId="4971" xr:uid="{0127C852-060E-4046-8C0D-4B566FAC3A77}"/>
    <cellStyle name="Currency 5 10 2" xfId="26243" xr:uid="{C59BE194-529F-4702-B46B-7874E29DE31A}"/>
    <cellStyle name="Currency 5 10 3" xfId="26440" xr:uid="{ADFDD67C-45AA-450C-A480-B07F7596B9D6}"/>
    <cellStyle name="Currency 5 10 4" xfId="14266" xr:uid="{240572AE-B301-4AFC-8245-514967858343}"/>
    <cellStyle name="Currency 5 11" xfId="6719" xr:uid="{0A1A5FF7-B1C8-4455-BC0A-1A0494662DFA}"/>
    <cellStyle name="Currency 5 11 2" xfId="17099" xr:uid="{CE1C590A-1E08-492D-A5D4-C48EC666C3D4}"/>
    <cellStyle name="Currency 5 12" xfId="9552" xr:uid="{D0967022-4EB5-4BE0-9D2F-A8094341CF11}"/>
    <cellStyle name="Currency 5 12 2" xfId="19932" xr:uid="{BE20113A-F2EE-459C-BCE6-ECDBC109DA46}"/>
    <cellStyle name="Currency 5 13" xfId="23092" xr:uid="{F26D2CE7-28B3-4E2E-9C07-3001E7351776}"/>
    <cellStyle name="Currency 5 14" xfId="12405" xr:uid="{CF35860C-8F77-4620-8FAD-AD17DEF49300}"/>
    <cellStyle name="Currency 5 2" xfId="591" xr:uid="{00000000-0005-0000-0000-0000E2030000}"/>
    <cellStyle name="Currency 5 2 10" xfId="6720" xr:uid="{E241A098-71E3-45C7-B9E5-0F648599E5C0}"/>
    <cellStyle name="Currency 5 2 10 2" xfId="17100" xr:uid="{9DB1438C-B8F5-4138-997F-97D84CE6F65E}"/>
    <cellStyle name="Currency 5 2 11" xfId="9553" xr:uid="{380C6E5F-325D-453D-B49C-0AD68D0C9071}"/>
    <cellStyle name="Currency 5 2 11 2" xfId="19933" xr:uid="{8C168D19-AB32-4FC5-AE1E-523857214607}"/>
    <cellStyle name="Currency 5 2 12" xfId="22828" xr:uid="{CD754010-E9EC-4548-95AF-18F4EA7CC937}"/>
    <cellStyle name="Currency 5 2 13" xfId="12465" xr:uid="{96E8DC89-4338-4D2F-9FB1-91BCDCC04C70}"/>
    <cellStyle name="Currency 5 2 2" xfId="592" xr:uid="{00000000-0005-0000-0000-0000E3030000}"/>
    <cellStyle name="Currency 5 2 2 10" xfId="9554" xr:uid="{12517C23-DBF5-49AA-90FA-E749FF9B3FD9}"/>
    <cellStyle name="Currency 5 2 2 10 2" xfId="19934" xr:uid="{C8BE885C-3F64-4CD4-9BDA-5C4C40B1FE9E}"/>
    <cellStyle name="Currency 5 2 2 11" xfId="25373" xr:uid="{9F58AD45-78BC-432D-82CA-4ADD14D6E206}"/>
    <cellStyle name="Currency 5 2 2 12" xfId="12532" xr:uid="{E802454A-CA30-4ECF-9F44-10C3636636FD}"/>
    <cellStyle name="Currency 5 2 2 2" xfId="1966" xr:uid="{00000000-0005-0000-0000-0000E4030000}"/>
    <cellStyle name="Currency 5 2 2 2 2" xfId="3107" xr:uid="{00000000-0005-0000-0000-0000CE020000}"/>
    <cellStyle name="Currency 5 2 2 2 2 2" xfId="6172" xr:uid="{BE24A938-2881-4F5D-B62A-4F1162D03E33}"/>
    <cellStyle name="Currency 5 2 2 2 2 2 2" xfId="25851" xr:uid="{F20382A5-D65C-4100-B2A8-7EB455708DDE}"/>
    <cellStyle name="Currency 5 2 2 2 2 2 3" xfId="26679" xr:uid="{8EBAF09A-2434-47C3-B9AB-2BF0BE142A89}"/>
    <cellStyle name="Currency 5 2 2 2 2 2 4" xfId="15733" xr:uid="{71DF357E-08E2-481E-A961-D9A9A85D0FE6}"/>
    <cellStyle name="Currency 5 2 2 2 2 3" xfId="8186" xr:uid="{F888BC8D-2822-4D7A-8F80-B60D7A25CE3A}"/>
    <cellStyle name="Currency 5 2 2 2 2 3 2" xfId="18566" xr:uid="{691322DB-4935-4B9B-9354-691D3668F327}"/>
    <cellStyle name="Currency 5 2 2 2 2 4" xfId="11019" xr:uid="{59742B54-0DA4-486F-9740-1D38F5BE12FD}"/>
    <cellStyle name="Currency 5 2 2 2 2 4 2" xfId="21399" xr:uid="{F9F6A6C8-279B-4E64-9E63-3C8E184E9F76}"/>
    <cellStyle name="Currency 5 2 2 2 2 5" xfId="23949" xr:uid="{088AD340-C2CC-47BE-8891-D6CC3414FE2E}"/>
    <cellStyle name="Currency 5 2 2 2 2 6" xfId="27619" xr:uid="{3C20AB5A-5E9F-43FE-AFE1-016CD4FFEADD}"/>
    <cellStyle name="Currency 5 2 2 2 2 7" xfId="13626" xr:uid="{B10AB8D8-0FC4-4067-ACD0-E5B0002F9029}"/>
    <cellStyle name="Currency 5 2 2 2 3" xfId="2700" xr:uid="{00000000-0005-0000-0000-0000CD020000}"/>
    <cellStyle name="Currency 5 2 2 2 3 2" xfId="7823" xr:uid="{0FA2EE59-89F7-42BE-AFCA-13B241F95610}"/>
    <cellStyle name="Currency 5 2 2 2 3 2 2" xfId="28281" xr:uid="{C2137D5F-7224-4361-94BB-42021950E03A}"/>
    <cellStyle name="Currency 5 2 2 2 3 2 3" xfId="27885" xr:uid="{8B47DE6B-C0A3-4808-BD11-76C664370C32}"/>
    <cellStyle name="Currency 5 2 2 2 3 2 4" xfId="18203" xr:uid="{DE64AA34-7A3F-4BE8-AC87-76B82DFB15AA}"/>
    <cellStyle name="Currency 5 2 2 2 3 3" xfId="10656" xr:uid="{4D2AD998-5A82-41E0-A69E-3F76050FA43C}"/>
    <cellStyle name="Currency 5 2 2 2 3 3 2" xfId="21036" xr:uid="{BF6A1076-4AD6-4E1B-8DA6-B5CA46C39230}"/>
    <cellStyle name="Currency 5 2 2 2 3 4" xfId="23307" xr:uid="{799AABCF-471B-405C-90D8-CDB7F1658679}"/>
    <cellStyle name="Currency 5 2 2 2 3 5" xfId="15370" xr:uid="{7ACDB224-994C-428F-913A-C2A5B9336ACA}"/>
    <cellStyle name="Currency 5 2 2 2 4" xfId="2047" xr:uid="{00000000-0005-0000-0000-0000E4030000}"/>
    <cellStyle name="Currency 5 2 2 2 4 2" xfId="26833" xr:uid="{C64A4FF9-2FD0-4583-B837-5708E557185E}"/>
    <cellStyle name="Currency 5 2 2 2 4 3" xfId="28442" xr:uid="{70E40412-F726-4A29-B8F5-5630BE3A9276}"/>
    <cellStyle name="Currency 5 2 2 2 5" xfId="4277" xr:uid="{C3D7F732-DE5D-41EF-8592-DE3D2EBC22AC}"/>
    <cellStyle name="Currency 5 2 2 2 5 2" xfId="9048" xr:uid="{2D83AAB7-EE53-414D-B71E-98FD02A0314D}"/>
    <cellStyle name="Currency 5 2 2 2 5 2 2" xfId="19428" xr:uid="{3729AD62-DADD-410C-836C-C0173341262F}"/>
    <cellStyle name="Currency 5 2 2 2 5 2 3" xfId="31052" xr:uid="{65379D5D-A019-44C2-A4F5-8978204D96E1}"/>
    <cellStyle name="Currency 5 2 2 2 5 2 4" xfId="30891" xr:uid="{742D8526-B98A-43F7-82DB-E1B0DFFD6C96}"/>
    <cellStyle name="Currency 5 2 2 2 5 3" xfId="11881" xr:uid="{0FE592E7-404D-48FC-A7B7-7FDE44FBAA0E}"/>
    <cellStyle name="Currency 5 2 2 2 5 3 2" xfId="22261" xr:uid="{9B9EB93E-D50F-45EE-81A7-B342F4A32DB7}"/>
    <cellStyle name="Currency 5 2 2 2 5 4" xfId="26406" xr:uid="{B91ECD61-4C35-4E4A-8D9C-C36D8ADEC10B}"/>
    <cellStyle name="Currency 5 2 2 2 5 5" xfId="26847" xr:uid="{EE06C130-8C70-4964-9F7A-D8C37715BFD6}"/>
    <cellStyle name="Currency 5 2 2 2 5 6" xfId="16595" xr:uid="{4301A36F-BCF2-4881-9C48-F364E56E7571}"/>
    <cellStyle name="Currency 5 2 2 2 6" xfId="5704" xr:uid="{56AE04DD-2B1B-45C9-B774-49C5775046E0}"/>
    <cellStyle name="Currency 5 2 2 2 6 2" xfId="29728" xr:uid="{65C9FCB2-3DEC-4426-9C59-F87A66AA0CC0}"/>
    <cellStyle name="Currency 5 2 2 2 6 2 2" xfId="30991" xr:uid="{AFC39984-8795-40B8-B32F-0117AF697C54}"/>
    <cellStyle name="Currency 5 2 2 2 7" xfId="24564" xr:uid="{EC4152A8-D2AF-4A3A-9787-6E2DEE37E7D4}"/>
    <cellStyle name="Currency 5 2 2 2 8" xfId="13117" xr:uid="{E767FA5A-7327-467C-AF41-77D3C067A458}"/>
    <cellStyle name="Currency 5 2 2 3" xfId="1967" xr:uid="{00000000-0005-0000-0000-0000E5030000}"/>
    <cellStyle name="Currency 5 2 2 3 2" xfId="3108" xr:uid="{00000000-0005-0000-0000-0000CF020000}"/>
    <cellStyle name="Currency 5 2 2 3 2 2" xfId="8187" xr:uid="{13245339-F13E-40A8-839B-4D77E86C6D7A}"/>
    <cellStyle name="Currency 5 2 2 3 2 2 2" xfId="28854" xr:uid="{49F4AEF3-A94A-4BB7-93FF-EEDEC1683101}"/>
    <cellStyle name="Currency 5 2 2 3 2 2 2 2" xfId="31236" xr:uid="{87F82027-79CD-47F8-AA9B-02A445559384}"/>
    <cellStyle name="Currency 5 2 2 3 2 2 2 3" xfId="30893" xr:uid="{17A3B4CC-F29C-453C-BBA9-895349B92972}"/>
    <cellStyle name="Currency 5 2 2 3 2 2 3" xfId="26106" xr:uid="{565CDC13-D9D4-436A-BAA9-98069B5E57AD}"/>
    <cellStyle name="Currency 5 2 2 3 2 2 4" xfId="18567" xr:uid="{7A405561-471D-43CB-9F39-50752F34F453}"/>
    <cellStyle name="Currency 5 2 2 3 2 3" xfId="11020" xr:uid="{3F84DF8C-8F7C-4373-BE1E-22BAFE9DD44F}"/>
    <cellStyle name="Currency 5 2 2 3 2 3 2" xfId="21400" xr:uid="{9DFEDBB8-6F7C-4CBC-8F69-9531275ED852}"/>
    <cellStyle name="Currency 5 2 2 3 2 4" xfId="23582" xr:uid="{9906515C-0ACF-40FA-AA3D-B1FEC0FE45AD}"/>
    <cellStyle name="Currency 5 2 2 3 2 5" xfId="15734" xr:uid="{09C152D0-E30A-445F-806F-9A2FB440B1E9}"/>
    <cellStyle name="Currency 5 2 2 3 3" xfId="3548" xr:uid="{00000000-0005-0000-0000-0000E5030000}"/>
    <cellStyle name="Currency 5 2 2 3 4" xfId="4433" xr:uid="{32BAE54B-9351-4830-AA5E-63816AB07ED5}"/>
    <cellStyle name="Currency 5 2 2 3 4 2" xfId="9204" xr:uid="{87614C63-EABE-46FA-900D-6B5F9639F88D}"/>
    <cellStyle name="Currency 5 2 2 3 4 2 2" xfId="19584" xr:uid="{F36A6D76-44E8-433A-86D5-8EEC553E5D49}"/>
    <cellStyle name="Currency 5 2 2 3 4 2 3" xfId="31098" xr:uid="{448935C6-ECC2-4E7F-9166-42A235C27226}"/>
    <cellStyle name="Currency 5 2 2 3 4 2 4" xfId="30892" xr:uid="{C5657449-ECBB-4564-A545-23B9D035DF66}"/>
    <cellStyle name="Currency 5 2 2 3 4 3" xfId="12037" xr:uid="{E7C9D73E-8A42-41F0-8DDC-A7D39D80369F}"/>
    <cellStyle name="Currency 5 2 2 3 4 3 2" xfId="22417" xr:uid="{85B7CB9A-F6D9-4C07-9848-E505521E2E02}"/>
    <cellStyle name="Currency 5 2 2 3 4 4" xfId="16751" xr:uid="{55D64D6B-C1B4-467E-962E-74EF844202D6}"/>
    <cellStyle name="Currency 5 2 2 3 5" xfId="5705" xr:uid="{64BFFDB4-46D1-483C-8C4F-E280CB1ECB1C}"/>
    <cellStyle name="Currency 5 2 2 3 5 2" xfId="29710" xr:uid="{DD288719-AB35-4C89-88F1-540C0355360C}"/>
    <cellStyle name="Currency 5 2 2 3 5 2 2" xfId="30992" xr:uid="{2203EE67-0F45-4FCA-8501-AF4CCD1B0C73}"/>
    <cellStyle name="Currency 5 2 2 3 6" xfId="24897" xr:uid="{F8B21FAF-1CA2-4C0F-B3E2-9F62AED2DA5F}"/>
    <cellStyle name="Currency 5 2 2 3 7" xfId="13627" xr:uid="{006AB017-2D5D-4BEE-A7CB-912CA41008FB}"/>
    <cellStyle name="Currency 5 2 2 4" xfId="1965" xr:uid="{00000000-0005-0000-0000-0000E6030000}"/>
    <cellStyle name="Currency 5 2 2 4 2" xfId="3106" xr:uid="{00000000-0005-0000-0000-0000D0020000}"/>
    <cellStyle name="Currency 5 2 2 4 2 2" xfId="8185" xr:uid="{EC4D431F-F668-4FCE-815C-FD5EACEEDF85}"/>
    <cellStyle name="Currency 5 2 2 4 2 2 2" xfId="28853" xr:uid="{7C5B0695-8C13-41C0-ACF4-145D7F65FF93}"/>
    <cellStyle name="Currency 5 2 2 4 2 2 3" xfId="28613" xr:uid="{8D54ADB9-69AE-475B-AE53-5F93F4C469AC}"/>
    <cellStyle name="Currency 5 2 2 4 2 2 4" xfId="18565" xr:uid="{3CB38A1D-D5FD-45BB-979C-084854CB23D1}"/>
    <cellStyle name="Currency 5 2 2 4 2 3" xfId="11018" xr:uid="{1EDC9C14-BB5A-42E7-8C1B-2A6A66C32E66}"/>
    <cellStyle name="Currency 5 2 2 4 2 3 2" xfId="21398" xr:uid="{4B569564-AC9C-4E2F-A36D-AB280A0C0C45}"/>
    <cellStyle name="Currency 5 2 2 4 2 4" xfId="26801" xr:uid="{D3CBC96C-8DCC-4604-856F-C197D0CBC5C0}"/>
    <cellStyle name="Currency 5 2 2 4 2 5" xfId="15732" xr:uid="{EC11DDBB-96CA-4144-A30D-CF3021608613}"/>
    <cellStyle name="Currency 5 2 2 4 3" xfId="3680" xr:uid="{00000000-0005-0000-0000-0000E6030000}"/>
    <cellStyle name="Currency 5 2 2 4 4" xfId="5703" xr:uid="{F0F3577E-AEB9-46D9-839A-DC5FBFCEA274}"/>
    <cellStyle name="Currency 5 2 2 4 4 2" xfId="29973" xr:uid="{1A47C2B6-3535-4DAD-8D31-63333AA84210}"/>
    <cellStyle name="Currency 5 2 2 4 5" xfId="22998" xr:uid="{33E7FD05-6AC1-4553-A763-5F9ADDC95EFB}"/>
    <cellStyle name="Currency 5 2 2 4 6" xfId="13625" xr:uid="{A1CD338B-CC30-4727-B3F0-0E4E5CC6C8A2}"/>
    <cellStyle name="Currency 5 2 2 5" xfId="2642" xr:uid="{00000000-0005-0000-0000-0000D1020000}"/>
    <cellStyle name="Currency 5 2 2 5 2" xfId="5903" xr:uid="{01A77C53-D4B3-4B4A-A7AA-DA49AF807277}"/>
    <cellStyle name="Currency 5 2 2 5 2 2" xfId="28061" xr:uid="{8EF9D5B8-AD4E-41E9-A228-6AF16D4B036F}"/>
    <cellStyle name="Currency 5 2 2 5 2 2 2" xfId="31199" xr:uid="{E9A01D91-80DD-41A2-BDF4-F2C3BA223E61}"/>
    <cellStyle name="Currency 5 2 2 5 2 2 3" xfId="30894" xr:uid="{4927734C-1128-4F35-ADA5-EBE5F5527F8D}"/>
    <cellStyle name="Currency 5 2 2 5 2 3" xfId="28471" xr:uid="{82D05B3D-86D8-4506-AE14-DBD6FF00D9F8}"/>
    <cellStyle name="Currency 5 2 2 5 2 4" xfId="15313" xr:uid="{73BC589D-4447-4249-B1BB-4F0E836F79EB}"/>
    <cellStyle name="Currency 5 2 2 5 3" xfId="7766" xr:uid="{0BCD7F6B-EB32-4F4B-BE32-1005B1112FD0}"/>
    <cellStyle name="Currency 5 2 2 5 3 2" xfId="18146" xr:uid="{39F2C129-AC1D-49B2-8889-3EA2F448443B}"/>
    <cellStyle name="Currency 5 2 2 5 4" xfId="10599" xr:uid="{D3A2D10F-02C4-4FC8-8984-C693054A334C}"/>
    <cellStyle name="Currency 5 2 2 5 4 2" xfId="20979" xr:uid="{7E6ADA5D-3DC7-41ED-99C9-A4042922E532}"/>
    <cellStyle name="Currency 5 2 2 5 5" xfId="23543" xr:uid="{2A62B28A-3D7D-44E1-830E-A4B18F3C462C}"/>
    <cellStyle name="Currency 5 2 2 5 6" xfId="13030" xr:uid="{BC0D04A2-EDC2-44C0-8A7A-ECF31AD1A87E}"/>
    <cellStyle name="Currency 5 2 2 6" xfId="2301" xr:uid="{00000000-0005-0000-0000-0000CC020000}"/>
    <cellStyle name="Currency 5 2 2 6 2" xfId="7427" xr:uid="{33D726B9-173A-495B-A4BA-834CE620BF69}"/>
    <cellStyle name="Currency 5 2 2 6 2 2" xfId="17807" xr:uid="{856799D2-AB87-4DD2-9C94-BFDB3D72AE03}"/>
    <cellStyle name="Currency 5 2 2 6 3" xfId="10260" xr:uid="{A462F4E5-48AC-4A2C-992B-92C429FC328E}"/>
    <cellStyle name="Currency 5 2 2 6 3 2" xfId="20640" xr:uid="{5D9F252F-0DAB-4171-9706-3A1FB1F31BA3}"/>
    <cellStyle name="Currency 5 2 2 6 4" xfId="22670" xr:uid="{60C51A38-352A-40DD-A8EB-74F53D2FCD6C}"/>
    <cellStyle name="Currency 5 2 2 6 5" xfId="28363" xr:uid="{3779EA25-6211-41A3-BEC2-2229A6763BFA}"/>
    <cellStyle name="Currency 5 2 2 6 6" xfId="14974" xr:uid="{5552B899-4FCC-4E4B-BB6F-B5232499BD8E}"/>
    <cellStyle name="Currency 5 2 2 7" xfId="3832" xr:uid="{58CAFAE7-4ECC-4D05-802A-591E6F0FD407}"/>
    <cellStyle name="Currency 5 2 2 7 2" xfId="8664" xr:uid="{3E47732A-E67C-496E-A27B-A49411598E3D}"/>
    <cellStyle name="Currency 5 2 2 7 2 2" xfId="19044" xr:uid="{E366572E-1173-45A7-B79D-6E597AD48165}"/>
    <cellStyle name="Currency 5 2 2 7 3" xfId="11497" xr:uid="{5D129DB0-375F-4A95-A0F4-3754244C1E48}"/>
    <cellStyle name="Currency 5 2 2 7 3 2" xfId="21877" xr:uid="{172E324E-C1CA-4DC2-9EC6-D823E04B7C3C}"/>
    <cellStyle name="Currency 5 2 2 7 4" xfId="28163" xr:uid="{D0852ACE-D955-4A7A-B56D-9C118288E0DC}"/>
    <cellStyle name="Currency 5 2 2 7 5" xfId="26370" xr:uid="{40CB9855-3EF7-4ABB-B7BD-BE754A9C6D1E}"/>
    <cellStyle name="Currency 5 2 2 7 6" xfId="16211" xr:uid="{28EF5B7D-0FFC-4496-99BB-22D48954D381}"/>
    <cellStyle name="Currency 5 2 2 8" xfId="4973" xr:uid="{9D741363-ECFB-4E78-AFE7-4000DC29E105}"/>
    <cellStyle name="Currency 5 2 2 8 2" xfId="14268" xr:uid="{D1F2BAB2-2536-4CDA-B233-F70097286BE6}"/>
    <cellStyle name="Currency 5 2 2 9" xfId="6721" xr:uid="{D10E9798-92C9-4F75-AC71-6A5E424527EA}"/>
    <cellStyle name="Currency 5 2 2 9 2" xfId="17101" xr:uid="{1919B9F7-EDFA-44F2-944A-76EF107B027F}"/>
    <cellStyle name="Currency 5 2 3" xfId="593" xr:uid="{00000000-0005-0000-0000-0000E7030000}"/>
    <cellStyle name="Currency 5 2 3 10" xfId="12690" xr:uid="{49183BEA-A4DB-49F9-8A1B-1EAE12D1B3C9}"/>
    <cellStyle name="Currency 5 2 3 2" xfId="1969" xr:uid="{00000000-0005-0000-0000-0000E8030000}"/>
    <cellStyle name="Currency 5 2 3 2 2" xfId="3109" xr:uid="{00000000-0005-0000-0000-0000D3020000}"/>
    <cellStyle name="Currency 5 2 3 2 2 2" xfId="8188" xr:uid="{E868AF50-4A6D-44BC-83C9-209DB309BB0F}"/>
    <cellStyle name="Currency 5 2 3 2 2 2 2" xfId="28855" xr:uid="{3BF9C56A-BDC1-4F4D-A53B-A83632B095C2}"/>
    <cellStyle name="Currency 5 2 3 2 2 2 3" xfId="28154" xr:uid="{4F0EEC13-E5DE-4629-8270-13F61F99DAFD}"/>
    <cellStyle name="Currency 5 2 3 2 2 2 4" xfId="18568" xr:uid="{BA89C912-96B1-42CB-9CB7-76ECD2E69A53}"/>
    <cellStyle name="Currency 5 2 3 2 2 3" xfId="11021" xr:uid="{B32F4D25-280E-4123-BC8C-A882B4C247D2}"/>
    <cellStyle name="Currency 5 2 3 2 2 3 2" xfId="21401" xr:uid="{AB4B76B5-E409-402B-A20C-F8E07C5FC7A2}"/>
    <cellStyle name="Currency 5 2 3 2 2 4" xfId="24398" xr:uid="{19D40202-82EB-4A14-9C2F-762EB18BA50F}"/>
    <cellStyle name="Currency 5 2 3 2 2 5" xfId="15735" xr:uid="{B043A422-93FE-44A2-A3D7-AC99CBEFA6FB}"/>
    <cellStyle name="Currency 5 2 3 2 3" xfId="3664" xr:uid="{00000000-0005-0000-0000-0000E8030000}"/>
    <cellStyle name="Currency 5 2 3 2 4" xfId="5706" xr:uid="{5ED9074E-CFC1-4F0E-AAA7-8ED93D6F736E}"/>
    <cellStyle name="Currency 5 2 3 2 4 2" xfId="29974" xr:uid="{EA9668FA-7D48-4451-A463-CEDC38FAAA6D}"/>
    <cellStyle name="Currency 5 2 3 2 5" xfId="24146" xr:uid="{A436BADA-01CA-44B5-B13D-BF91D5BD6C72}"/>
    <cellStyle name="Currency 5 2 3 2 6" xfId="13628" xr:uid="{2A0D9A90-7C39-497B-99CC-B6BDC390AD1B}"/>
    <cellStyle name="Currency 5 2 3 3" xfId="1970" xr:uid="{00000000-0005-0000-0000-0000E9030000}"/>
    <cellStyle name="Currency 5 2 3 3 2" xfId="2699" xr:uid="{00000000-0005-0000-0000-0000D4020000}"/>
    <cellStyle name="Currency 5 2 3 3 2 2" xfId="7822" xr:uid="{D0CDFCE5-20BF-42ED-9EFB-FAB04946587F}"/>
    <cellStyle name="Currency 5 2 3 3 2 2 2" xfId="18202" xr:uid="{3BCED285-7CC5-4070-8A11-76E588F6BC4F}"/>
    <cellStyle name="Currency 5 2 3 3 2 3" xfId="10655" xr:uid="{33CCFA73-7431-4161-8256-7B377A9BDBFA}"/>
    <cellStyle name="Currency 5 2 3 3 2 3 2" xfId="21035" xr:uid="{9BC23E41-2CDA-49D1-80AC-DF071D9AEEBF}"/>
    <cellStyle name="Currency 5 2 3 3 2 4" xfId="15369" xr:uid="{0B0E1420-F3F3-4F8F-A6BE-B2272087307F}"/>
    <cellStyle name="Currency 5 2 3 3 2 5" xfId="30457" xr:uid="{DAB7CACA-8941-4CE4-B122-9A8774B9A021}"/>
    <cellStyle name="Currency 5 2 3 3 3" xfId="3578" xr:uid="{00000000-0005-0000-0000-0000E9030000}"/>
    <cellStyle name="Currency 5 2 3 3 4" xfId="5707" xr:uid="{59616245-D824-46F1-81B0-F7CE84542057}"/>
    <cellStyle name="Currency 5 2 3 3 4 2" xfId="29917" xr:uid="{9D672207-4D78-471A-8306-1D5902F0DCD8}"/>
    <cellStyle name="Currency 5 2 3 3 5" xfId="25055" xr:uid="{F07ECF11-1D7B-4D79-A0FD-D2F0BF3D7837}"/>
    <cellStyle name="Currency 5 2 3 3 6" xfId="13116" xr:uid="{FF00E2A5-B4FB-49BB-96AB-5F24D126800F}"/>
    <cellStyle name="Currency 5 2 3 4" xfId="1968" xr:uid="{00000000-0005-0000-0000-0000EA030000}"/>
    <cellStyle name="Currency 5 2 3 4 2" xfId="3774" xr:uid="{9AA53097-E567-4935-BA95-65CC50D0B73B}"/>
    <cellStyle name="Currency 5 2 3 4 2 2" xfId="8615" xr:uid="{CCB07CC6-C475-4E96-BCAA-C52F5825DCF7}"/>
    <cellStyle name="Currency 5 2 3 4 2 2 2" xfId="18995" xr:uid="{04CD8D01-CEF3-4C9C-9BD0-1F5042A669E1}"/>
    <cellStyle name="Currency 5 2 3 4 2 3" xfId="11448" xr:uid="{225A8900-8F68-4269-B454-4E2E9025351E}"/>
    <cellStyle name="Currency 5 2 3 4 2 3 2" xfId="21828" xr:uid="{C188CF2C-115D-430F-9000-0E4E6571A19D}"/>
    <cellStyle name="Currency 5 2 3 4 2 4" xfId="26213" xr:uid="{0570CA31-8D59-46B5-8184-FEF8F7383B00}"/>
    <cellStyle name="Currency 5 2 3 4 2 5" xfId="26373" xr:uid="{28A2C1DE-F28A-4A55-9019-D1FB2D6D72D0}"/>
    <cellStyle name="Currency 5 2 3 4 2 6" xfId="16162" xr:uid="{F5D30928-98B2-467C-B2BC-D2080B97E6F0}"/>
    <cellStyle name="Currency 5 2 3 4 3" xfId="23677" xr:uid="{D15642E2-80E6-4635-98B9-0DDE89D66073}"/>
    <cellStyle name="Currency 5 2 3 5" xfId="4143" xr:uid="{BBE70D2D-604E-48B2-9D68-4A06E241AAB5}"/>
    <cellStyle name="Currency 5 2 3 5 2" xfId="8914" xr:uid="{A3449125-85BB-4347-9B52-EF23126E01C2}"/>
    <cellStyle name="Currency 5 2 3 5 2 2" xfId="29015" xr:uid="{6EB8AFAA-0881-4674-A52E-7A008315E4E0}"/>
    <cellStyle name="Currency 5 2 3 5 2 3" xfId="27596" xr:uid="{6EAEA2C4-443D-4C95-8CB1-EB87AE134AB5}"/>
    <cellStyle name="Currency 5 2 3 5 2 4" xfId="19294" xr:uid="{3D378635-15D0-4947-BD6B-4C612F00492B}"/>
    <cellStyle name="Currency 5 2 3 5 2 5" xfId="31022" xr:uid="{0D38C156-3687-44A0-89ED-AC90BFF6346D}"/>
    <cellStyle name="Currency 5 2 3 5 3" xfId="11747" xr:uid="{10C9EC3E-9AE2-4D9B-8479-211D3D07ED47}"/>
    <cellStyle name="Currency 5 2 3 5 3 2" xfId="22127" xr:uid="{15C832C3-6FF0-4856-A177-D03E7D068492}"/>
    <cellStyle name="Currency 5 2 3 5 4" xfId="26966" xr:uid="{F0640651-E4BA-485E-91B0-95C69E14D0AE}"/>
    <cellStyle name="Currency 5 2 3 5 5" xfId="16461" xr:uid="{BF109E69-ADD6-4229-AE11-DEB910336621}"/>
    <cellStyle name="Currency 5 2 3 6" xfId="4974" xr:uid="{19071EE0-5BFD-4F9E-9132-C53B4E247934}"/>
    <cellStyle name="Currency 5 2 3 6 2" xfId="28607" xr:uid="{5CCE0AB4-0287-4537-BF16-6DCB69FE2869}"/>
    <cellStyle name="Currency 5 2 3 6 3" xfId="27543" xr:uid="{69E98944-73A7-42A3-85AF-E17CD6BE819A}"/>
    <cellStyle name="Currency 5 2 3 6 4" xfId="14269" xr:uid="{9F6DB649-75FE-4421-9D34-EF7190C56541}"/>
    <cellStyle name="Currency 5 2 3 7" xfId="6722" xr:uid="{159000B8-7CC5-4955-8443-5AF2213C3E1C}"/>
    <cellStyle name="Currency 5 2 3 7 2" xfId="27878" xr:uid="{F909FE96-1CC9-415B-BC21-01A6FFCF83BC}"/>
    <cellStyle name="Currency 5 2 3 7 3" xfId="25974" xr:uid="{94FF8E5B-AA91-4B15-97A2-1A1AE04C25C4}"/>
    <cellStyle name="Currency 5 2 3 7 4" xfId="17102" xr:uid="{1DC87CFE-6CBF-4909-AECA-D5D13067C0F9}"/>
    <cellStyle name="Currency 5 2 3 8" xfId="9555" xr:uid="{2E40F6E5-2FED-4555-BFC0-2C0C435350C4}"/>
    <cellStyle name="Currency 5 2 3 8 2" xfId="19935" xr:uid="{220242D1-ABC7-43E6-B0E8-FF42CA590FC7}"/>
    <cellStyle name="Currency 5 2 3 9" xfId="22663" xr:uid="{D9AD0612-914B-436B-8DAE-F1188956DD8B}"/>
    <cellStyle name="Currency 5 2 4" xfId="1971" xr:uid="{00000000-0005-0000-0000-0000EB030000}"/>
    <cellStyle name="Currency 5 2 4 2" xfId="3110" xr:uid="{00000000-0005-0000-0000-0000D5020000}"/>
    <cellStyle name="Currency 5 2 4 2 2" xfId="8189" xr:uid="{25AFDB09-23E2-482C-8E76-09BB28DEADCF}"/>
    <cellStyle name="Currency 5 2 4 2 2 2" xfId="28856" xr:uid="{06FCD6AD-893B-4A36-A0AD-D369F771C15A}"/>
    <cellStyle name="Currency 5 2 4 2 2 2 2" xfId="31237" xr:uid="{73676227-5E83-4702-8972-5E4E8CEB392D}"/>
    <cellStyle name="Currency 5 2 4 2 2 2 3" xfId="30896" xr:uid="{13AFE293-B1E9-4C3C-B65C-D9B74021402C}"/>
    <cellStyle name="Currency 5 2 4 2 2 3" xfId="26050" xr:uid="{4EF20C12-2878-49D2-8D87-1A4B0612BC68}"/>
    <cellStyle name="Currency 5 2 4 2 2 4" xfId="18569" xr:uid="{53A0814F-3C91-470B-9122-F71FDD3F23C7}"/>
    <cellStyle name="Currency 5 2 4 2 3" xfId="11022" xr:uid="{B5B91CCF-256F-4CE3-BF8B-CED889D41FC5}"/>
    <cellStyle name="Currency 5 2 4 2 3 2" xfId="21402" xr:uid="{0C977F6E-A74F-42C8-9858-D8827CB31566}"/>
    <cellStyle name="Currency 5 2 4 2 4" xfId="23955" xr:uid="{83B7EFE6-940B-4612-89E7-D38FCF8EE350}"/>
    <cellStyle name="Currency 5 2 4 2 5" xfId="15736" xr:uid="{E729032C-0C99-45F8-AE83-A66126EFFACB}"/>
    <cellStyle name="Currency 5 2 4 3" xfId="2048" xr:uid="{00000000-0005-0000-0000-0000EB030000}"/>
    <cellStyle name="Currency 5 2 4 4" xfId="4434" xr:uid="{EAF59091-946C-4F5C-9343-3EB106ED6014}"/>
    <cellStyle name="Currency 5 2 4 4 2" xfId="9205" xr:uid="{9DE673C5-9FAC-4C6B-A3AD-1258CD7F4F41}"/>
    <cellStyle name="Currency 5 2 4 4 2 2" xfId="19585" xr:uid="{7306ABE8-FFF7-463F-8A00-99CCC9E3B069}"/>
    <cellStyle name="Currency 5 2 4 4 2 3" xfId="31099" xr:uid="{04F8AB4D-3583-413E-A867-E9E1E954177D}"/>
    <cellStyle name="Currency 5 2 4 4 2 4" xfId="30895" xr:uid="{033065B8-3DEE-4E7E-9008-7D6E15491596}"/>
    <cellStyle name="Currency 5 2 4 4 3" xfId="12038" xr:uid="{84643D44-AB5A-4804-B4B3-D8D413675A2D}"/>
    <cellStyle name="Currency 5 2 4 4 3 2" xfId="22418" xr:uid="{BB6414FD-0893-461E-A134-D075A290A690}"/>
    <cellStyle name="Currency 5 2 4 4 4" xfId="28671" xr:uid="{D727F6B1-6619-4645-A993-510B5AE51350}"/>
    <cellStyle name="Currency 5 2 4 4 5" xfId="28188" xr:uid="{E3AEF5FB-7525-4F93-99F2-9954E237AACE}"/>
    <cellStyle name="Currency 5 2 4 4 6" xfId="16752" xr:uid="{3E4750C6-930A-4339-AE91-F90BECE985F2}"/>
    <cellStyle name="Currency 5 2 4 5" xfId="5708" xr:uid="{81CCBD4C-4647-4780-BDEB-D175A3F5ADBE}"/>
    <cellStyle name="Currency 5 2 4 5 2" xfId="29692" xr:uid="{5AD77B6F-1F47-49A8-8F2D-FBDD0BA971A3}"/>
    <cellStyle name="Currency 5 2 4 5 2 2" xfId="30993" xr:uid="{61B4BDAA-FE5F-4AB7-9E5D-32E54EF4F78A}"/>
    <cellStyle name="Currency 5 2 4 6" xfId="22714" xr:uid="{912E2D58-135C-466F-977B-D7FCE32E6FF0}"/>
    <cellStyle name="Currency 5 2 4 7" xfId="13629" xr:uid="{3CE5B02C-94B0-4AC5-8DF4-DCF0A61C21CA}"/>
    <cellStyle name="Currency 5 2 5" xfId="1972" xr:uid="{00000000-0005-0000-0000-0000EC030000}"/>
    <cellStyle name="Currency 5 2 5 2" xfId="2888" xr:uid="{00000000-0005-0000-0000-0000D6020000}"/>
    <cellStyle name="Currency 5 2 5 2 2" xfId="8004" xr:uid="{76E26953-D137-4A0D-A497-4B6AC98CE538}"/>
    <cellStyle name="Currency 5 2 5 2 2 2" xfId="28655" xr:uid="{63423EA7-9E9C-41A3-9548-819C174CD01F}"/>
    <cellStyle name="Currency 5 2 5 2 2 2 2" xfId="31210" xr:uid="{BF6DB955-8871-4EAF-9EB8-C68B85D30551}"/>
    <cellStyle name="Currency 5 2 5 2 2 2 3" xfId="30897" xr:uid="{C2C9D297-6FFA-48E8-8FCF-9BB4213F41C3}"/>
    <cellStyle name="Currency 5 2 5 2 2 3" xfId="26010" xr:uid="{37321E1F-694C-4E0C-9870-7424F46302A7}"/>
    <cellStyle name="Currency 5 2 5 2 2 4" xfId="18384" xr:uid="{7CFBABE8-19D0-41B9-A18C-0F534E5095CC}"/>
    <cellStyle name="Currency 5 2 5 2 3" xfId="10837" xr:uid="{B90DC41B-6A12-425B-AEEF-D5D78A8A4A53}"/>
    <cellStyle name="Currency 5 2 5 2 3 2" xfId="21217" xr:uid="{3D52AE92-5923-457B-9350-B22A4AE1191A}"/>
    <cellStyle name="Currency 5 2 5 2 4" xfId="25926" xr:uid="{DAB2A62E-EF04-4D21-ABCA-3D8381BF181C}"/>
    <cellStyle name="Currency 5 2 5 2 5" xfId="15551" xr:uid="{86AEB658-238E-45DA-8F63-23B312B7D1A9}"/>
    <cellStyle name="Currency 5 2 5 3" xfId="3607" xr:uid="{00000000-0005-0000-0000-0000EC030000}"/>
    <cellStyle name="Currency 5 2 5 4" xfId="5709" xr:uid="{34D882F9-3A98-4786-A61F-2BA19F885A26}"/>
    <cellStyle name="Currency 5 2 5 4 2" xfId="29927" xr:uid="{7102F65A-C7BE-4D84-A759-F42C9E8516B6}"/>
    <cellStyle name="Currency 5 2 5 5" xfId="23043" xr:uid="{C6FB78A3-7FB3-4C8B-AE13-0BA29A31CEF6}"/>
    <cellStyle name="Currency 5 2 5 6" xfId="13388" xr:uid="{23481EF7-DAB4-448F-896D-7EFA49323FD9}"/>
    <cellStyle name="Currency 5 2 6" xfId="1964" xr:uid="{00000000-0005-0000-0000-0000ED030000}"/>
    <cellStyle name="Currency 5 2 6 2" xfId="2540" xr:uid="{00000000-0005-0000-0000-0000D7020000}"/>
    <cellStyle name="Currency 5 2 6 2 2" xfId="7664" xr:uid="{74261CAA-4101-473F-B347-C83F8EAEB42F}"/>
    <cellStyle name="Currency 5 2 6 2 2 2" xfId="18044" xr:uid="{49FBE54B-FD8E-4F2D-838F-4B8FC9ADB860}"/>
    <cellStyle name="Currency 5 2 6 2 3" xfId="10497" xr:uid="{556E629B-FE91-426B-933D-E95FA4998D76}"/>
    <cellStyle name="Currency 5 2 6 2 3 2" xfId="20877" xr:uid="{E11A0ED8-348A-4DA6-9D90-EEF14F0BBC40}"/>
    <cellStyle name="Currency 5 2 6 2 4" xfId="26576" xr:uid="{C9B861A8-D8EB-43AD-B25A-681F5470E314}"/>
    <cellStyle name="Currency 5 2 6 2 5" xfId="25901" xr:uid="{66E2E6D2-0C15-4FBD-B3CD-FFBE6CC078CC}"/>
    <cellStyle name="Currency 5 2 6 2 6" xfId="15211" xr:uid="{2507063B-74EC-4F1F-AF09-CFD95B288AF3}"/>
    <cellStyle name="Currency 5 2 6 3" xfId="3593" xr:uid="{00000000-0005-0000-0000-0000ED030000}"/>
    <cellStyle name="Currency 5 2 6 4" xfId="5702" xr:uid="{6044BC41-93EB-4D46-8847-7E28FDC1C7F0}"/>
    <cellStyle name="Currency 5 2 6 4 2" xfId="29877" xr:uid="{C483D0FC-BB86-4D28-A080-8736F3CBDE28}"/>
    <cellStyle name="Currency 5 2 6 5" xfId="23119" xr:uid="{DFB24F9D-60E6-480E-886E-475EF7F1242B}"/>
    <cellStyle name="Currency 5 2 6 6" xfId="12927" xr:uid="{244FD039-EA37-4B72-A255-228CC58257FA}"/>
    <cellStyle name="Currency 5 2 7" xfId="2234" xr:uid="{00000000-0005-0000-0000-0000CB020000}"/>
    <cellStyle name="Currency 5 2 7 2" xfId="7360" xr:uid="{46D783E5-C67D-4AD0-83C0-CF4DD70F2D04}"/>
    <cellStyle name="Currency 5 2 7 2 2" xfId="26296" xr:uid="{0094EF5E-9118-446E-8932-915721C49C84}"/>
    <cellStyle name="Currency 5 2 7 2 2 2" xfId="31173" xr:uid="{0ABF76C8-146E-4EA9-9EF4-12330D97B2F4}"/>
    <cellStyle name="Currency 5 2 7 2 2 3" xfId="30898" xr:uid="{B13E3068-9BEB-46ED-BF85-C4985B631957}"/>
    <cellStyle name="Currency 5 2 7 2 3" xfId="26140" xr:uid="{8D63E90A-D234-400F-9E75-4182E9C21698}"/>
    <cellStyle name="Currency 5 2 7 2 4" xfId="17740" xr:uid="{F397A08D-393B-4E26-BD24-2E6F720FBD36}"/>
    <cellStyle name="Currency 5 2 7 3" xfId="10193" xr:uid="{E9F0637B-A05F-4E9D-8BA2-C2EBC2EFAA4D}"/>
    <cellStyle name="Currency 5 2 7 3 2" xfId="20573" xr:uid="{BC39AA1D-EDCB-4BA3-9D5E-5853FA61C57D}"/>
    <cellStyle name="Currency 5 2 7 4" xfId="25304" xr:uid="{35146824-73C6-468D-82D5-4BCD67342811}"/>
    <cellStyle name="Currency 5 2 7 5" xfId="14907" xr:uid="{7EB1EE87-E11D-47CB-A2B8-C4724D639E82}"/>
    <cellStyle name="Currency 5 2 8" xfId="3890" xr:uid="{F5558CD4-A4A2-4E3D-AB6A-144E8681197F}"/>
    <cellStyle name="Currency 5 2 8 2" xfId="8721" xr:uid="{2F1B63F7-D083-429E-B1CA-1A6BFE7DDEA4}"/>
    <cellStyle name="Currency 5 2 8 2 2" xfId="19101" xr:uid="{AA81A8B7-20C9-4F9B-90A1-BEB1376ACEFA}"/>
    <cellStyle name="Currency 5 2 8 3" xfId="11554" xr:uid="{75471A33-C8F0-40CF-B5BF-4A81D5F9A038}"/>
    <cellStyle name="Currency 5 2 8 3 2" xfId="21934" xr:uid="{1A25BBFC-EAD0-476B-B10E-5BE1DFD38444}"/>
    <cellStyle name="Currency 5 2 8 4" xfId="27959" xr:uid="{38D58FC1-9BAF-45DE-9227-885220FBB692}"/>
    <cellStyle name="Currency 5 2 8 5" xfId="28577" xr:uid="{145D1AFD-484B-4FDE-876F-13C665ED8789}"/>
    <cellStyle name="Currency 5 2 8 6" xfId="16268" xr:uid="{82A908FC-D9AF-4CB9-9FAE-0596054F1EA2}"/>
    <cellStyle name="Currency 5 2 9" xfId="4972" xr:uid="{83D789FE-00E7-4353-9F50-F27A53E5C0A6}"/>
    <cellStyle name="Currency 5 2 9 2" xfId="25927" xr:uid="{D31F2547-600E-4F5D-B779-A3F82E3BA780}"/>
    <cellStyle name="Currency 5 2 9 3" xfId="27069" xr:uid="{080F0B0A-5BC7-4901-AD69-507C20B1622B}"/>
    <cellStyle name="Currency 5 2 9 4" xfId="14267" xr:uid="{5C56210C-0634-43D4-9558-692036755A96}"/>
    <cellStyle name="Currency 5 3" xfId="594" xr:uid="{00000000-0005-0000-0000-0000EE030000}"/>
    <cellStyle name="Currency 5 3 10" xfId="9556" xr:uid="{2A505504-F946-417F-8A75-43BF4BB35F9D}"/>
    <cellStyle name="Currency 5 3 10 2" xfId="19936" xr:uid="{A7220A94-B2B4-4AE1-9570-D96C08F7CB0B}"/>
    <cellStyle name="Currency 5 3 11" xfId="23031" xr:uid="{526A7DBF-D3D2-442D-9A54-DD31D9FDF6E8}"/>
    <cellStyle name="Currency 5 3 12" xfId="12531" xr:uid="{20BE156C-F121-4FA0-B6FD-EE6E99003D67}"/>
    <cellStyle name="Currency 5 3 2" xfId="1974" xr:uid="{00000000-0005-0000-0000-0000EF030000}"/>
    <cellStyle name="Currency 5 3 2 2" xfId="3112" xr:uid="{00000000-0005-0000-0000-0000DA020000}"/>
    <cellStyle name="Currency 5 3 2 2 2" xfId="6173" xr:uid="{2A83A707-9693-4504-A63C-CB91999D274E}"/>
    <cellStyle name="Currency 5 3 2 2 2 2" xfId="24179" xr:uid="{957406F0-CF59-4D3C-9C8C-E18064A609A3}"/>
    <cellStyle name="Currency 5 3 2 2 2 2 2" xfId="28714" xr:uid="{30692465-3C1C-4D4C-BF5B-4B86D75AD3A7}"/>
    <cellStyle name="Currency 5 3 2 2 2 2 3" xfId="31149" xr:uid="{50F8AEFD-436B-4734-8134-882238514C1B}"/>
    <cellStyle name="Currency 5 3 2 2 2 3" xfId="28079" xr:uid="{44E0DBA9-7F9D-4F75-A250-7B439F25517A}"/>
    <cellStyle name="Currency 5 3 2 2 2 4" xfId="15738" xr:uid="{ECECBAE7-FE6A-418C-A364-9CC2967EB8CB}"/>
    <cellStyle name="Currency 5 3 2 2 3" xfId="8191" xr:uid="{B638F41F-98D3-49A1-A601-35D9335CCE81}"/>
    <cellStyle name="Currency 5 3 2 2 3 2" xfId="18571" xr:uid="{DCE59326-8858-4E51-A3B0-845F3FA7CFDF}"/>
    <cellStyle name="Currency 5 3 2 2 4" xfId="11024" xr:uid="{56957B04-499B-48B4-98D4-D7E7F4C67751}"/>
    <cellStyle name="Currency 5 3 2 2 4 2" xfId="21404" xr:uid="{8C77967D-6BBC-4B84-B128-12C314811052}"/>
    <cellStyle name="Currency 5 3 2 2 5" xfId="24902" xr:uid="{54FD32AF-935F-4AE0-935A-654E37BB2CEA}"/>
    <cellStyle name="Currency 5 3 2 2 5 2" xfId="30075" xr:uid="{F958E69A-68BF-4BA9-81F7-14578EED27A9}"/>
    <cellStyle name="Currency 5 3 2 2 6" xfId="26919" xr:uid="{AF32DBC3-ACF6-4745-AD7B-F110F70C1559}"/>
    <cellStyle name="Currency 5 3 2 2 7" xfId="13631" xr:uid="{76CCBC9C-1C00-49D1-B059-63613061B900}"/>
    <cellStyle name="Currency 5 3 2 3" xfId="2701" xr:uid="{00000000-0005-0000-0000-0000D9020000}"/>
    <cellStyle name="Currency 5 3 2 3 2" xfId="7824" xr:uid="{5C7BCAA3-9C9F-492F-8861-2AD267BF934E}"/>
    <cellStyle name="Currency 5 3 2 3 2 2" xfId="27066" xr:uid="{55EF035C-8796-42AA-B3B7-EB9756ADAED2}"/>
    <cellStyle name="Currency 5 3 2 3 2 3" xfId="27407" xr:uid="{24DD1B34-5BDA-469F-96C6-8E6E015D9E3F}"/>
    <cellStyle name="Currency 5 3 2 3 2 4" xfId="18204" xr:uid="{12DA4345-B994-4CCF-88F1-B9C2539AD072}"/>
    <cellStyle name="Currency 5 3 2 3 3" xfId="10657" xr:uid="{2C015DA8-CF23-4D00-8256-2EACF4E418A2}"/>
    <cellStyle name="Currency 5 3 2 3 3 2" xfId="21037" xr:uid="{70FD7D19-0E93-462C-9581-32C4AEB2F859}"/>
    <cellStyle name="Currency 5 3 2 3 4" xfId="24098" xr:uid="{FB9ECE9D-A2D2-4743-BCED-964CFCC7B75D}"/>
    <cellStyle name="Currency 5 3 2 3 5" xfId="15371" xr:uid="{9C8C138F-CE6E-4288-94A8-950FEF0B812D}"/>
    <cellStyle name="Currency 5 3 2 4" xfId="3699" xr:uid="{00000000-0005-0000-0000-0000EF030000}"/>
    <cellStyle name="Currency 5 3 2 4 2" xfId="26889" xr:uid="{C9DBE510-EFCE-4A0C-8EE8-48DD9ED241FF}"/>
    <cellStyle name="Currency 5 3 2 4 3" xfId="26495" xr:uid="{49081016-EABC-4DB1-B361-D6F414E29952}"/>
    <cellStyle name="Currency 5 3 2 5" xfId="4278" xr:uid="{313F8346-39CD-4124-8B3A-C4CAB3DD2ECA}"/>
    <cellStyle name="Currency 5 3 2 5 2" xfId="9049" xr:uid="{099BCFBD-F523-4301-A1A6-C0079B714369}"/>
    <cellStyle name="Currency 5 3 2 5 2 2" xfId="19429" xr:uid="{27CFA0D3-4438-46F6-878B-42D727E86880}"/>
    <cellStyle name="Currency 5 3 2 5 2 3" xfId="31053" xr:uid="{033E1420-9C77-473B-804F-C41CBED77E74}"/>
    <cellStyle name="Currency 5 3 2 5 2 4" xfId="30899" xr:uid="{13CA0AD7-30C4-4001-B64F-03E7560C4A03}"/>
    <cellStyle name="Currency 5 3 2 5 3" xfId="11882" xr:uid="{E5116A94-E160-444D-A2C3-020F35D29607}"/>
    <cellStyle name="Currency 5 3 2 5 3 2" xfId="22262" xr:uid="{D7658E5A-BB9F-4E05-855D-29A5263DD5F0}"/>
    <cellStyle name="Currency 5 3 2 5 4" xfId="26952" xr:uid="{95732337-E1E3-4AC6-B7DD-8469E5DEFCBB}"/>
    <cellStyle name="Currency 5 3 2 5 5" xfId="27487" xr:uid="{B5F126A9-6131-4F53-870D-FC414775705C}"/>
    <cellStyle name="Currency 5 3 2 5 6" xfId="16596" xr:uid="{CC305DE1-2E81-4E5A-9508-CAE9EA08AB9C}"/>
    <cellStyle name="Currency 5 3 2 6" xfId="5711" xr:uid="{2162A165-A601-451F-A59D-9BF2EFCF87E1}"/>
    <cellStyle name="Currency 5 3 2 6 2" xfId="29729" xr:uid="{7E661BEA-FF8D-4BD4-AFEB-927EC4D8CCA8}"/>
    <cellStyle name="Currency 5 3 2 6 2 2" xfId="30994" xr:uid="{6539BE70-08E3-4AA4-B58E-F300449EC90E}"/>
    <cellStyle name="Currency 5 3 2 7" xfId="22908" xr:uid="{2A10CFEC-0929-4835-ABE0-3A392EEEC7A6}"/>
    <cellStyle name="Currency 5 3 2 8" xfId="13118" xr:uid="{47A9C792-CC8F-4DF3-B7EE-6BD5C7B06878}"/>
    <cellStyle name="Currency 5 3 2 9" xfId="29995" xr:uid="{2C104A3A-A926-488C-8CAB-843E476B7B22}"/>
    <cellStyle name="Currency 5 3 3" xfId="1975" xr:uid="{00000000-0005-0000-0000-0000F0030000}"/>
    <cellStyle name="Currency 5 3 3 2" xfId="3113" xr:uid="{00000000-0005-0000-0000-0000DB020000}"/>
    <cellStyle name="Currency 5 3 3 2 2" xfId="8192" xr:uid="{86FFB7B9-2A55-4AB6-B2B2-D1802A59687B}"/>
    <cellStyle name="Currency 5 3 3 2 2 2" xfId="28858" xr:uid="{01C80663-FA5B-4EA7-9670-DC6D2E0C723D}"/>
    <cellStyle name="Currency 5 3 3 2 2 2 2" xfId="31238" xr:uid="{3C0EFCA0-5665-4D69-876A-58B83D160D6D}"/>
    <cellStyle name="Currency 5 3 3 2 2 2 3" xfId="30901" xr:uid="{DFA99822-3024-4E51-8F42-35A278ABE4E4}"/>
    <cellStyle name="Currency 5 3 3 2 2 3" xfId="26628" xr:uid="{685863A7-BFEF-415D-A2CE-7B02227AD743}"/>
    <cellStyle name="Currency 5 3 3 2 2 4" xfId="18572" xr:uid="{2B83C1F7-E7AD-42DC-AFA0-80882660E932}"/>
    <cellStyle name="Currency 5 3 3 2 3" xfId="11025" xr:uid="{D850F367-3396-4AD9-B76D-E56459C3DE3C}"/>
    <cellStyle name="Currency 5 3 3 2 3 2" xfId="21405" xr:uid="{C9751C7E-EED7-40B7-99CB-553163E6D914}"/>
    <cellStyle name="Currency 5 3 3 2 4" xfId="24124" xr:uid="{F1D85D90-2F0F-4588-A85A-C8D9E996F941}"/>
    <cellStyle name="Currency 5 3 3 2 5" xfId="15739" xr:uid="{0A1C1433-46CA-4D11-98FF-9932F571D779}"/>
    <cellStyle name="Currency 5 3 3 3" xfId="2086" xr:uid="{00000000-0005-0000-0000-0000F0030000}"/>
    <cellStyle name="Currency 5 3 3 4" xfId="4435" xr:uid="{20CFB897-666F-4149-87D6-72BD94186F0A}"/>
    <cellStyle name="Currency 5 3 3 4 2" xfId="9206" xr:uid="{FEBB92A8-84BF-498D-9CC9-F630B4376368}"/>
    <cellStyle name="Currency 5 3 3 4 2 2" xfId="19586" xr:uid="{62507DBF-4272-4F62-BCDC-95743CA0B033}"/>
    <cellStyle name="Currency 5 3 3 4 2 3" xfId="31100" xr:uid="{785265B5-1F83-4815-9163-77914337B262}"/>
    <cellStyle name="Currency 5 3 3 4 2 4" xfId="30900" xr:uid="{7FC14047-A419-4FF0-AC80-82C714D7AF82}"/>
    <cellStyle name="Currency 5 3 3 4 3" xfId="12039" xr:uid="{6051F4A6-5D37-4162-ADF9-79B7787E3719}"/>
    <cellStyle name="Currency 5 3 3 4 3 2" xfId="22419" xr:uid="{2436F9F3-320D-4752-9AF1-E43DC261CDA1}"/>
    <cellStyle name="Currency 5 3 3 4 4" xfId="16753" xr:uid="{6F6A6062-2CE2-4B46-864C-7998CC3BFE47}"/>
    <cellStyle name="Currency 5 3 3 5" xfId="5712" xr:uid="{B225AD9D-70E2-4841-A531-CDA142155BD0}"/>
    <cellStyle name="Currency 5 3 3 5 2" xfId="29696" xr:uid="{A379AF37-E0F1-412B-A298-3E3C42206E20}"/>
    <cellStyle name="Currency 5 3 3 5 2 2" xfId="30995" xr:uid="{1F76261D-623D-47D8-8A94-50739780B2FC}"/>
    <cellStyle name="Currency 5 3 3 6" xfId="23071" xr:uid="{F18CE366-3398-446C-8744-B602531D5D21}"/>
    <cellStyle name="Currency 5 3 3 7" xfId="13632" xr:uid="{DF8FB77F-CD78-4108-AC65-79380C8B667D}"/>
    <cellStyle name="Currency 5 3 4" xfId="1973" xr:uid="{00000000-0005-0000-0000-0000F1030000}"/>
    <cellStyle name="Currency 5 3 4 2" xfId="3111" xr:uid="{00000000-0005-0000-0000-0000DC020000}"/>
    <cellStyle name="Currency 5 3 4 2 2" xfId="8190" xr:uid="{12605518-45C2-4A5E-B142-B539828DFC7C}"/>
    <cellStyle name="Currency 5 3 4 2 2 2" xfId="28857" xr:uid="{F2C64340-B6DF-456D-A36F-9ED0B197E7CF}"/>
    <cellStyle name="Currency 5 3 4 2 2 3" xfId="28282" xr:uid="{50F5FF16-544C-433F-AD2A-CC87A8B1AA2D}"/>
    <cellStyle name="Currency 5 3 4 2 2 4" xfId="18570" xr:uid="{2A125001-18F0-499F-A790-154D829D4369}"/>
    <cellStyle name="Currency 5 3 4 2 3" xfId="11023" xr:uid="{EBBBB68E-B7A9-4727-B8A5-CA63FBCD5FE7}"/>
    <cellStyle name="Currency 5 3 4 2 3 2" xfId="21403" xr:uid="{E180010A-2FCD-46F1-BA44-5BA0B1F655D8}"/>
    <cellStyle name="Currency 5 3 4 2 4" xfId="22873" xr:uid="{F8FA9813-888C-472C-A853-49F365954C32}"/>
    <cellStyle name="Currency 5 3 4 2 5" xfId="15737" xr:uid="{7F15E761-E3B1-4282-80AD-D5D4A5947524}"/>
    <cellStyle name="Currency 5 3 4 3" xfId="3544" xr:uid="{00000000-0005-0000-0000-0000F1030000}"/>
    <cellStyle name="Currency 5 3 4 4" xfId="5710" xr:uid="{3EEC26B5-3962-41F9-B6A3-EC813AA1EBAC}"/>
    <cellStyle name="Currency 5 3 4 4 2" xfId="29975" xr:uid="{D1112619-8F7B-4CEF-915B-708D2443B095}"/>
    <cellStyle name="Currency 5 3 4 5" xfId="24980" xr:uid="{B04AF8FD-6114-4C71-A9D7-E976CE18350C}"/>
    <cellStyle name="Currency 5 3 4 6" xfId="13630" xr:uid="{1BA1C8B1-6A6F-459D-B36D-75354FAD0DB3}"/>
    <cellStyle name="Currency 5 3 5" xfId="2583" xr:uid="{00000000-0005-0000-0000-0000DD020000}"/>
    <cellStyle name="Currency 5 3 5 2" xfId="5847" xr:uid="{3F6A570E-8A5C-4C20-A93D-0E180E864A90}"/>
    <cellStyle name="Currency 5 3 5 2 2" xfId="26967" xr:uid="{D1EBB5CD-FC7A-4F10-B519-46CA29184018}"/>
    <cellStyle name="Currency 5 3 5 2 2 2" xfId="31185" xr:uid="{C9C22307-3BA8-47BE-87A8-DE51ADDD98DB}"/>
    <cellStyle name="Currency 5 3 5 2 2 3" xfId="30902" xr:uid="{D3CCDC70-5088-44B7-86FC-33B08181C61A}"/>
    <cellStyle name="Currency 5 3 5 2 3" xfId="27434" xr:uid="{A30D7B8C-6247-4972-9E66-87FE75BA273A}"/>
    <cellStyle name="Currency 5 3 5 2 4" xfId="15254" xr:uid="{5A8FF11C-9103-4B97-B92A-D4028022214B}"/>
    <cellStyle name="Currency 5 3 5 3" xfId="7707" xr:uid="{9460C487-FB9F-432D-B8BA-58C64B66EF9C}"/>
    <cellStyle name="Currency 5 3 5 3 2" xfId="18087" xr:uid="{F4EF039A-E7C5-446C-85C1-54823D809576}"/>
    <cellStyle name="Currency 5 3 5 4" xfId="10540" xr:uid="{76470AA5-DD44-48EC-BF0C-40932FC056F6}"/>
    <cellStyle name="Currency 5 3 5 4 2" xfId="20920" xr:uid="{3D8BF286-0DD9-4AB7-85AA-76A759003684}"/>
    <cellStyle name="Currency 5 3 5 5" xfId="22927" xr:uid="{EB799ACC-0960-4BBD-AFBD-116C4BD090D4}"/>
    <cellStyle name="Currency 5 3 5 6" xfId="12970" xr:uid="{15AE4B7D-C61A-47C5-9B30-FD9BCA05DBB6}"/>
    <cellStyle name="Currency 5 3 6" xfId="2300" xr:uid="{00000000-0005-0000-0000-0000D8020000}"/>
    <cellStyle name="Currency 5 3 6 2" xfId="7426" xr:uid="{37D454D2-98EC-4ECA-875B-525C939A12B9}"/>
    <cellStyle name="Currency 5 3 6 2 2" xfId="17806" xr:uid="{FD2A3EEF-D7B3-4708-9FF7-7DBA0EEEC3A6}"/>
    <cellStyle name="Currency 5 3 6 3" xfId="10259" xr:uid="{66DE0595-77D0-44E2-BBAB-22A938590D29}"/>
    <cellStyle name="Currency 5 3 6 3 2" xfId="20639" xr:uid="{5A5654FD-D243-4742-BB0B-511AAA74AA3D}"/>
    <cellStyle name="Currency 5 3 6 4" xfId="24666" xr:uid="{953EE173-511B-4B9D-A92A-2D18C7063975}"/>
    <cellStyle name="Currency 5 3 6 5" xfId="28651" xr:uid="{8A1E049F-A38F-4793-A084-89101582F1E5}"/>
    <cellStyle name="Currency 5 3 6 6" xfId="14973" xr:uid="{A75CB0B2-BEB0-40BE-BC81-57A1FBA3825F}"/>
    <cellStyle name="Currency 5 3 7" xfId="3831" xr:uid="{4F7D27AA-E36A-485B-B1CA-FAD81716445B}"/>
    <cellStyle name="Currency 5 3 7 2" xfId="8663" xr:uid="{CA439490-CAC7-4667-8AAC-FC5DAB444913}"/>
    <cellStyle name="Currency 5 3 7 2 2" xfId="19043" xr:uid="{CA2B8348-30AA-4FB0-AE43-CECC40FCD663}"/>
    <cellStyle name="Currency 5 3 7 3" xfId="11496" xr:uid="{B425CEAF-FDE3-4E01-8713-78F3DCD91BC4}"/>
    <cellStyle name="Currency 5 3 7 3 2" xfId="21876" xr:uid="{D7EFDDC8-32C9-4BC3-A30B-61BCCA7B0596}"/>
    <cellStyle name="Currency 5 3 7 4" xfId="26160" xr:uid="{02640B68-3BEC-48B3-AC71-22D042167650}"/>
    <cellStyle name="Currency 5 3 7 5" xfId="25941" xr:uid="{B7C5EF07-BCE7-453B-898D-822557617857}"/>
    <cellStyle name="Currency 5 3 7 6" xfId="16210" xr:uid="{E8BDBC14-C79C-495C-87FC-BF87E75E23FC}"/>
    <cellStyle name="Currency 5 3 8" xfId="4975" xr:uid="{72549817-FBAA-4BE4-BCFB-74426F487CE8}"/>
    <cellStyle name="Currency 5 3 8 2" xfId="14270" xr:uid="{84018680-E061-4D9B-B808-5B964A2F0278}"/>
    <cellStyle name="Currency 5 3 9" xfId="6723" xr:uid="{7F742B85-07C3-4481-90BB-0054BDEEFD95}"/>
    <cellStyle name="Currency 5 3 9 2" xfId="17103" xr:uid="{86DC57A8-873C-436C-A7EF-6D6D1E4794F1}"/>
    <cellStyle name="Currency 5 4" xfId="595" xr:uid="{00000000-0005-0000-0000-0000F2030000}"/>
    <cellStyle name="Currency 5 4 10" xfId="12689" xr:uid="{91FE20A7-7F48-4F48-AD49-63CAB8CF3EEC}"/>
    <cellStyle name="Currency 5 4 2" xfId="1977" xr:uid="{00000000-0005-0000-0000-0000F3030000}"/>
    <cellStyle name="Currency 5 4 2 2" xfId="3114" xr:uid="{00000000-0005-0000-0000-0000DF020000}"/>
    <cellStyle name="Currency 5 4 2 2 2" xfId="8193" xr:uid="{608C7477-457B-446D-B4DA-1DE51946CB0C}"/>
    <cellStyle name="Currency 5 4 2 2 2 2" xfId="28859" xr:uid="{E574C560-A659-49CE-8A64-D1A07C293872}"/>
    <cellStyle name="Currency 5 4 2 2 2 3" xfId="27735" xr:uid="{A8559155-7CA4-4F41-9566-ACCBE439BD16}"/>
    <cellStyle name="Currency 5 4 2 2 2 4" xfId="18573" xr:uid="{326B5A18-FE67-48F1-857D-9002C90345F5}"/>
    <cellStyle name="Currency 5 4 2 2 3" xfId="11026" xr:uid="{92F448A3-E2F1-491A-BEB4-F0D29626B307}"/>
    <cellStyle name="Currency 5 4 2 2 3 2" xfId="21406" xr:uid="{8E9DA054-293F-4B35-9F07-D93D74CA882A}"/>
    <cellStyle name="Currency 5 4 2 2 4" xfId="23745" xr:uid="{0CC4DA2D-40A8-4977-A8A0-7877AAC19348}"/>
    <cellStyle name="Currency 5 4 2 2 5" xfId="15740" xr:uid="{A7D646FF-DCED-4ADD-A46C-B4FB30D778F5}"/>
    <cellStyle name="Currency 5 4 2 3" xfId="3641" xr:uid="{00000000-0005-0000-0000-0000F3030000}"/>
    <cellStyle name="Currency 5 4 2 4" xfId="5713" xr:uid="{671213EE-3688-4CDB-B942-51A717C3AE88}"/>
    <cellStyle name="Currency 5 4 2 4 2" xfId="29782" xr:uid="{19716B96-BD5D-41F7-9047-88F0E9D8F84C}"/>
    <cellStyle name="Currency 5 4 2 5" xfId="22821" xr:uid="{93D8A375-BAFB-437F-86FC-856A9BB2B527}"/>
    <cellStyle name="Currency 5 4 2 6" xfId="13633" xr:uid="{59CC9632-D058-4580-807A-C5EA2077C297}"/>
    <cellStyle name="Currency 5 4 3" xfId="1978" xr:uid="{00000000-0005-0000-0000-0000F4030000}"/>
    <cellStyle name="Currency 5 4 3 2" xfId="2698" xr:uid="{00000000-0005-0000-0000-0000E0020000}"/>
    <cellStyle name="Currency 5 4 3 2 2" xfId="7821" xr:uid="{9341D43D-1C0E-42BD-9D8B-CA18E72E65F2}"/>
    <cellStyle name="Currency 5 4 3 2 2 2" xfId="18201" xr:uid="{EB82C059-FCC5-413A-933D-7D4E33815D96}"/>
    <cellStyle name="Currency 5 4 3 2 3" xfId="10654" xr:uid="{B84212C0-4E2C-4BC6-AF4A-87BB56C1A2BC}"/>
    <cellStyle name="Currency 5 4 3 2 3 2" xfId="21034" xr:uid="{0E5706C4-251B-4ACD-847A-54DAED91BE3A}"/>
    <cellStyle name="Currency 5 4 3 2 4" xfId="15368" xr:uid="{1DDD8357-BD14-4A90-A5B6-F047397DF222}"/>
    <cellStyle name="Currency 5 4 3 2 5" xfId="30458" xr:uid="{C4BF89D7-9F8D-4225-9959-7ECED6738608}"/>
    <cellStyle name="Currency 5 4 3 3" xfId="2075" xr:uid="{00000000-0005-0000-0000-0000F4030000}"/>
    <cellStyle name="Currency 5 4 3 4" xfId="5714" xr:uid="{C626BE1A-2589-41B4-9BF0-6DAE18296A2F}"/>
    <cellStyle name="Currency 5 4 3 4 2" xfId="29760" xr:uid="{0D89A086-9FE6-4E3D-B526-1494DED2FF2F}"/>
    <cellStyle name="Currency 5 4 3 5" xfId="24139" xr:uid="{A701F4B5-A178-4B62-9F6D-3F10986EB839}"/>
    <cellStyle name="Currency 5 4 3 6" xfId="13115" xr:uid="{016BC64A-2097-4BBD-A94A-7AB945153B0D}"/>
    <cellStyle name="Currency 5 4 4" xfId="1976" xr:uid="{00000000-0005-0000-0000-0000F5030000}"/>
    <cellStyle name="Currency 5 4 4 2" xfId="4686" xr:uid="{4A9AF939-667D-426D-BF72-468498A1B299}"/>
    <cellStyle name="Currency 5 4 4 2 2" xfId="9417" xr:uid="{DCC31A4E-62FC-4BBF-B111-099F2404D1D3}"/>
    <cellStyle name="Currency 5 4 4 2 2 2" xfId="19797" xr:uid="{1A9D43C8-75CA-4A65-86DA-6C19B5A8B3C2}"/>
    <cellStyle name="Currency 5 4 4 2 3" xfId="12250" xr:uid="{A6A378A7-7F53-4A49-B81B-6D854337725F}"/>
    <cellStyle name="Currency 5 4 4 2 3 2" xfId="22630" xr:uid="{036EA76D-6C2F-4A47-BAFD-8A3C8A6EB59F}"/>
    <cellStyle name="Currency 5 4 4 2 4" xfId="26955" xr:uid="{A643EE9A-7110-41F1-BE5E-9E5F937DAD2E}"/>
    <cellStyle name="Currency 5 4 4 2 5" xfId="27888" xr:uid="{B1C1B6A2-8145-467F-BFC5-731084B68B53}"/>
    <cellStyle name="Currency 5 4 4 2 6" xfId="16964" xr:uid="{FAF55C85-0749-4872-95DC-8EF33A3C598C}"/>
    <cellStyle name="Currency 5 4 4 3" xfId="25436" xr:uid="{CA55A9C6-C83B-4E04-9403-84DCF3766DC3}"/>
    <cellStyle name="Currency 5 4 5" xfId="4142" xr:uid="{4351797D-9F35-45B9-A501-D6C8B37865AB}"/>
    <cellStyle name="Currency 5 4 5 2" xfId="8913" xr:uid="{58F36EE9-2E46-479C-9774-5A44F1F69E95}"/>
    <cellStyle name="Currency 5 4 5 2 2" xfId="29014" xr:uid="{2A89CA53-4B3E-48BB-BFC5-A31C57775E4F}"/>
    <cellStyle name="Currency 5 4 5 2 3" xfId="27419" xr:uid="{9F5A11DB-F689-4946-97CF-E74A490888DF}"/>
    <cellStyle name="Currency 5 4 5 2 4" xfId="19293" xr:uid="{8310129C-6CF4-4DC5-AFA2-A7C7B72CA879}"/>
    <cellStyle name="Currency 5 4 5 2 5" xfId="31021" xr:uid="{FA1B9D74-2E46-4D44-8B9F-96DCD9E4367B}"/>
    <cellStyle name="Currency 5 4 5 3" xfId="11746" xr:uid="{EA5370BB-422B-45AF-91B1-117312D9EF82}"/>
    <cellStyle name="Currency 5 4 5 3 2" xfId="22126" xr:uid="{4FB895CC-5250-42D6-B349-900B7EC8493D}"/>
    <cellStyle name="Currency 5 4 5 4" xfId="25806" xr:uid="{1B0D57D7-4222-41ED-906A-604F94DFF6BF}"/>
    <cellStyle name="Currency 5 4 5 5" xfId="16460" xr:uid="{89F97546-8E0D-4D87-BD1D-2D9C95D03802}"/>
    <cellStyle name="Currency 5 4 6" xfId="4976" xr:uid="{05AA86AA-B956-4C7D-A85F-E71ECC7E3D77}"/>
    <cellStyle name="Currency 5 4 6 2" xfId="27405" xr:uid="{1D6F3CF0-6FC0-4471-864E-B6327B69F8F3}"/>
    <cellStyle name="Currency 5 4 6 3" xfId="28473" xr:uid="{7FB88171-DFFE-466B-8BFD-5009AC714BDE}"/>
    <cellStyle name="Currency 5 4 6 4" xfId="14271" xr:uid="{7F2B38FB-4F6E-42CE-8FAB-D074634CBA5E}"/>
    <cellStyle name="Currency 5 4 7" xfId="6724" xr:uid="{F09D6F83-2D9D-49C9-A0DD-63FB6631CDAF}"/>
    <cellStyle name="Currency 5 4 7 2" xfId="27469" xr:uid="{3E163E22-5C8D-462B-A9C0-375C535D2B24}"/>
    <cellStyle name="Currency 5 4 7 3" xfId="26588" xr:uid="{FFE8322E-E7E0-4E1B-94B0-854A7D0E1DC2}"/>
    <cellStyle name="Currency 5 4 7 4" xfId="17104" xr:uid="{3FDF2449-9107-48F9-AB7E-CCFE792520C0}"/>
    <cellStyle name="Currency 5 4 8" xfId="9557" xr:uid="{FFB26C31-5CDB-487B-B8B5-EA32DD2E44C9}"/>
    <cellStyle name="Currency 5 4 8 2" xfId="19937" xr:uid="{5F7B9E25-5849-4F68-B7D7-0E93C280E9FF}"/>
    <cellStyle name="Currency 5 4 9" xfId="24090" xr:uid="{0C8BFE14-6BAD-41F0-B421-3FE0ED6862E4}"/>
    <cellStyle name="Currency 5 5" xfId="596" xr:uid="{00000000-0005-0000-0000-0000F6030000}"/>
    <cellStyle name="Currency 5 5 10" xfId="13634" xr:uid="{C24FF668-0F55-4C40-B058-589BF35CA821}"/>
    <cellStyle name="Currency 5 5 2" xfId="1980" xr:uid="{00000000-0005-0000-0000-0000F7030000}"/>
    <cellStyle name="Currency 5 5 2 2" xfId="25667" xr:uid="{790EC5A2-5E7E-41A1-9E04-568B7350D030}"/>
    <cellStyle name="Currency 5 5 2 2 2" xfId="29790" xr:uid="{1F4A1241-11FA-4754-B428-B23B31049367}"/>
    <cellStyle name="Currency 5 5 2 2 2 2" xfId="30904" xr:uid="{80A3C272-8E3F-47B7-88D9-24B437AF7685}"/>
    <cellStyle name="Currency 5 5 2 3" xfId="23370" xr:uid="{B1715BAC-BC59-417D-8714-CAE2DF61EF57}"/>
    <cellStyle name="Currency 5 5 2 4" xfId="30068" xr:uid="{71DD050B-1240-4EA7-9026-B2947CE56546}"/>
    <cellStyle name="Currency 5 5 3" xfId="1981" xr:uid="{00000000-0005-0000-0000-0000F8030000}"/>
    <cellStyle name="Currency 5 5 4" xfId="1979" xr:uid="{00000000-0005-0000-0000-0000F9030000}"/>
    <cellStyle name="Currency 5 5 5" xfId="4436" xr:uid="{DAAD0B37-ADB8-4F3A-B982-31942735FAA9}"/>
    <cellStyle name="Currency 5 5 5 2" xfId="9207" xr:uid="{9F8D59D1-09B3-40C2-8B8B-F268F51DD1BB}"/>
    <cellStyle name="Currency 5 5 5 2 2" xfId="19587" xr:uid="{E3D20698-26E1-4A07-B56F-F00E9B23B379}"/>
    <cellStyle name="Currency 5 5 5 2 3" xfId="31101" xr:uid="{B937916B-8AE6-4502-9C61-03713E9CBD21}"/>
    <cellStyle name="Currency 5 5 5 2 4" xfId="30903" xr:uid="{4ACA4BB3-F1EB-41B8-9D97-8BA7228130D4}"/>
    <cellStyle name="Currency 5 5 5 3" xfId="12040" xr:uid="{F5B7CD9A-2460-4120-9BDA-946B16A1F489}"/>
    <cellStyle name="Currency 5 5 5 3 2" xfId="22420" xr:uid="{49C8612A-B147-4726-9FC5-A28CE79D1144}"/>
    <cellStyle name="Currency 5 5 5 4" xfId="16754" xr:uid="{04719F41-4A62-4119-84DB-2843D9CB414A}"/>
    <cellStyle name="Currency 5 5 6" xfId="4977" xr:uid="{1AAFD49D-1AC0-435F-A1BE-BB2B4E0816E8}"/>
    <cellStyle name="Currency 5 5 6 2" xfId="14272" xr:uid="{1DB61BD0-C769-437A-BCF9-6F8208D65BA2}"/>
    <cellStyle name="Currency 5 5 7" xfId="6725" xr:uid="{76D83108-19A4-4119-B570-B4BB73744FC8}"/>
    <cellStyle name="Currency 5 5 7 2" xfId="17105" xr:uid="{3F366261-FB4D-4435-85E6-7F4A971C6329}"/>
    <cellStyle name="Currency 5 5 8" xfId="9558" xr:uid="{EE655E4D-0198-4FDF-B8D8-1829D78D95FE}"/>
    <cellStyle name="Currency 5 5 8 2" xfId="19938" xr:uid="{88DD83A9-4B72-41FF-83A9-1B6BD2B45F06}"/>
    <cellStyle name="Currency 5 5 9" xfId="24976" xr:uid="{8A0125E3-2A7B-4AD7-91C0-3A287C64D067}"/>
    <cellStyle name="Currency 5 6" xfId="1982" xr:uid="{00000000-0005-0000-0000-0000FA030000}"/>
    <cellStyle name="Currency 5 6 2" xfId="2887" xr:uid="{00000000-0005-0000-0000-0000E2020000}"/>
    <cellStyle name="Currency 5 6 2 2" xfId="8003" xr:uid="{2E193E91-A01E-474F-B187-BDECE44FC3CE}"/>
    <cellStyle name="Currency 5 6 2 2 2" xfId="28209" xr:uid="{14B6FC4E-13C6-486E-BD2F-5876CC7E56F9}"/>
    <cellStyle name="Currency 5 6 2 2 2 2" xfId="31201" xr:uid="{ABAD1DC5-D818-4810-B437-4255C3E9C2B6}"/>
    <cellStyle name="Currency 5 6 2 2 2 3" xfId="30905" xr:uid="{8826BB34-1D56-4F2D-8AA5-9443D9B05EC7}"/>
    <cellStyle name="Currency 5 6 2 2 3" xfId="25935" xr:uid="{7B1B73F0-B870-470B-B1FF-EC0D27148914}"/>
    <cellStyle name="Currency 5 6 2 2 4" xfId="18383" xr:uid="{76291567-BE7E-43A2-82AA-B861F2BCB18B}"/>
    <cellStyle name="Currency 5 6 2 3" xfId="10836" xr:uid="{8F3BAA17-2897-4FC4-B162-B95A2EF15202}"/>
    <cellStyle name="Currency 5 6 2 3 2" xfId="21216" xr:uid="{59BCAAB1-0305-4051-9B80-D7CB1593BCE7}"/>
    <cellStyle name="Currency 5 6 2 4" xfId="24076" xr:uid="{F76CEBF8-4834-40F1-A0A9-6F44D2561F5C}"/>
    <cellStyle name="Currency 5 6 2 5" xfId="15550" xr:uid="{42E59D82-A4BB-4E12-8D3B-A7ADF868AE10}"/>
    <cellStyle name="Currency 5 6 3" xfId="3690" xr:uid="{00000000-0005-0000-0000-0000FA030000}"/>
    <cellStyle name="Currency 5 6 4" xfId="5715" xr:uid="{44AFBA4B-F3DA-45E7-8031-F5B823D74560}"/>
    <cellStyle name="Currency 5 6 4 2" xfId="29770" xr:uid="{05354970-BE85-4C7B-82A1-A927A75CB5E7}"/>
    <cellStyle name="Currency 5 6 5" xfId="24381" xr:uid="{CEE84C07-4DD9-4E37-9909-5EA26BFF24D9}"/>
    <cellStyle name="Currency 5 6 6" xfId="13387" xr:uid="{FE2E4751-23A1-443E-A06D-B4B73D4BD3D1}"/>
    <cellStyle name="Currency 5 7" xfId="1983" xr:uid="{00000000-0005-0000-0000-0000FB030000}"/>
    <cellStyle name="Currency 5 7 2" xfId="2480" xr:uid="{00000000-0005-0000-0000-0000E3020000}"/>
    <cellStyle name="Currency 5 7 2 2" xfId="7604" xr:uid="{81B6ED4A-CE42-4A61-BC5D-69B84F9C950A}"/>
    <cellStyle name="Currency 5 7 2 2 2" xfId="17984" xr:uid="{EC1E4757-EBAC-4784-BD20-FAE4953C5107}"/>
    <cellStyle name="Currency 5 7 2 3" xfId="10437" xr:uid="{D96C0D71-7FB5-47A8-A8D2-DFF0C562FC28}"/>
    <cellStyle name="Currency 5 7 2 3 2" xfId="20817" xr:uid="{5704FB28-4B0F-4916-BAB8-DD4E455FE1C1}"/>
    <cellStyle name="Currency 5 7 2 4" xfId="28059" xr:uid="{176DABD7-062A-41D4-A3E9-5125FE11A5A2}"/>
    <cellStyle name="Currency 5 7 2 5" xfId="28110" xr:uid="{089B1CD4-9833-4307-A3A8-197B98A42D20}"/>
    <cellStyle name="Currency 5 7 2 6" xfId="15151" xr:uid="{E7288997-845B-4A37-A39E-CB8CA64486CE}"/>
    <cellStyle name="Currency 5 7 3" xfId="3646" xr:uid="{00000000-0005-0000-0000-0000FB030000}"/>
    <cellStyle name="Currency 5 7 4" xfId="5716" xr:uid="{D5A2B45C-A8A1-436C-867B-5602BB3F9600}"/>
    <cellStyle name="Currency 5 7 4 2" xfId="29865" xr:uid="{78EF0E7C-CE30-48B2-8566-392947B9B818}"/>
    <cellStyle name="Currency 5 7 5" xfId="25196" xr:uid="{F805B778-1D64-4E1D-8196-D016BB112E02}"/>
    <cellStyle name="Currency 5 7 6" xfId="12867" xr:uid="{0768B0B1-F2DF-46EA-BF3F-F005417F30AF}"/>
    <cellStyle name="Currency 5 8" xfId="1963" xr:uid="{00000000-0005-0000-0000-0000FC030000}"/>
    <cellStyle name="Currency 5 8 2" xfId="2174" xr:uid="{00000000-0005-0000-0000-0000CA020000}"/>
    <cellStyle name="Currency 5 8 2 2" xfId="7300" xr:uid="{2BA16162-0B6E-4C20-8A60-28E540FB236F}"/>
    <cellStyle name="Currency 5 8 2 2 2" xfId="17680" xr:uid="{2CEA732B-993F-4E49-B872-4050164EE667}"/>
    <cellStyle name="Currency 5 8 2 3" xfId="10133" xr:uid="{66F8AB2E-3877-4275-A413-CAAED56745D9}"/>
    <cellStyle name="Currency 5 8 2 3 2" xfId="20513" xr:uid="{F81159EA-7D78-4921-A44E-95C8EE2125C2}"/>
    <cellStyle name="Currency 5 8 2 4" xfId="26736" xr:uid="{6FD107C8-114F-437F-825E-FA84EED388ED}"/>
    <cellStyle name="Currency 5 8 2 5" xfId="26488" xr:uid="{D98CFA33-C3DA-4AA7-9704-EC68A6C02AD1}"/>
    <cellStyle name="Currency 5 8 2 6" xfId="14847" xr:uid="{E36A90A7-BB3D-4AB2-AD35-1E4820D63B8B}"/>
    <cellStyle name="Currency 5 8 3" xfId="3698" xr:uid="{00000000-0005-0000-0000-0000FC030000}"/>
    <cellStyle name="Currency 5 8 4" xfId="23104" xr:uid="{CBC88581-24CC-458C-88B9-2467C62CDA1B}"/>
    <cellStyle name="Currency 5 9" xfId="3889" xr:uid="{089FD322-7546-4AC5-8174-2B983C2A3FFE}"/>
    <cellStyle name="Currency 5 9 2" xfId="8720" xr:uid="{46C8EBAA-AF0F-49E2-B11D-4F23B851DDE3}"/>
    <cellStyle name="Currency 5 9 2 2" xfId="19100" xr:uid="{3CB0A62C-3199-451E-93BA-2F628417CE2F}"/>
    <cellStyle name="Currency 5 9 3" xfId="11553" xr:uid="{412B073C-4D5A-4365-8D2A-427813A664D6}"/>
    <cellStyle name="Currency 5 9 3 2" xfId="21933" xr:uid="{380DAE2D-2C25-449B-A3D6-DCB50C838165}"/>
    <cellStyle name="Currency 5 9 4" xfId="26137" xr:uid="{369AE772-9A07-4F68-A207-2E6415819356}"/>
    <cellStyle name="Currency 5 9 5" xfId="25847" xr:uid="{EBFBB05E-9A8E-4913-AC3E-CC6EB926AF5B}"/>
    <cellStyle name="Currency 5 9 6" xfId="16267" xr:uid="{0C6BF226-38BF-43C2-AEDA-7E1BF8DDD751}"/>
    <cellStyle name="Currency 6" xfId="597" xr:uid="{00000000-0005-0000-0000-0000FD030000}"/>
    <cellStyle name="Currency 6 10" xfId="9559" xr:uid="{1EA0F611-3155-48A5-8C31-EEC6CE029B84}"/>
    <cellStyle name="Currency 6 10 2" xfId="19939" xr:uid="{14666BCF-C789-4475-BFDE-8152F12E9745}"/>
    <cellStyle name="Currency 6 11" xfId="23617" xr:uid="{7664BDC0-6195-4172-9E81-37B7AE460F56}"/>
    <cellStyle name="Currency 6 12" xfId="12490" xr:uid="{D12D9897-9D11-4078-925E-AEBA1F89B9F2}"/>
    <cellStyle name="Currency 6 2" xfId="1985" xr:uid="{00000000-0005-0000-0000-0000FE030000}"/>
    <cellStyle name="Currency 6 2 2" xfId="3116" xr:uid="{00000000-0005-0000-0000-0000E6020000}"/>
    <cellStyle name="Currency 6 2 2 2" xfId="6174" xr:uid="{41933847-B37D-4CF3-B1C3-C2A3F0023F76}"/>
    <cellStyle name="Currency 6 2 2 2 2" xfId="25462" xr:uid="{C5B4FCA3-71BB-46EB-B165-796FF42A1962}"/>
    <cellStyle name="Currency 6 2 2 2 2 2" xfId="26040" xr:uid="{49327C3C-5CC5-4E00-A2C7-077FC4F6646A}"/>
    <cellStyle name="Currency 6 2 2 2 2 3" xfId="31158" xr:uid="{7174CBCE-36C5-49A4-8A6A-16D407A6799D}"/>
    <cellStyle name="Currency 6 2 2 2 3" xfId="27792" xr:uid="{F7BA3B34-2026-45D8-BC9D-A78B757B57CC}"/>
    <cellStyle name="Currency 6 2 2 2 4" xfId="15742" xr:uid="{96897134-F6B2-40EC-9D96-14782BAB8DB0}"/>
    <cellStyle name="Currency 6 2 2 3" xfId="8195" xr:uid="{935FC321-B1BF-4E0C-9691-C96009EC3645}"/>
    <cellStyle name="Currency 6 2 2 3 2" xfId="18575" xr:uid="{41DDD923-352C-4561-812D-9F1C77F6D68A}"/>
    <cellStyle name="Currency 6 2 2 4" xfId="11028" xr:uid="{12F3EE4D-909E-4E6C-BAB4-2A665E6B37D7}"/>
    <cellStyle name="Currency 6 2 2 4 2" xfId="21408" xr:uid="{B12CEDAB-C56F-4467-9B7D-62209E82D808}"/>
    <cellStyle name="Currency 6 2 2 5" xfId="24479" xr:uid="{B9ABA610-844E-4614-BED9-97A27F232E46}"/>
    <cellStyle name="Currency 6 2 2 5 2" xfId="30088" xr:uid="{0BC24850-1976-4B8D-9771-DD8AE4D32C86}"/>
    <cellStyle name="Currency 6 2 2 6" xfId="28366" xr:uid="{EBCA16AE-96D4-488D-A986-859CC7AA8139}"/>
    <cellStyle name="Currency 6 2 2 7" xfId="13636" xr:uid="{C0201F41-C9BE-43C8-A20F-53347090CEC1}"/>
    <cellStyle name="Currency 6 2 3" xfId="2702" xr:uid="{00000000-0005-0000-0000-0000E5020000}"/>
    <cellStyle name="Currency 6 2 3 2" xfId="7825" xr:uid="{F41249D0-7A9D-49D8-B97E-C71575881320}"/>
    <cellStyle name="Currency 6 2 3 2 2" xfId="27035" xr:uid="{C6DBE360-F8D9-4524-8089-2596FC9BD3A5}"/>
    <cellStyle name="Currency 6 2 3 2 3" xfId="28225" xr:uid="{D945A51B-627C-432C-82FB-D3AEB4B6BA7C}"/>
    <cellStyle name="Currency 6 2 3 2 4" xfId="18205" xr:uid="{E8D108F8-6C70-4CA6-BB20-483DC8D21A83}"/>
    <cellStyle name="Currency 6 2 3 3" xfId="10658" xr:uid="{EA5F64A1-BB6C-4133-87BA-209B1E04BE7A}"/>
    <cellStyle name="Currency 6 2 3 3 2" xfId="21038" xr:uid="{2209A6D1-CB4E-49BC-BE78-A9256B537895}"/>
    <cellStyle name="Currency 6 2 3 4" xfId="24803" xr:uid="{90B1C746-CEC8-4244-AC5B-0741602C24AB}"/>
    <cellStyle name="Currency 6 2 3 5" xfId="15372" xr:uid="{932ADFCE-F4FC-461A-828F-1AE3D6AE8352}"/>
    <cellStyle name="Currency 6 2 4" xfId="3654" xr:uid="{00000000-0005-0000-0000-0000FE030000}"/>
    <cellStyle name="Currency 6 2 4 2" xfId="28452" xr:uid="{63F8D999-7F7B-4DAE-890C-454CEE7A69B1}"/>
    <cellStyle name="Currency 6 2 4 3" xfId="25892" xr:uid="{7C3EFCC2-60A4-44AB-9B00-3C8AEB3CC08F}"/>
    <cellStyle name="Currency 6 2 5" xfId="4279" xr:uid="{0A54B1B6-D5EC-4B60-8488-8E844F69E768}"/>
    <cellStyle name="Currency 6 2 5 2" xfId="9050" xr:uid="{96D08450-67FA-427F-A700-EE2FA7C1E6D0}"/>
    <cellStyle name="Currency 6 2 5 2 2" xfId="19430" xr:uid="{8B446E14-3E80-406E-AB72-E793AB585FB6}"/>
    <cellStyle name="Currency 6 2 5 2 3" xfId="31054" xr:uid="{5A5FF8E9-866E-408A-B46E-C2931AFFF820}"/>
    <cellStyle name="Currency 6 2 5 2 4" xfId="30907" xr:uid="{BE2DD6EC-46BA-44B9-B70A-5F3A211DC23A}"/>
    <cellStyle name="Currency 6 2 5 3" xfId="11883" xr:uid="{6FED515D-769D-402D-BE61-E7E5C151CA14}"/>
    <cellStyle name="Currency 6 2 5 3 2" xfId="22263" xr:uid="{77DDBDA7-10D1-494E-853A-E3E54A80E644}"/>
    <cellStyle name="Currency 6 2 5 4" xfId="26217" xr:uid="{F88209D4-2611-4A4D-80C0-183001678291}"/>
    <cellStyle name="Currency 6 2 5 5" xfId="27664" xr:uid="{EDFDCC1C-357B-436A-9571-FC29BC349F21}"/>
    <cellStyle name="Currency 6 2 5 6" xfId="16597" xr:uid="{689D998D-21E7-44E1-B5E5-EEF577F2B970}"/>
    <cellStyle name="Currency 6 2 6" xfId="5718" xr:uid="{211A447E-EC8D-47DF-A862-D72C839427FA}"/>
    <cellStyle name="Currency 6 2 6 2" xfId="29730" xr:uid="{CA4427FA-A10B-4481-823D-5EF31B041201}"/>
    <cellStyle name="Currency 6 2 6 2 2" xfId="30996" xr:uid="{EF69C268-86AE-4EDB-AC7E-3233C401BC61}"/>
    <cellStyle name="Currency 6 2 7" xfId="24756" xr:uid="{E9123834-46AB-4CF8-ABC6-146C5D9A9E59}"/>
    <cellStyle name="Currency 6 2 8" xfId="13119" xr:uid="{AF98AD0D-47DC-446A-B679-F04EDFEFA06F}"/>
    <cellStyle name="Currency 6 2 9" xfId="29996" xr:uid="{9296D3E2-4786-402C-9F10-BE45CC94E49E}"/>
    <cellStyle name="Currency 6 3" xfId="1986" xr:uid="{00000000-0005-0000-0000-0000FF030000}"/>
    <cellStyle name="Currency 6 3 2" xfId="3117" xr:uid="{00000000-0005-0000-0000-0000E7020000}"/>
    <cellStyle name="Currency 6 3 2 2" xfId="8196" xr:uid="{A42269E5-EF6D-4546-883F-087D96D68D71}"/>
    <cellStyle name="Currency 6 3 2 2 2" xfId="28861" xr:uid="{D8DF697A-1BCE-42F1-B1E7-69818B45F003}"/>
    <cellStyle name="Currency 6 3 2 2 3" xfId="27521" xr:uid="{01BC7D5D-223E-4CAC-ACAC-DEE3D97D95FD}"/>
    <cellStyle name="Currency 6 3 2 2 4" xfId="18576" xr:uid="{BAFB95C7-D894-4254-9F23-CC8D8627E608}"/>
    <cellStyle name="Currency 6 3 2 3" xfId="11029" xr:uid="{DB002C45-3523-403B-92E9-95BAF0B84C52}"/>
    <cellStyle name="Currency 6 3 2 3 2" xfId="21409" xr:uid="{97F49ADB-395D-4F19-8B4A-AA2DD331D327}"/>
    <cellStyle name="Currency 6 3 2 4" xfId="23410" xr:uid="{331CA974-3839-4E27-88BD-C4F3536B56DC}"/>
    <cellStyle name="Currency 6 3 2 5" xfId="15743" xr:uid="{3D44AFBD-6996-4D3D-9D97-27BC1D839A73}"/>
    <cellStyle name="Currency 6 3 3" xfId="3547" xr:uid="{00000000-0005-0000-0000-0000FF030000}"/>
    <cellStyle name="Currency 6 3 4" xfId="4437" xr:uid="{ED58BECA-A716-49F3-8373-3BDA6CD396BE}"/>
    <cellStyle name="Currency 6 3 4 2" xfId="9208" xr:uid="{F7AB1362-96BC-4846-AC98-58AA61C4ADF0}"/>
    <cellStyle name="Currency 6 3 4 2 2" xfId="19588" xr:uid="{2416904C-F46A-405C-9FE3-E739BF625B09}"/>
    <cellStyle name="Currency 6 3 4 2 3" xfId="31102" xr:uid="{7343AD9B-9F62-4FE0-BEFA-F619984343F2}"/>
    <cellStyle name="Currency 6 3 4 2 4" xfId="30908" xr:uid="{B5D80BAF-81AD-475A-AFB2-441CB8F3FF0E}"/>
    <cellStyle name="Currency 6 3 4 3" xfId="12041" xr:uid="{808FC44F-BE7D-400B-865D-37EAC5AE0468}"/>
    <cellStyle name="Currency 6 3 4 3 2" xfId="22421" xr:uid="{63D3AC90-D885-4124-992E-75268A560771}"/>
    <cellStyle name="Currency 6 3 4 4" xfId="16755" xr:uid="{D834180F-68F2-40D5-B9E3-BE0B0228C591}"/>
    <cellStyle name="Currency 6 3 5" xfId="5719" xr:uid="{216E36E5-E6BE-4018-A098-F238F6D5197E}"/>
    <cellStyle name="Currency 6 3 5 2" xfId="29714" xr:uid="{00913BD0-ABC3-4764-9C14-4A1079851A3F}"/>
    <cellStyle name="Currency 6 3 6" xfId="23591" xr:uid="{816385BB-9A36-41AC-AB41-223E5D48DAF7}"/>
    <cellStyle name="Currency 6 3 7" xfId="13637" xr:uid="{F82B903B-0C41-4CDC-8103-12D78468FD01}"/>
    <cellStyle name="Currency 6 4" xfId="1984" xr:uid="{00000000-0005-0000-0000-000000040000}"/>
    <cellStyle name="Currency 6 4 2" xfId="3115" xr:uid="{00000000-0005-0000-0000-0000E8020000}"/>
    <cellStyle name="Currency 6 4 2 2" xfId="8194" xr:uid="{9CBED767-ABC8-441E-B684-E9B5EBA52657}"/>
    <cellStyle name="Currency 6 4 2 2 2" xfId="28860" xr:uid="{7C250B5E-154C-4DE5-A0CC-D6485A63AF0C}"/>
    <cellStyle name="Currency 6 4 2 2 3" xfId="27791" xr:uid="{167F707A-BFA8-4003-BC7C-34480F30AF81}"/>
    <cellStyle name="Currency 6 4 2 2 4" xfId="18574" xr:uid="{9E96AF3C-CC09-4EC3-A506-996BCEF3600D}"/>
    <cellStyle name="Currency 6 4 2 3" xfId="11027" xr:uid="{E127B122-23EA-477E-A860-ECEA5366CDB4}"/>
    <cellStyle name="Currency 6 4 2 3 2" xfId="21407" xr:uid="{132D29D2-3492-42D0-A488-324147D9FCA5}"/>
    <cellStyle name="Currency 6 4 2 4" xfId="25755" xr:uid="{765C5510-ED98-4DB0-9C6E-A26BCE9DF2E0}"/>
    <cellStyle name="Currency 6 4 2 5" xfId="15741" xr:uid="{48F901EA-C6B5-43C6-9851-A3444CE29B6A}"/>
    <cellStyle name="Currency 6 4 3" xfId="3552" xr:uid="{00000000-0005-0000-0000-000000040000}"/>
    <cellStyle name="Currency 6 4 4" xfId="5717" xr:uid="{11FA6911-EB75-43D7-84D4-A0499B2EEBBB}"/>
    <cellStyle name="Currency 6 4 4 2" xfId="29976" xr:uid="{AF218B08-8952-477D-9428-2F58BAAF89AB}"/>
    <cellStyle name="Currency 6 4 5" xfId="24858" xr:uid="{5F7FD4A1-DB18-425B-B6D1-66A6965E70C1}"/>
    <cellStyle name="Currency 6 4 6" xfId="13635" xr:uid="{6DF1BF81-40CD-468A-B241-4518F1185C6D}"/>
    <cellStyle name="Currency 6 5" xfId="2654" xr:uid="{00000000-0005-0000-0000-0000E9020000}"/>
    <cellStyle name="Currency 6 5 2" xfId="5913" xr:uid="{884454CE-9BB5-4952-A318-76C10FC2969B}"/>
    <cellStyle name="Currency 6 5 2 2" xfId="27781" xr:uid="{4FDB38CB-03AA-42FF-B207-98D7582340D6}"/>
    <cellStyle name="Currency 6 5 2 3" xfId="28530" xr:uid="{A6A2558C-E1CD-4C2B-9176-8E13D2286CC5}"/>
    <cellStyle name="Currency 6 5 2 4" xfId="15325" xr:uid="{D9FDA700-08F4-4C71-93E9-9407BC6B886E}"/>
    <cellStyle name="Currency 6 5 3" xfId="7778" xr:uid="{F2FAB7B5-F236-4DC4-B28B-3A6854E4B875}"/>
    <cellStyle name="Currency 6 5 3 2" xfId="18158" xr:uid="{0C874C31-2A39-405A-A16A-A06F88C1AC35}"/>
    <cellStyle name="Currency 6 5 4" xfId="10611" xr:uid="{CB2DA553-5D06-48A8-AB3B-AACFD3650070}"/>
    <cellStyle name="Currency 6 5 4 2" xfId="20991" xr:uid="{1403120B-21CB-46E2-9B76-9DD978DC38D4}"/>
    <cellStyle name="Currency 6 5 5" xfId="24611" xr:uid="{67F13161-25AE-4408-95FE-08905A1D8AA1}"/>
    <cellStyle name="Currency 6 5 6" xfId="13055" xr:uid="{E9754CFD-B7FF-45FA-A0ED-3474F3A0F8F5}"/>
    <cellStyle name="Currency 6 6" xfId="2259" xr:uid="{00000000-0005-0000-0000-0000E4020000}"/>
    <cellStyle name="Currency 6 6 2" xfId="7385" xr:uid="{7C3D1EAE-4B6B-474E-9444-4BA9474956D4}"/>
    <cellStyle name="Currency 6 6 2 2" xfId="17765" xr:uid="{7157F5A0-44A1-4505-AA98-97C60BBF8A9B}"/>
    <cellStyle name="Currency 6 6 3" xfId="10218" xr:uid="{2FF151E0-A286-4D71-B98D-0244C7A48819}"/>
    <cellStyle name="Currency 6 6 3 2" xfId="20598" xr:uid="{B845B794-5689-492F-9725-A7C4850136EE}"/>
    <cellStyle name="Currency 6 6 4" xfId="24751" xr:uid="{ECD448A1-191F-40A2-AC56-85EC7F255739}"/>
    <cellStyle name="Currency 6 6 5" xfId="27105" xr:uid="{E7222C6F-38D4-4265-BAD5-F6A728370D82}"/>
    <cellStyle name="Currency 6 6 6" xfId="14932" xr:uid="{9160889B-8DC8-4D98-822E-48072C4B21D1}"/>
    <cellStyle name="Currency 6 7" xfId="3878" xr:uid="{360D4F66-F527-41D6-8F24-FCC5A5565C18}"/>
    <cellStyle name="Currency 6 7 2" xfId="8709" xr:uid="{17793515-7535-4B1E-AA90-9C7F622372E0}"/>
    <cellStyle name="Currency 6 7 2 2" xfId="19089" xr:uid="{04A3C4D1-648D-45E3-9B5E-0D47174CAAE3}"/>
    <cellStyle name="Currency 6 7 2 3" xfId="31003" xr:uid="{975FE8FC-D74B-4BAB-BB02-E6313F0E9F56}"/>
    <cellStyle name="Currency 6 7 2 4" xfId="30906" xr:uid="{8B99E9DC-DF10-4D98-B2A7-FC4E44B23349}"/>
    <cellStyle name="Currency 6 7 3" xfId="11542" xr:uid="{8A54C42F-7E13-48C8-80EA-59EB08013AEF}"/>
    <cellStyle name="Currency 6 7 3 2" xfId="21922" xr:uid="{7BBA711C-00CF-466C-9E78-9C3F01AD11AB}"/>
    <cellStyle name="Currency 6 7 4" xfId="26481" xr:uid="{E34036AA-DC09-4709-8C5E-380A56D25544}"/>
    <cellStyle name="Currency 6 7 5" xfId="27945" xr:uid="{467C4526-CA73-4ED5-8981-41B423076598}"/>
    <cellStyle name="Currency 6 7 6" xfId="16256" xr:uid="{7BC8DB39-A4BD-44E8-BB49-CB6E0CA6B3C2}"/>
    <cellStyle name="Currency 6 8" xfId="4978" xr:uid="{B78EC983-8FF8-45D6-A2BE-5944B0A2127E}"/>
    <cellStyle name="Currency 6 8 2" xfId="14273" xr:uid="{457A1028-6AA1-48DA-861B-93D3474006AF}"/>
    <cellStyle name="Currency 6 9" xfId="6726" xr:uid="{FEDA079E-B119-4EF6-B8D5-5B72B9E2447A}"/>
    <cellStyle name="Currency 6 9 2" xfId="17106" xr:uid="{C5054BCD-63D8-4D93-8946-F8D687080C64}"/>
    <cellStyle name="Currency 7" xfId="2688" xr:uid="{00000000-0005-0000-0000-0000EA020000}"/>
    <cellStyle name="Currency 7 2" xfId="3118" xr:uid="{00000000-0005-0000-0000-0000EB020000}"/>
    <cellStyle name="Currency 7 2 2" xfId="6175" xr:uid="{D9E1B83A-3F24-471B-9EDA-B54E6533FE98}"/>
    <cellStyle name="Currency 7 2 2 2" xfId="24683" xr:uid="{CEFCDACB-282E-4FF9-BC48-3099B0FC7EE8}"/>
    <cellStyle name="Currency 7 2 2 2 2" xfId="26463" xr:uid="{A5B4D759-8536-4897-8E66-68106CAB1926}"/>
    <cellStyle name="Currency 7 2 2 2 3" xfId="31153" xr:uid="{A4B65126-91AD-4731-B18E-C941117B3CBF}"/>
    <cellStyle name="Currency 7 2 2 3" xfId="27287" xr:uid="{AB679207-A083-4BDA-AAF7-C356897E6C22}"/>
    <cellStyle name="Currency 7 2 2 4" xfId="15744" xr:uid="{D39065B7-B32F-45CB-83B8-87230959F43A}"/>
    <cellStyle name="Currency 7 2 3" xfId="8197" xr:uid="{3C3DEA77-9252-4CA8-95EE-509344333E7F}"/>
    <cellStyle name="Currency 7 2 3 2" xfId="28862" xr:uid="{68F4C44D-B657-416C-80FC-5D2B8078A738}"/>
    <cellStyle name="Currency 7 2 3 3" xfId="25954" xr:uid="{764CC72C-A203-49F1-83F5-21D1E1AC9C73}"/>
    <cellStyle name="Currency 7 2 3 4" xfId="18577" xr:uid="{46A679A2-A92A-43BF-8655-ACEB4DC7A7E3}"/>
    <cellStyle name="Currency 7 2 4" xfId="11030" xr:uid="{CE58C3F8-7D55-4BB5-BCAF-F941D45451FF}"/>
    <cellStyle name="Currency 7 2 4 2" xfId="21410" xr:uid="{3C7DC662-43E0-46B4-AC8B-4A2C14775DCF}"/>
    <cellStyle name="Currency 7 2 5" xfId="24752" xr:uid="{1744AF6C-B642-4038-B9F9-51CE37983E0F}"/>
    <cellStyle name="Currency 7 2 6" xfId="13638" xr:uid="{C64D0CCC-D5E4-4BBA-8D76-FCFD2937BB16}"/>
    <cellStyle name="Currency 7 2 6 2" xfId="30082" xr:uid="{A2DDCFAE-5DAF-42B0-8BC1-D233D3247146}"/>
    <cellStyle name="Currency 7 3" xfId="4270" xr:uid="{5108D09C-1E19-45C4-93DC-64048A56B178}"/>
    <cellStyle name="Currency 7 3 2" xfId="9041" xr:uid="{8F7597DB-637C-46B3-83BD-6588FA3E34D5}"/>
    <cellStyle name="Currency 7 3 2 2" xfId="29093" xr:uid="{06FC2BF0-EBD5-4CEB-9242-29A9386AB13C}"/>
    <cellStyle name="Currency 7 3 2 3" xfId="28685" xr:uid="{A3FB48B2-3692-4591-8E9F-3E16484E5530}"/>
    <cellStyle name="Currency 7 3 2 4" xfId="19421" xr:uid="{8B236A8B-DEBD-4E86-A4CE-0E6F116B28C3}"/>
    <cellStyle name="Currency 7 3 2 5" xfId="31045" xr:uid="{FF6DB03D-F4BC-4037-887B-3140CF3B8F7C}"/>
    <cellStyle name="Currency 7 3 3" xfId="11874" xr:uid="{C614D5A7-091C-4DD5-BA80-8AEEF15D9816}"/>
    <cellStyle name="Currency 7 3 3 2" xfId="22254" xr:uid="{945F5127-9043-4071-B578-DE8BFB6A1213}"/>
    <cellStyle name="Currency 7 3 4" xfId="24601" xr:uid="{3F6D4EEB-B317-43CE-93BF-EB575C97ED08}"/>
    <cellStyle name="Currency 7 3 5" xfId="16588" xr:uid="{C10B803F-9C27-4444-8090-74F8AD11404E}"/>
    <cellStyle name="Currency 7 4" xfId="5920" xr:uid="{888BDFFC-D2BF-45F4-A2B0-4399EE5C49DE}"/>
    <cellStyle name="Currency 7 4 2" xfId="25902" xr:uid="{3BF6F9AB-DC2E-447F-A41D-2567B62C22C6}"/>
    <cellStyle name="Currency 7 4 3" xfId="28060" xr:uid="{AA463E49-7A22-4909-979B-7CAF52DEDD91}"/>
    <cellStyle name="Currency 7 4 4" xfId="15358" xr:uid="{F3E089C9-EB82-4D8E-A808-DBDDFDF0CBC6}"/>
    <cellStyle name="Currency 7 5" xfId="7811" xr:uid="{6050E524-E0E1-4F67-919D-9C66FA0948FE}"/>
    <cellStyle name="Currency 7 5 2" xfId="28082" xr:uid="{A188E16C-5F3D-4633-9AD1-4AE3F6637154}"/>
    <cellStyle name="Currency 7 5 3" xfId="27115" xr:uid="{9FBEB50B-1AEB-4BCF-8344-A76646EF3686}"/>
    <cellStyle name="Currency 7 5 4" xfId="18191" xr:uid="{C204D0C8-FB98-404D-9491-702EDA690BB0}"/>
    <cellStyle name="Currency 7 6" xfId="10644" xr:uid="{6C513F88-72EA-4351-861A-D129ADD4254E}"/>
    <cellStyle name="Currency 7 6 2" xfId="21024" xr:uid="{FEDA0071-305A-4ED3-9BCA-BD38BD64DF1D}"/>
    <cellStyle name="Currency 7 7" xfId="23840" xr:uid="{18EA0297-8161-4A87-A071-53E82500C750}"/>
    <cellStyle name="Currency 7 8" xfId="24054" xr:uid="{D9559532-AA1D-410A-986C-78FAAC4D8BA3}"/>
    <cellStyle name="Currency 7 8 2" xfId="29983" xr:uid="{38CCC4F8-3A05-4E8F-A88E-F9A4A5382814}"/>
    <cellStyle name="Currency 7 9" xfId="13100" xr:uid="{30FB82D5-F473-4E05-BB1D-109AEF4101FC}"/>
    <cellStyle name="Currency 8" xfId="4933" xr:uid="{F197CEBD-2C5D-4CBF-9D96-43D31DB105BC}"/>
    <cellStyle name="Currency 8 2" xfId="25600" xr:uid="{0A3EC9D9-FE1A-46FC-829B-E8E11294A4C2}"/>
    <cellStyle name="Currency 8 3" xfId="14225" xr:uid="{12253B7A-9A70-4C29-8C8E-F200B7DAA98B}"/>
    <cellStyle name="Currency 8 4" xfId="30928" xr:uid="{D45966F1-6C24-42C2-8D71-F9FB2965BA9E}"/>
    <cellStyle name="Currency 9" xfId="6678" xr:uid="{92AD7E56-FF09-4440-B173-1094A71FB0D3}"/>
    <cellStyle name="Currency 9 2" xfId="17058"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4" builtinId="53" customBuiltin="1"/>
    <cellStyle name="Explanatory Text 2" xfId="29551" xr:uid="{B4576BC8-55D4-46C7-856A-8A52C91891FA}"/>
    <cellStyle name="FundHeaderRowCol.*" xfId="12312" xr:uid="{30107591-BA76-4D19-A887-3FEAE1650577}"/>
    <cellStyle name="FundHeaderRowCol.1" xfId="12313" xr:uid="{00EFF92D-2F4D-4486-B652-96404B414C85}"/>
    <cellStyle name="FundHeaderRowCol.2" xfId="12314" xr:uid="{69018372-DFBE-43C7-B42A-CF4B4A9EA553}"/>
    <cellStyle name="FundSectionHeaderRowDescCol" xfId="12315" xr:uid="{8BD053DD-2230-48D8-AC57-44B3DE83240D}"/>
    <cellStyle name="FundSectionHeaderRowJERefCol" xfId="12316" xr:uid="{8CE873D4-FF14-4149-A394-6FF189B8DF37}"/>
    <cellStyle name="FundSectionHeaderRowNameCol" xfId="12317" xr:uid="{AF61B6DD-8826-4CF0-90CF-282A2B921CC6}"/>
    <cellStyle name="Good" xfId="4829" builtinId="26" customBuiltin="1"/>
    <cellStyle name="Good 2" xfId="601" xr:uid="{00000000-0005-0000-0000-000004040000}"/>
    <cellStyle name="Good 3" xfId="602" xr:uid="{00000000-0005-0000-0000-000005040000}"/>
    <cellStyle name="Good 4" xfId="29552" xr:uid="{73D04EFA-6288-4DE1-AC60-080AD9DDB73A}"/>
    <cellStyle name="GroupSectionHeaderRowBalance" xfId="12318" xr:uid="{DA166E2E-B504-4B9A-8852-CD4BEAFC2AAE}"/>
    <cellStyle name="GroupSectionHeaderRowDescCol" xfId="12319" xr:uid="{09A65350-37C6-483C-9076-B9B9EE9DB424}"/>
    <cellStyle name="GroupSectionHeaderRowNameCol" xfId="12320" xr:uid="{48CEC677-4043-42C1-A934-4F76033302EF}"/>
    <cellStyle name="GroupSelectionHeaderRowJERefCol" xfId="12321" xr:uid="{94232F09-04F3-4E6D-B7DB-04F59E9CD5DE}"/>
    <cellStyle name="Heading 1" xfId="4825" builtinId="16" customBuiltin="1"/>
    <cellStyle name="Heading 1 2" xfId="603" xr:uid="{00000000-0005-0000-0000-000006040000}"/>
    <cellStyle name="Heading 1 3" xfId="604" xr:uid="{00000000-0005-0000-0000-000007040000}"/>
    <cellStyle name="Heading 1 4" xfId="29553" xr:uid="{CA4BF050-0BB8-4C07-AB32-EEDEC7DE8D02}"/>
    <cellStyle name="Heading 2" xfId="4826" builtinId="17" customBuiltin="1"/>
    <cellStyle name="Heading 2 2" xfId="605" xr:uid="{00000000-0005-0000-0000-000008040000}"/>
    <cellStyle name="Heading 2 3" xfId="606" xr:uid="{00000000-0005-0000-0000-000009040000}"/>
    <cellStyle name="Heading 2 4" xfId="29554" xr:uid="{C46319D0-77EB-4CD4-930D-A0782678B5C8}"/>
    <cellStyle name="Heading 3" xfId="4827" builtinId="18" customBuiltin="1"/>
    <cellStyle name="Heading 3 2" xfId="607" xr:uid="{00000000-0005-0000-0000-00000A040000}"/>
    <cellStyle name="Heading 3 2 2" xfId="29555" xr:uid="{34280CFD-9731-497F-BC7D-6606D1BE1D50}"/>
    <cellStyle name="Heading 3 3" xfId="608" xr:uid="{00000000-0005-0000-0000-00000B040000}"/>
    <cellStyle name="Heading 3 3 2" xfId="29556" xr:uid="{7F9170D1-699D-48ED-ACD3-2207BA3A3A38}"/>
    <cellStyle name="Heading 3 4" xfId="29557" xr:uid="{32EE2CF5-75CA-4329-B9DB-F327B55E31FB}"/>
    <cellStyle name="Heading 4" xfId="4828" builtinId="19" customBuiltin="1"/>
    <cellStyle name="Heading 4 2" xfId="609" xr:uid="{00000000-0005-0000-0000-00000C040000}"/>
    <cellStyle name="Heading 4 3" xfId="610" xr:uid="{00000000-0005-0000-0000-00000D040000}"/>
    <cellStyle name="Heading 4 4" xfId="29558" xr:uid="{26CF4506-3C0C-4149-82F5-67DE7222738E}"/>
    <cellStyle name="Hyperlink" xfId="611" builtinId="8"/>
    <cellStyle name="Hyperlink 2" xfId="612" xr:uid="{00000000-0005-0000-0000-00000F040000}"/>
    <cellStyle name="Hyperlink 2 2" xfId="29594" xr:uid="{AFC0C00D-F11C-4445-A195-9C58C7F6F9AF}"/>
    <cellStyle name="Hyperlink 3" xfId="613" xr:uid="{00000000-0005-0000-0000-000010040000}"/>
    <cellStyle name="Hyperlink 4" xfId="614" xr:uid="{00000000-0005-0000-0000-000011040000}"/>
    <cellStyle name="Hyperlink 5" xfId="29595" xr:uid="{53BF9B33-031B-4A47-A462-794552C5F5C4}"/>
    <cellStyle name="Input" xfId="4831" builtinId="20" customBuiltin="1"/>
    <cellStyle name="Input 2" xfId="615" xr:uid="{00000000-0005-0000-0000-000012040000}"/>
    <cellStyle name="Input 3" xfId="616" xr:uid="{00000000-0005-0000-0000-000013040000}"/>
    <cellStyle name="Input 4" xfId="29559" xr:uid="{C0B9884E-84BA-41A6-ADBA-85A7A4A4B29C}"/>
    <cellStyle name="JEDescriptionRowNameCol" xfId="12322" xr:uid="{D7AC7BB0-9688-456A-B8D3-FA09DD0137F5}"/>
    <cellStyle name="JEDetailRowCreditCol" xfId="12323" xr:uid="{2B66B052-A8A2-4315-8820-BA95C9FC0D86}"/>
    <cellStyle name="JEDetailRowDebitCol" xfId="12324" xr:uid="{BA43A963-4B13-4778-AB36-88E6086C035F}"/>
    <cellStyle name="JEDetailRowDescCol" xfId="12325" xr:uid="{866EA52A-1467-4A66-8C56-CBBB989288FF}"/>
    <cellStyle name="JEDetailRowNameCol" xfId="12326" xr:uid="{D5EDB40B-5B17-40F4-BA94-A5C2FF9895DF}"/>
    <cellStyle name="JEDetailRowWPRefCol" xfId="12327" xr:uid="{388908A3-E726-44B7-A73F-A3C06954DF15}"/>
    <cellStyle name="JEIdentityRowDescCol" xfId="12328" xr:uid="{825B0865-A30D-4C62-8B41-AA14FFCCB4D4}"/>
    <cellStyle name="JEIdentityRowNameCol" xfId="12329" xr:uid="{A0A88C57-EFB6-4680-B416-FABA545BB0F9}"/>
    <cellStyle name="JEIdentityRowWPRefCol" xfId="12330" xr:uid="{AA8FCA78-A35F-435A-9773-AE7D5DFEB05A}"/>
    <cellStyle name="JETotalRowCreditCol" xfId="12331" xr:uid="{CBC2F19F-9212-4A47-B1E9-F8CBBFEB30BF}"/>
    <cellStyle name="JETotalRowDebitCol" xfId="12332" xr:uid="{86004B0D-F111-43BD-91D6-74F17F1148B0}"/>
    <cellStyle name="JETotalRowDescCol" xfId="12333" xr:uid="{E60B60DE-39B9-4650-86A4-D2C09E6902FC}"/>
    <cellStyle name="JETotalRowNameCol" xfId="12334" xr:uid="{054CE1E2-C09D-4C50-B388-27AA302258ED}"/>
    <cellStyle name="JETotalRowWPRefCol" xfId="12335" xr:uid="{61C2FCFF-EC42-4DF3-8C13-5AD2D79709C0}"/>
    <cellStyle name="JETypeDescriptionRowDescCol" xfId="12336" xr:uid="{8065F69E-3861-45A6-A349-5CFDE18A5F97}"/>
    <cellStyle name="JETypeDescriptionRowNameCol" xfId="12337" xr:uid="{52E08EE2-90C8-4506-BF47-147EE565D429}"/>
    <cellStyle name="Linked Cell" xfId="4834" builtinId="24" customBuiltin="1"/>
    <cellStyle name="Linked Cell 2" xfId="617" xr:uid="{00000000-0005-0000-0000-000014040000}"/>
    <cellStyle name="Linked Cell 3" xfId="618" xr:uid="{00000000-0005-0000-0000-000015040000}"/>
    <cellStyle name="Linked Cell 4" xfId="29560" xr:uid="{8B4B6641-0453-4E55-B892-08C524C0A5B2}"/>
    <cellStyle name="NetIncomeLossRowBalance" xfId="12338" xr:uid="{1433FCB7-B0C9-4DF0-B9B6-271B460A2FE0}"/>
    <cellStyle name="NetIncomeLossRowDescCol" xfId="12339" xr:uid="{597C11A1-FC41-41D2-B06D-C46DAEDC1B38}"/>
    <cellStyle name="NetIncomeLossRowJERefCol" xfId="12340" xr:uid="{63E13319-5232-4EEA-94AD-7E617E4FE709}"/>
    <cellStyle name="NetIncomeLossRowNameCol" xfId="12341" xr:uid="{FBC05D99-2A3C-4D44-8907-1C72E5EF1406}"/>
    <cellStyle name="NetIncomeLossRowVarPectCol" xfId="12342" xr:uid="{34E3AE3A-34B2-4329-B9E3-10C568F30822}"/>
    <cellStyle name="NetIncomeLossRowWPRefCol" xfId="12343" xr:uid="{0373C2AB-7463-4889-B6F1-C9B138613C3F}"/>
    <cellStyle name="Neutral 2" xfId="619" xr:uid="{00000000-0005-0000-0000-000016040000}"/>
    <cellStyle name="Neutral 3" xfId="620" xr:uid="{00000000-0005-0000-0000-000017040000}"/>
    <cellStyle name="Neutral 4" xfId="12252" xr:uid="{C7790D3F-7D01-4B5C-A199-EBC5EBD75914}"/>
    <cellStyle name="Neutral 4 2" xfId="29561" xr:uid="{428E148C-FAA0-4622-BE5C-127270522EA8}"/>
    <cellStyle name="Normal" xfId="0" builtinId="0"/>
    <cellStyle name="Normal 10" xfId="621" xr:uid="{00000000-0005-0000-0000-000019040000}"/>
    <cellStyle name="Normal 10 10" xfId="622" xr:uid="{00000000-0005-0000-0000-00001A040000}"/>
    <cellStyle name="Normal 10 10 2" xfId="3119" xr:uid="{00000000-0005-0000-0000-000005030000}"/>
    <cellStyle name="Normal 10 10 2 2" xfId="6176" xr:uid="{A48A6148-8147-4125-A12B-D8297B0DC6CE}"/>
    <cellStyle name="Normal 10 10 2 2 2" xfId="25730" xr:uid="{B93DA6C7-7B79-4108-B9B5-B8A81754163B}"/>
    <cellStyle name="Normal 10 10 2 2 3" xfId="26656" xr:uid="{3251EC09-E98D-432F-9FC1-719234C11B5F}"/>
    <cellStyle name="Normal 10 10 2 2 4" xfId="15745" xr:uid="{2CD1E5DE-C9FF-4874-8003-89ED02E976BC}"/>
    <cellStyle name="Normal 10 10 2 3" xfId="8198" xr:uid="{1E044D6B-77A0-49E0-8B6C-5F8F91E4792D}"/>
    <cellStyle name="Normal 10 10 2 3 2" xfId="28863" xr:uid="{F1BD571F-1560-49E1-8425-9B4799EE4C95}"/>
    <cellStyle name="Normal 10 10 2 3 3" xfId="18578" xr:uid="{C1410412-EC63-425F-8309-06C9FBE86E43}"/>
    <cellStyle name="Normal 10 10 2 4" xfId="11031" xr:uid="{5BA87819-5ABC-4ED4-AEBE-8E4FF6B09B7D}"/>
    <cellStyle name="Normal 10 10 2 4 2" xfId="21411" xr:uid="{1F718540-6159-4DED-BADE-5D719579F358}"/>
    <cellStyle name="Normal 10 10 2 5" xfId="23357" xr:uid="{A2F437CA-096E-4AD7-ABF2-8FC71022E231}"/>
    <cellStyle name="Normal 10 10 2 6" xfId="13639" xr:uid="{A8B787A3-15CD-49C8-88EB-15F04FD33F37}"/>
    <cellStyle name="Normal 10 10 3" xfId="2858" xr:uid="{00000000-0005-0000-0000-000006030000}"/>
    <cellStyle name="Normal 10 10 3 2" xfId="6070" xr:uid="{04870463-D7A8-44C0-B512-4B2CCF31F619}"/>
    <cellStyle name="Normal 10 10 3 2 2" xfId="28550" xr:uid="{0AD1D515-099A-47C0-BF64-E4C2E245900B}"/>
    <cellStyle name="Normal 10 10 3 2 3" xfId="15526" xr:uid="{C4E869DD-5012-4D41-AFFC-13C01508893B}"/>
    <cellStyle name="Normal 10 10 3 3" xfId="7979" xr:uid="{03B7D17F-8189-4ACE-923B-BDA665E25C79}"/>
    <cellStyle name="Normal 10 10 3 3 2" xfId="18359" xr:uid="{9C417B3D-0AD0-4992-A722-66D546994356}"/>
    <cellStyle name="Normal 10 10 3 4" xfId="10812" xr:uid="{3689B4B7-D4D3-4C10-9185-0F3DB2326800}"/>
    <cellStyle name="Normal 10 10 3 4 2" xfId="21192" xr:uid="{19B5D9BC-9C95-4340-ADA3-A7B5FA429E57}"/>
    <cellStyle name="Normal 10 10 3 5" xfId="25369" xr:uid="{2F619995-6181-409A-ADB1-EC322F973720}"/>
    <cellStyle name="Normal 10 10 3 6" xfId="13346" xr:uid="{586F1DD7-06A8-47EA-861F-D9CA85A788C6}"/>
    <cellStyle name="Normal 10 10 4" xfId="4144" xr:uid="{E80EB3A7-2CB6-4571-B043-917518450B51}"/>
    <cellStyle name="Normal 10 10 4 2" xfId="8915" xr:uid="{6EF97CAD-3298-4E65-98A6-6064F4C57182}"/>
    <cellStyle name="Normal 10 10 4 2 2" xfId="29016" xr:uid="{417C58D3-9799-4D46-9F6E-85B0D5026EAA}"/>
    <cellStyle name="Normal 10 10 4 2 3" xfId="19295" xr:uid="{0F9E426B-F47A-45A8-908C-E03D1FBEF688}"/>
    <cellStyle name="Normal 10 10 4 3" xfId="11748" xr:uid="{FD8848E4-23E2-4675-A872-E92E6F18DEB4}"/>
    <cellStyle name="Normal 10 10 4 3 2" xfId="22128" xr:uid="{50D26883-7F62-478C-AC5A-4239A024C1CD}"/>
    <cellStyle name="Normal 10 10 4 4" xfId="26283" xr:uid="{09455926-8F40-4E56-AA80-029CE8CB3D13}"/>
    <cellStyle name="Normal 10 10 4 5" xfId="16462" xr:uid="{A1987070-EC4A-44EF-A443-F203EA91973B}"/>
    <cellStyle name="Normal 10 10 5" xfId="4980" xr:uid="{E753EFC7-DAAA-43D3-B599-9A8598387912}"/>
    <cellStyle name="Normal 10 10 5 2" xfId="27334" xr:uid="{00F6F234-CF51-4305-9F2C-ADABAAABFC62}"/>
    <cellStyle name="Normal 10 10 5 3" xfId="14275" xr:uid="{45C443CD-DFC3-4F30-AF6B-047E441B48B0}"/>
    <cellStyle name="Normal 10 10 6" xfId="6728" xr:uid="{F769CB9A-5118-40B8-BFE1-BA45F45B3866}"/>
    <cellStyle name="Normal 10 10 6 2" xfId="17108" xr:uid="{96160406-AA55-4F3A-89A2-A36B462387BC}"/>
    <cellStyle name="Normal 10 10 7" xfId="9561" xr:uid="{8CE60302-7137-4977-ACE2-0CB0D21166D4}"/>
    <cellStyle name="Normal 10 10 7 2" xfId="19941" xr:uid="{BD059445-37A6-42A9-BBB6-2958E62DD1D8}"/>
    <cellStyle name="Normal 10 10 8" xfId="22897" xr:uid="{E2F28D9D-80D1-4AA1-950E-7F88298C357A}"/>
    <cellStyle name="Normal 10 10 9" xfId="12691" xr:uid="{BF623A86-DEA6-43D7-A8DF-075214355472}"/>
    <cellStyle name="Normal 10 11" xfId="623" xr:uid="{00000000-0005-0000-0000-00001B040000}"/>
    <cellStyle name="Normal 10 11 2" xfId="4981" xr:uid="{4A05A02C-96FD-4D1C-B9EA-2D237A2C3E1A}"/>
    <cellStyle name="Normal 10 11 2 2" xfId="24790" xr:uid="{80136C4F-516F-4571-8124-CA54C4A0D6E6}"/>
    <cellStyle name="Normal 10 11 2 3" xfId="27938" xr:uid="{6CA6B494-D6D1-42DD-8636-F29BE1730242}"/>
    <cellStyle name="Normal 10 11 2 4" xfId="14276" xr:uid="{7EA7914E-1DFE-465B-A512-FB4CB6AD8339}"/>
    <cellStyle name="Normal 10 11 3" xfId="6729" xr:uid="{972F9648-428D-46F0-ADB4-CF0E092FA608}"/>
    <cellStyle name="Normal 10 11 3 2" xfId="26903" xr:uid="{06042D5C-60F2-4660-9E2E-27D032A92803}"/>
    <cellStyle name="Normal 10 11 3 3" xfId="17109" xr:uid="{60BFD8D1-729B-455C-805A-FC03EBE5BF80}"/>
    <cellStyle name="Normal 10 11 4" xfId="9562" xr:uid="{EF0D317D-E54A-4A22-A8F7-62430034A042}"/>
    <cellStyle name="Normal 10 11 4 2" xfId="19942" xr:uid="{6040C0D3-6DF1-43CD-A964-89078F3349CF}"/>
    <cellStyle name="Normal 10 11 5" xfId="24543" xr:uid="{A8967592-2218-41C3-B75C-802374552DA4}"/>
    <cellStyle name="Normal 10 11 6" xfId="13389" xr:uid="{EAA21CE2-9C63-4B7D-A2A9-38AA0689EBAD}"/>
    <cellStyle name="Normal 10 11 7" xfId="31252" xr:uid="{28E00C5A-101C-4D57-87F3-FFA1BE1BED88}"/>
    <cellStyle name="Normal 10 12" xfId="624" xr:uid="{00000000-0005-0000-0000-00001C040000}"/>
    <cellStyle name="Normal 10 12 2" xfId="4982" xr:uid="{81C5B629-06FA-4C73-953D-3DE3B667ECA5}"/>
    <cellStyle name="Normal 10 12 2 2" xfId="28682" xr:uid="{70D88F76-2598-4C16-8EE5-C3E673473E1F}"/>
    <cellStyle name="Normal 10 12 2 3" xfId="14277" xr:uid="{89C68C09-9400-4D3A-AAB7-DA5D79F33409}"/>
    <cellStyle name="Normal 10 12 3" xfId="6730" xr:uid="{57ACEA7E-EF16-4D67-A33B-4FF3DC7A1D93}"/>
    <cellStyle name="Normal 10 12 3 2" xfId="17110" xr:uid="{D1ABC6DD-7170-43EB-B1CB-741E1C0DD98A}"/>
    <cellStyle name="Normal 10 12 4" xfId="9563" xr:uid="{87002A86-8D06-487A-AC53-CE9ED5BA9106}"/>
    <cellStyle name="Normal 10 12 4 2" xfId="19943" xr:uid="{BFDDF5AC-6A3D-4842-8E39-CF390305EE0E}"/>
    <cellStyle name="Normal 10 12 5" xfId="25342" xr:uid="{79FBB3CA-C3EC-4A74-86B1-41F1BED65901}"/>
    <cellStyle name="Normal 10 12 6" xfId="12828" xr:uid="{7D54B555-AEC5-4C97-9972-9E98BAF09667}"/>
    <cellStyle name="Normal 10 13" xfId="2172" xr:uid="{00000000-0005-0000-0000-000003030000}"/>
    <cellStyle name="Normal 10 13 2" xfId="7298" xr:uid="{7471D1E5-75EE-4ED7-BD7F-6DF83D0E9EB3}"/>
    <cellStyle name="Normal 10 13 2 2" xfId="26228" xr:uid="{FE4CFAEE-5A24-4CA5-9A6F-D15D149AEF8B}"/>
    <cellStyle name="Normal 10 13 2 3" xfId="17678" xr:uid="{C8E76887-BB42-4116-AB46-494CEC4EA311}"/>
    <cellStyle name="Normal 10 13 3" xfId="10131" xr:uid="{8CC65BA9-FB64-4FED-8E5E-40F54B9077A2}"/>
    <cellStyle name="Normal 10 13 3 2" xfId="20511" xr:uid="{DB027F51-F73F-4F34-AED5-42AF3848CBC3}"/>
    <cellStyle name="Normal 10 13 4" xfId="24625" xr:uid="{BA4460E7-40E0-4E0D-AA35-A58B189F0726}"/>
    <cellStyle name="Normal 10 13 5" xfId="14845" xr:uid="{37C09BCD-6E46-4E63-AABA-545A983990B3}"/>
    <cellStyle name="Normal 10 14" xfId="3903" xr:uid="{7725DFF7-5497-4F7F-AD85-E7F55E85149E}"/>
    <cellStyle name="Normal 10 14 2" xfId="8734" xr:uid="{D3261DEB-D026-4F7B-8A63-7BD33965FEFC}"/>
    <cellStyle name="Normal 10 14 2 2" xfId="19114" xr:uid="{380C6917-A8A9-4DB7-9E0B-B3881FEAE402}"/>
    <cellStyle name="Normal 10 14 3" xfId="11567" xr:uid="{301B0EC4-1920-4FE8-9DAB-CDC888ED9AD6}"/>
    <cellStyle name="Normal 10 14 3 2" xfId="21947" xr:uid="{8007155B-0D73-4E13-85BF-1868E391322A}"/>
    <cellStyle name="Normal 10 14 4" xfId="24487" xr:uid="{DD5DDC51-8259-4362-8BB5-3571609555BA}"/>
    <cellStyle name="Normal 10 14 5" xfId="16281" xr:uid="{5334FDBE-99E4-43B0-9536-0E4983E9CFFC}"/>
    <cellStyle name="Normal 10 15" xfId="4979" xr:uid="{7CC6FFB8-54FD-4DB8-994D-5373C639D597}"/>
    <cellStyle name="Normal 10 15 2" xfId="14274" xr:uid="{9D18A003-1AFB-4E00-826E-418CD25DC677}"/>
    <cellStyle name="Normal 10 16" xfId="6727" xr:uid="{9F24BD89-D286-4571-8C43-0DA4709BB7A6}"/>
    <cellStyle name="Normal 10 16 2" xfId="17107" xr:uid="{4D7CE34E-C0EB-4B47-B925-99E2328FCD47}"/>
    <cellStyle name="Normal 10 17" xfId="9560" xr:uid="{1F5857E8-0180-43B6-A67A-D8A50D53EE2D}"/>
    <cellStyle name="Normal 10 17 2" xfId="19940" xr:uid="{28EA8336-B58D-4001-97E1-1918AD18C978}"/>
    <cellStyle name="Normal 10 18" xfId="22963" xr:uid="{742F234D-82A3-42A6-B583-194E4A5AFD22}"/>
    <cellStyle name="Normal 10 19" xfId="12403" xr:uid="{F5251D3C-5E86-4A72-9FC4-354A3A96E2D8}"/>
    <cellStyle name="Normal 10 2" xfId="625" xr:uid="{00000000-0005-0000-0000-00001D040000}"/>
    <cellStyle name="Normal 10 2 10" xfId="4983" xr:uid="{AF9C9F13-AE12-416F-AE40-EC642CC2467C}"/>
    <cellStyle name="Normal 10 2 10 2" xfId="14278" xr:uid="{854A259B-B3C1-41B4-AF59-D6117453A646}"/>
    <cellStyle name="Normal 10 2 11" xfId="6731" xr:uid="{F38BD8C0-9421-42A1-8328-B5BC33C98FA2}"/>
    <cellStyle name="Normal 10 2 11 2" xfId="17111" xr:uid="{8E9DC401-4643-4F67-B21F-7F04CAF49562}"/>
    <cellStyle name="Normal 10 2 12" xfId="9564" xr:uid="{54731853-DF17-4F3C-8343-C979F78B6C83}"/>
    <cellStyle name="Normal 10 2 12 2" xfId="19944" xr:uid="{40651727-1308-4000-9898-92BFF5BA47AB}"/>
    <cellStyle name="Normal 10 2 13" xfId="22651" xr:uid="{7651A22B-3469-4C2B-915E-B0399D89FE02}"/>
    <cellStyle name="Normal 10 2 14" xfId="12426" xr:uid="{0FAB5A96-8730-4777-B641-7813F9F03870}"/>
    <cellStyle name="Normal 10 2 2" xfId="626" xr:uid="{00000000-0005-0000-0000-00001E040000}"/>
    <cellStyle name="Normal 10 2 2 10" xfId="6732" xr:uid="{5DEEFE5E-DCB4-4FB8-B9D0-9F375FA6CE18}"/>
    <cellStyle name="Normal 10 2 2 10 2" xfId="17112" xr:uid="{6B3362CF-1EAE-44AD-8E7C-6F8884070197}"/>
    <cellStyle name="Normal 10 2 2 11" xfId="9565" xr:uid="{C5321B08-B5F0-4349-9FC9-DE9D93B783A2}"/>
    <cellStyle name="Normal 10 2 2 11 2" xfId="19945" xr:uid="{BD78E8AA-A088-4DFF-8DB9-13392B6FBD50}"/>
    <cellStyle name="Normal 10 2 2 12" xfId="23867" xr:uid="{D7019344-E4F0-4EAD-A39E-0177C41E3B6B}"/>
    <cellStyle name="Normal 10 2 2 13" xfId="12486" xr:uid="{C372DA4C-48CA-4BB5-B2ED-2CF5B05C7D9B}"/>
    <cellStyle name="Normal 10 2 2 2" xfId="627" xr:uid="{00000000-0005-0000-0000-00001F040000}"/>
    <cellStyle name="Normal 10 2 2 2 10" xfId="13051" xr:uid="{D22D6458-D1DC-4AF5-8DFD-A093A36FDE01}"/>
    <cellStyle name="Normal 10 2 2 2 2" xfId="628" xr:uid="{00000000-0005-0000-0000-000020040000}"/>
    <cellStyle name="Normal 10 2 2 2 2 2" xfId="3122" xr:uid="{00000000-0005-0000-0000-00000D030000}"/>
    <cellStyle name="Normal 10 2 2 2 2 2 2" xfId="6179" xr:uid="{8892C1C8-BA0C-49CC-998F-780716EF93FA}"/>
    <cellStyle name="Normal 10 2 2 2 2 2 2 2" xfId="23343" xr:uid="{7DD4C7C2-B7B8-4A07-A0CB-863E7FD205F2}"/>
    <cellStyle name="Normal 10 2 2 2 2 2 2 3" xfId="15748" xr:uid="{04E6806C-7482-4417-8D92-21640E43690F}"/>
    <cellStyle name="Normal 10 2 2 2 2 2 3" xfId="8201" xr:uid="{CE95F44B-0481-40F9-81DF-031D79118290}"/>
    <cellStyle name="Normal 10 2 2 2 2 2 3 2" xfId="18581" xr:uid="{FB00175E-8C54-4F49-A0C0-F63484131B1D}"/>
    <cellStyle name="Normal 10 2 2 2 2 2 4" xfId="11034" xr:uid="{174873F6-C547-4786-A0B5-95F1612AD408}"/>
    <cellStyle name="Normal 10 2 2 2 2 2 4 2" xfId="21414" xr:uid="{BC9E8C52-4E9E-4F82-BC19-DEE42A19635E}"/>
    <cellStyle name="Normal 10 2 2 2 2 2 5" xfId="24508" xr:uid="{BD0491B1-769E-4376-BB95-956B81D9FAFD}"/>
    <cellStyle name="Normal 10 2 2 2 2 2 6" xfId="13642" xr:uid="{901212EF-41CF-4F24-8CB8-0D1DDE0AC254}"/>
    <cellStyle name="Normal 10 2 2 2 2 3" xfId="4281" xr:uid="{ACAE5F72-B919-4576-BC83-C3FD833AB1D4}"/>
    <cellStyle name="Normal 10 2 2 2 2 3 2" xfId="9052" xr:uid="{3AAA8962-D937-47D1-9A1D-B77E1ED0C51B}"/>
    <cellStyle name="Normal 10 2 2 2 2 3 2 2" xfId="29095" xr:uid="{979D5129-1C24-480B-A486-28EFA77CBE6D}"/>
    <cellStyle name="Normal 10 2 2 2 2 3 2 3" xfId="19432" xr:uid="{8602EA7C-0304-44EA-9F5F-2C6CBBB27DCE}"/>
    <cellStyle name="Normal 10 2 2 2 2 3 3" xfId="11885" xr:uid="{5FD814A5-9474-41D9-B7E0-A872F7B57471}"/>
    <cellStyle name="Normal 10 2 2 2 2 3 3 2" xfId="22265" xr:uid="{62E22EB4-6F34-4C11-A610-E66C71AAB67C}"/>
    <cellStyle name="Normal 10 2 2 2 2 3 4" xfId="24518" xr:uid="{C870E03D-2651-4024-82C9-F9C038A7E458}"/>
    <cellStyle name="Normal 10 2 2 2 2 3 5" xfId="16599" xr:uid="{D410EB35-9C13-475F-B509-4399F7E15C5F}"/>
    <cellStyle name="Normal 10 2 2 2 2 4" xfId="4986" xr:uid="{33657853-CCCE-4302-B0EA-6563BF685939}"/>
    <cellStyle name="Normal 10 2 2 2 2 4 2" xfId="26220" xr:uid="{E63D3BC4-CAE8-4CA8-B9EF-663319E45499}"/>
    <cellStyle name="Normal 10 2 2 2 2 4 3" xfId="14281" xr:uid="{2E27CB9C-65EF-432E-BC69-EC5871C28694}"/>
    <cellStyle name="Normal 10 2 2 2 2 5" xfId="6734" xr:uid="{18B0B3AE-F00C-44A4-A0BB-D96BC596D169}"/>
    <cellStyle name="Normal 10 2 2 2 2 5 2" xfId="17114" xr:uid="{43ED36AD-FE12-4253-9FDB-568A257CFF1C}"/>
    <cellStyle name="Normal 10 2 2 2 2 6" xfId="9567" xr:uid="{D6EF9651-6789-4D71-98F0-25F6733E9671}"/>
    <cellStyle name="Normal 10 2 2 2 2 6 2" xfId="19947" xr:uid="{215801CB-DDFC-4481-A3A3-2CEE6AD78369}"/>
    <cellStyle name="Normal 10 2 2 2 2 7" xfId="24122" xr:uid="{B5C766AC-D80E-4C99-BD59-6B9CA2AA78CC}"/>
    <cellStyle name="Normal 10 2 2 2 2 8" xfId="13123" xr:uid="{529951AB-5337-4B58-AF34-28E627BFA22D}"/>
    <cellStyle name="Normal 10 2 2 2 3" xfId="3123" xr:uid="{00000000-0005-0000-0000-00000E030000}"/>
    <cellStyle name="Normal 10 2 2 2 3 2" xfId="4438" xr:uid="{E2AA89EB-C97D-45BE-B966-48B716394DC9}"/>
    <cellStyle name="Normal 10 2 2 2 3 2 2" xfId="9209" xr:uid="{A3B3B5A1-450A-4876-9D75-2993D84F44F3}"/>
    <cellStyle name="Normal 10 2 2 2 3 2 2 2" xfId="19589" xr:uid="{618354FD-25C4-458F-BFA6-C1EDB634E19D}"/>
    <cellStyle name="Normal 10 2 2 2 3 2 3" xfId="12042" xr:uid="{D5657C4F-0073-4FED-BB23-E2D66386C214}"/>
    <cellStyle name="Normal 10 2 2 2 3 2 3 2" xfId="22422" xr:uid="{15DFA9D5-A74F-4957-834C-89B1892B51BE}"/>
    <cellStyle name="Normal 10 2 2 2 3 2 4" xfId="27376" xr:uid="{2C986A78-EA2D-4068-986C-4E50A0F9FB45}"/>
    <cellStyle name="Normal 10 2 2 2 3 2 5" xfId="16756" xr:uid="{5ED5E4E4-5416-4C27-92D6-B47855558055}"/>
    <cellStyle name="Normal 10 2 2 2 3 3" xfId="6180" xr:uid="{4E29BB3B-DC72-4DB0-B11F-BE88024F461F}"/>
    <cellStyle name="Normal 10 2 2 2 3 3 2" xfId="15749" xr:uid="{EB54DE73-99AA-4D15-B8EB-3C02BD029B8A}"/>
    <cellStyle name="Normal 10 2 2 2 3 4" xfId="8202" xr:uid="{024080C8-FA45-445F-A9C2-075CF8735947}"/>
    <cellStyle name="Normal 10 2 2 2 3 4 2" xfId="18582" xr:uid="{CFD5300B-1A3A-4915-A199-BFB4713B9D53}"/>
    <cellStyle name="Normal 10 2 2 2 3 5" xfId="11035" xr:uid="{15B46448-C47E-4D53-8BA5-BAB75DA022BA}"/>
    <cellStyle name="Normal 10 2 2 2 3 5 2" xfId="21415" xr:uid="{46A57970-6CE9-4A9D-99DC-DA644B6031D5}"/>
    <cellStyle name="Normal 10 2 2 2 3 6" xfId="25014" xr:uid="{6BD65E36-2C60-492E-BF6B-E21F3E861AC8}"/>
    <cellStyle name="Normal 10 2 2 2 3 7" xfId="13643" xr:uid="{FC53FECB-58BA-4718-8075-86664A1E6322}"/>
    <cellStyle name="Normal 10 2 2 2 4" xfId="3121" xr:uid="{00000000-0005-0000-0000-00000F030000}"/>
    <cellStyle name="Normal 10 2 2 2 4 2" xfId="6178" xr:uid="{D9AC5840-A868-42B7-9B07-5467B903D80D}"/>
    <cellStyle name="Normal 10 2 2 2 4 2 2" xfId="27785" xr:uid="{6564ECEB-9CA3-4A47-94F0-5EC4020FDC7A}"/>
    <cellStyle name="Normal 10 2 2 2 4 2 3" xfId="15747" xr:uid="{4D09A5EA-43A7-4061-94DA-4B6895A7D0CB}"/>
    <cellStyle name="Normal 10 2 2 2 4 3" xfId="8200" xr:uid="{D06D1FBF-1680-4C3E-9F8A-32347ED393AD}"/>
    <cellStyle name="Normal 10 2 2 2 4 3 2" xfId="18580" xr:uid="{86D4CCAD-D172-455E-81A3-1B1576D47BE7}"/>
    <cellStyle name="Normal 10 2 2 2 4 4" xfId="11033" xr:uid="{47AAC3C3-12E0-4688-8845-ED89CF201C9A}"/>
    <cellStyle name="Normal 10 2 2 2 4 4 2" xfId="21413" xr:uid="{599659D8-BCA0-4A15-BD36-14286147DB92}"/>
    <cellStyle name="Normal 10 2 2 2 4 5" xfId="25230" xr:uid="{1467B399-15F1-469F-89D4-8D378EDA1FA0}"/>
    <cellStyle name="Normal 10 2 2 2 4 6" xfId="13641" xr:uid="{BDB8401F-D8F7-4119-B70B-3F723D886614}"/>
    <cellStyle name="Normal 10 2 2 2 5" xfId="4249" xr:uid="{94DF746F-DA76-404E-A5D8-2B1EE8D78DA3}"/>
    <cellStyle name="Normal 10 2 2 2 5 2" xfId="9020" xr:uid="{51F0B0BE-85FE-4E4E-B024-52D05B01FDCD}"/>
    <cellStyle name="Normal 10 2 2 2 5 2 2" xfId="29091" xr:uid="{73998EA0-D064-4F29-A126-C4B7190220D2}"/>
    <cellStyle name="Normal 10 2 2 2 5 2 3" xfId="19400" xr:uid="{D71AF534-1369-4686-BCE9-85026FB57262}"/>
    <cellStyle name="Normal 10 2 2 2 5 3" xfId="11853" xr:uid="{FE6B161D-014D-401F-8215-1201007CF6F0}"/>
    <cellStyle name="Normal 10 2 2 2 5 3 2" xfId="22233" xr:uid="{69257FAD-A830-4407-BCFF-14E744BD8843}"/>
    <cellStyle name="Normal 10 2 2 2 5 4" xfId="24846" xr:uid="{BF300921-F94D-44A8-A812-EA36D6C647C1}"/>
    <cellStyle name="Normal 10 2 2 2 5 5" xfId="16567" xr:uid="{F2AE2A62-5EF8-4BFC-A25A-0A40AF8873BD}"/>
    <cellStyle name="Normal 10 2 2 2 6" xfId="4985" xr:uid="{6DEC9617-4757-4E64-BC38-968162AA2B65}"/>
    <cellStyle name="Normal 10 2 2 2 6 2" xfId="27150" xr:uid="{EA5B05D8-4061-4FF1-9F63-73DCD8376713}"/>
    <cellStyle name="Normal 10 2 2 2 6 3" xfId="14280" xr:uid="{E995415C-5015-4182-B255-64042699E0EA}"/>
    <cellStyle name="Normal 10 2 2 2 7" xfId="6733" xr:uid="{2237665E-E1E3-429A-B237-ABFA50A6625D}"/>
    <cellStyle name="Normal 10 2 2 2 7 2" xfId="17113" xr:uid="{814AB8BE-BD1F-4884-809F-2EB47B6090D0}"/>
    <cellStyle name="Normal 10 2 2 2 8" xfId="9566" xr:uid="{DB6FA345-7CDC-4D88-9112-5692E390DAA1}"/>
    <cellStyle name="Normal 10 2 2 2 8 2" xfId="19946" xr:uid="{9A481BF5-C7A2-4A10-BABA-A2E3BC565592}"/>
    <cellStyle name="Normal 10 2 2 2 9" xfId="23954" xr:uid="{BA52BDE3-7C7F-4D71-B637-52CBEA0DC3C0}"/>
    <cellStyle name="Normal 10 2 2 3" xfId="2705" xr:uid="{00000000-0005-0000-0000-000010030000}"/>
    <cellStyle name="Normal 10 2 2 3 2" xfId="3124" xr:uid="{00000000-0005-0000-0000-000011030000}"/>
    <cellStyle name="Normal 10 2 2 3 2 2" xfId="6181" xr:uid="{48C97DF0-1B66-4E10-823D-2ACA6DD41F45}"/>
    <cellStyle name="Normal 10 2 2 3 2 2 2" xfId="26482" xr:uid="{13AF5A21-8AB7-489C-8F85-C901E665D8C3}"/>
    <cellStyle name="Normal 10 2 2 3 2 2 3" xfId="15750" xr:uid="{4F3E3C81-A716-4B7A-B445-DA0536082110}"/>
    <cellStyle name="Normal 10 2 2 3 2 3" xfId="8203" xr:uid="{679CFA99-C008-41F0-B3C2-7EFA4FE36039}"/>
    <cellStyle name="Normal 10 2 2 3 2 3 2" xfId="18583" xr:uid="{97598FA3-C428-4140-AB50-8DCC1F0285F1}"/>
    <cellStyle name="Normal 10 2 2 3 2 4" xfId="11036" xr:uid="{30298B94-DD4A-4294-9F1A-80A691CD9A12}"/>
    <cellStyle name="Normal 10 2 2 3 2 4 2" xfId="21416" xr:uid="{D3554601-3873-4F72-B7E5-991D36B2D377}"/>
    <cellStyle name="Normal 10 2 2 3 2 5" xfId="25074" xr:uid="{DE176F45-4FA0-4E85-A104-C6FF0B1E6858}"/>
    <cellStyle name="Normal 10 2 2 3 2 6" xfId="13644" xr:uid="{16879DED-629F-4609-BF09-A8A776EE44C9}"/>
    <cellStyle name="Normal 10 2 2 3 3" xfId="4280" xr:uid="{1FAC44FA-4E51-4628-9445-2D7F98E054FF}"/>
    <cellStyle name="Normal 10 2 2 3 3 2" xfId="9051" xr:uid="{9D2B4F89-3C6D-45B9-8FC0-CFBC91013C54}"/>
    <cellStyle name="Normal 10 2 2 3 3 2 2" xfId="29094" xr:uid="{31B8CD6C-56D8-4712-AD9D-5A096EDB8514}"/>
    <cellStyle name="Normal 10 2 2 3 3 2 3" xfId="19431" xr:uid="{1DB8198A-E086-435C-92A5-D58553A06934}"/>
    <cellStyle name="Normal 10 2 2 3 3 3" xfId="11884" xr:uid="{1F979839-73B0-43B0-8E2C-F9D05D14CE39}"/>
    <cellStyle name="Normal 10 2 2 3 3 3 2" xfId="22264" xr:uid="{7189CD82-BC97-4C66-B6C8-20310049DF0B}"/>
    <cellStyle name="Normal 10 2 2 3 3 4" xfId="22909" xr:uid="{29581224-7E1A-4F3D-8D71-43A05C9C3CF3}"/>
    <cellStyle name="Normal 10 2 2 3 3 5" xfId="16598" xr:uid="{8C62D345-4F4D-478F-9D49-90B9453F88AE}"/>
    <cellStyle name="Normal 10 2 2 3 4" xfId="5922" xr:uid="{87D7F008-1DE4-4403-922B-D43A674A8AF2}"/>
    <cellStyle name="Normal 10 2 2 3 4 2" xfId="28199" xr:uid="{216470CD-747B-4C14-BE39-4CD59150A29E}"/>
    <cellStyle name="Normal 10 2 2 3 4 3" xfId="15375" xr:uid="{6ECE865A-6850-41C4-B5FB-9021FDD1F7F1}"/>
    <cellStyle name="Normal 10 2 2 3 5" xfId="7828" xr:uid="{B72C48AE-99C2-4CF0-8F6E-9DCCFB35ECE3}"/>
    <cellStyle name="Normal 10 2 2 3 5 2" xfId="18208" xr:uid="{78E51D10-62FB-47C7-8EEF-7DBD6583F8BC}"/>
    <cellStyle name="Normal 10 2 2 3 6" xfId="10661" xr:uid="{C9754DF2-04FB-4E00-96FF-A8F0C6CA43F7}"/>
    <cellStyle name="Normal 10 2 2 3 6 2" xfId="21041" xr:uid="{38B2FB28-ED29-4378-A066-79B7D0569704}"/>
    <cellStyle name="Normal 10 2 2 3 7" xfId="25117" xr:uid="{1FB94C85-7A95-4041-A50D-4E4803B1F68D}"/>
    <cellStyle name="Normal 10 2 2 3 8" xfId="13122" xr:uid="{810DCD6C-AD33-40D9-96A4-AEDFAE5EB9D5}"/>
    <cellStyle name="Normal 10 2 2 4" xfId="3125" xr:uid="{00000000-0005-0000-0000-000012030000}"/>
    <cellStyle name="Normal 10 2 2 4 2" xfId="4439" xr:uid="{6A906AE3-F548-4ECA-BD57-FC395690FEB4}"/>
    <cellStyle name="Normal 10 2 2 4 2 2" xfId="9210" xr:uid="{7E3EDC44-BAC1-489F-BB1B-4FE1DAA125F6}"/>
    <cellStyle name="Normal 10 2 2 4 2 2 2" xfId="19590" xr:uid="{EE763FE1-8B4F-4ED7-8C96-891A9D75D388}"/>
    <cellStyle name="Normal 10 2 2 4 2 3" xfId="12043" xr:uid="{67E1344F-0FB7-4417-A708-415AF897B88A}"/>
    <cellStyle name="Normal 10 2 2 4 2 3 2" xfId="22423" xr:uid="{14DC1667-F57E-4E9E-A7B5-C34D3228285B}"/>
    <cellStyle name="Normal 10 2 2 4 2 4" xfId="28309" xr:uid="{6BAEB0CE-AD41-4B42-A657-24E562108FAE}"/>
    <cellStyle name="Normal 10 2 2 4 2 5" xfId="16757" xr:uid="{4B9A97F8-D356-4D13-89D2-1EBC3BFF3B45}"/>
    <cellStyle name="Normal 10 2 2 4 3" xfId="6182" xr:uid="{19FFAA4F-CA95-48BE-8A08-FDBB7385607E}"/>
    <cellStyle name="Normal 10 2 2 4 3 2" xfId="15751" xr:uid="{36457E7F-C528-4151-997A-D93BE52C0390}"/>
    <cellStyle name="Normal 10 2 2 4 4" xfId="8204" xr:uid="{062830E6-052A-4E08-8036-A8A8E008D303}"/>
    <cellStyle name="Normal 10 2 2 4 4 2" xfId="18584" xr:uid="{274EC4F0-70C6-4FE1-9118-7B00898CED38}"/>
    <cellStyle name="Normal 10 2 2 4 5" xfId="11037" xr:uid="{2235F72D-D9D8-451D-A44F-6D478CBDF570}"/>
    <cellStyle name="Normal 10 2 2 4 5 2" xfId="21417" xr:uid="{3E96E501-BEDA-4F0D-9220-39A1146CF4C8}"/>
    <cellStyle name="Normal 10 2 2 4 6" xfId="25453" xr:uid="{A2FF38E6-342E-457A-A41E-F5A0C44280FB}"/>
    <cellStyle name="Normal 10 2 2 4 7" xfId="13645" xr:uid="{90C28F50-ECB7-4081-8BEE-F5EB3141D9C0}"/>
    <cellStyle name="Normal 10 2 2 5" xfId="3120" xr:uid="{00000000-0005-0000-0000-000013030000}"/>
    <cellStyle name="Normal 10 2 2 5 2" xfId="6177" xr:uid="{AAE91224-3FEA-4689-A1E2-BFE40525C04F}"/>
    <cellStyle name="Normal 10 2 2 5 2 2" xfId="26986" xr:uid="{65C35670-8E2B-47FB-B53E-DCCC7AAE461E}"/>
    <cellStyle name="Normal 10 2 2 5 2 3" xfId="15746" xr:uid="{9B8C1A40-5D77-4300-BF2C-8D0ECB82559B}"/>
    <cellStyle name="Normal 10 2 2 5 3" xfId="8199" xr:uid="{B2634CB7-F7A0-4518-BE1A-015DA6363A14}"/>
    <cellStyle name="Normal 10 2 2 5 3 2" xfId="18579" xr:uid="{7267FF51-299B-4E4E-80F9-90C0C9B72B63}"/>
    <cellStyle name="Normal 10 2 2 5 4" xfId="11032" xr:uid="{E3CDB59C-41AB-43F2-85A3-03249FD04521}"/>
    <cellStyle name="Normal 10 2 2 5 4 2" xfId="21412" xr:uid="{758D40D6-153A-4892-BC0F-E00FA5E16AB2}"/>
    <cellStyle name="Normal 10 2 2 5 5" xfId="24598" xr:uid="{BC000EEA-3EE4-42FF-A305-B87A508F8440}"/>
    <cellStyle name="Normal 10 2 2 5 6" xfId="13640" xr:uid="{428F0E52-915D-48E4-8517-0440EBB4D1A1}"/>
    <cellStyle name="Normal 10 2 2 6" xfId="2561" xr:uid="{00000000-0005-0000-0000-000014030000}"/>
    <cellStyle name="Normal 10 2 2 6 2" xfId="5830" xr:uid="{C2B45855-423A-47FB-9D6B-CB7368A13FAB}"/>
    <cellStyle name="Normal 10 2 2 6 2 2" xfId="27720" xr:uid="{B8E57B14-3087-4FD8-A70F-558C6E2EFEEF}"/>
    <cellStyle name="Normal 10 2 2 6 2 3" xfId="15232" xr:uid="{1BA6B575-E010-4591-AF3E-E793868702D3}"/>
    <cellStyle name="Normal 10 2 2 6 3" xfId="7685" xr:uid="{13D7AF40-FEAB-4878-BA8F-FA0C3D7D1285}"/>
    <cellStyle name="Normal 10 2 2 6 3 2" xfId="18065" xr:uid="{2C2250EA-CDE2-4AD7-B12C-9C5FF7FE71DA}"/>
    <cellStyle name="Normal 10 2 2 6 4" xfId="10518" xr:uid="{1E2817E8-F6C1-422A-AFF1-B08F6C4EC9EB}"/>
    <cellStyle name="Normal 10 2 2 6 4 2" xfId="20898" xr:uid="{649F1F4D-1B63-4577-AC77-F280D4AD418F}"/>
    <cellStyle name="Normal 10 2 2 6 5" xfId="23234" xr:uid="{A9A7B9A4-10FD-49F2-9A94-1BE00B532B9A}"/>
    <cellStyle name="Normal 10 2 2 6 6" xfId="12948" xr:uid="{8F8890C7-BEA1-4B46-92AD-CFB11FD11F2D}"/>
    <cellStyle name="Normal 10 2 2 7" xfId="2255" xr:uid="{00000000-0005-0000-0000-00000A030000}"/>
    <cellStyle name="Normal 10 2 2 7 2" xfId="7381" xr:uid="{BD878DF1-E595-4B3A-B030-1A4B86DE4C21}"/>
    <cellStyle name="Normal 10 2 2 7 2 2" xfId="17761" xr:uid="{96FB03A1-1F58-4F36-A6A6-BC99F5CC940D}"/>
    <cellStyle name="Normal 10 2 2 7 3" xfId="10214" xr:uid="{7BF5D359-D939-4B06-906E-7B39368A0073}"/>
    <cellStyle name="Normal 10 2 2 7 3 2" xfId="20594" xr:uid="{45D50ACB-C477-45EC-831A-F6720E857490}"/>
    <cellStyle name="Normal 10 2 2 7 4" xfId="25306" xr:uid="{B0BFD245-6F57-4792-B8AD-25314C9A3201}"/>
    <cellStyle name="Normal 10 2 2 7 5" xfId="14928" xr:uid="{9E1162FB-4068-4B26-9EE1-0DC7552744FA}"/>
    <cellStyle name="Normal 10 2 2 8" xfId="3805" xr:uid="{DE5EA038-3A02-4C47-8DE6-3A1441EDFAFA}"/>
    <cellStyle name="Normal 10 2 2 8 2" xfId="8640" xr:uid="{D2E15AB2-9668-4E5F-A639-514A11FF50D6}"/>
    <cellStyle name="Normal 10 2 2 8 2 2" xfId="19020" xr:uid="{3480B3A6-F662-4937-99DC-49EAFB9EA7A0}"/>
    <cellStyle name="Normal 10 2 2 8 3" xfId="11473" xr:uid="{A75F9D08-7B58-4EAA-A634-12F25C9A3922}"/>
    <cellStyle name="Normal 10 2 2 8 3 2" xfId="21853" xr:uid="{944B4970-0F84-4A3B-980A-849E2953B158}"/>
    <cellStyle name="Normal 10 2 2 8 4" xfId="16187" xr:uid="{BA2B70A8-69BA-4C67-B45B-50196AACCD26}"/>
    <cellStyle name="Normal 10 2 2 9" xfId="4984" xr:uid="{86C9F154-476B-4468-9FC4-5F160EBE9B49}"/>
    <cellStyle name="Normal 10 2 2 9 2" xfId="14279" xr:uid="{E3E2A61B-9D40-43EB-9D48-D96BFD3B58D0}"/>
    <cellStyle name="Normal 10 2 3" xfId="629" xr:uid="{00000000-0005-0000-0000-000021040000}"/>
    <cellStyle name="Normal 10 2 3 10" xfId="9568" xr:uid="{2C97D25C-BB1A-476C-B040-C7129D7C78F8}"/>
    <cellStyle name="Normal 10 2 3 10 2" xfId="19948" xr:uid="{C26B30B1-CA24-4063-9990-E82CA8D30A9E}"/>
    <cellStyle name="Normal 10 2 3 11" xfId="23692" xr:uid="{F46EF993-5487-4161-8132-6E4469E10AEF}"/>
    <cellStyle name="Normal 10 2 3 12" xfId="12534" xr:uid="{30ABFEF1-F302-48E8-80C8-FD85B566AB15}"/>
    <cellStyle name="Normal 10 2 3 2" xfId="2706" xr:uid="{00000000-0005-0000-0000-000016030000}"/>
    <cellStyle name="Normal 10 2 3 2 2" xfId="3127" xr:uid="{00000000-0005-0000-0000-000017030000}"/>
    <cellStyle name="Normal 10 2 3 2 2 2" xfId="6184" xr:uid="{F21BBDC9-8812-4296-AE4A-F43642B538F5}"/>
    <cellStyle name="Normal 10 2 3 2 2 2 2" xfId="26665" xr:uid="{D968F027-8C5A-4D5B-B2BC-79932E896B70}"/>
    <cellStyle name="Normal 10 2 3 2 2 2 3" xfId="15753" xr:uid="{2C3E5444-0944-4235-BBC7-58B631C232E9}"/>
    <cellStyle name="Normal 10 2 3 2 2 3" xfId="8206" xr:uid="{748CFDF7-39AA-4B48-846D-DFD53DCCDE46}"/>
    <cellStyle name="Normal 10 2 3 2 2 3 2" xfId="18586" xr:uid="{45C7548F-ABE9-4FD8-83DB-E4116F5BE0B7}"/>
    <cellStyle name="Normal 10 2 3 2 2 4" xfId="11039" xr:uid="{4B9FDFC5-57BF-47DF-8AEB-61C1EC11D3B0}"/>
    <cellStyle name="Normal 10 2 3 2 2 4 2" xfId="21419" xr:uid="{E77E9332-7AC6-44BC-80D8-AEA8D4B6FAC2}"/>
    <cellStyle name="Normal 10 2 3 2 2 5" xfId="23463" xr:uid="{DFBE45BE-79EF-49C6-BDC8-FF482BE25A0D}"/>
    <cellStyle name="Normal 10 2 3 2 2 6" xfId="13647" xr:uid="{50B21915-FBD1-44FF-955B-D305CBBC1A89}"/>
    <cellStyle name="Normal 10 2 3 2 3" xfId="4282" xr:uid="{2B94F73E-A71F-4B45-AB1A-F96E9B6FFBF5}"/>
    <cellStyle name="Normal 10 2 3 2 3 2" xfId="9053" xr:uid="{9FD5F957-C578-4F01-9FC1-69B359F5BAA4}"/>
    <cellStyle name="Normal 10 2 3 2 3 2 2" xfId="29096" xr:uid="{11FBA423-68F9-439E-B708-B9AF85FDFE2B}"/>
    <cellStyle name="Normal 10 2 3 2 3 2 3" xfId="19433" xr:uid="{4415A3C6-10BF-4B36-BC90-6F409E7AFDE1}"/>
    <cellStyle name="Normal 10 2 3 2 3 3" xfId="11886" xr:uid="{73E975D7-4723-457E-9759-1D54AC5E7481}"/>
    <cellStyle name="Normal 10 2 3 2 3 3 2" xfId="22266" xr:uid="{23334B30-CD1E-46BA-AA8F-928E8AA57B4B}"/>
    <cellStyle name="Normal 10 2 3 2 3 4" xfId="24449" xr:uid="{5EB69AA1-13EC-42BD-8FFE-6B2134503511}"/>
    <cellStyle name="Normal 10 2 3 2 3 5" xfId="16600" xr:uid="{A384552F-2090-445E-BAE5-6698F6D122C7}"/>
    <cellStyle name="Normal 10 2 3 2 4" xfId="5923" xr:uid="{CDA1F97D-60A1-407B-B633-AC0832D801F2}"/>
    <cellStyle name="Normal 10 2 3 2 4 2" xfId="28675" xr:uid="{A36775EF-6401-4226-A35F-5E9C74DF1AE6}"/>
    <cellStyle name="Normal 10 2 3 2 4 3" xfId="15376" xr:uid="{68E1D7BA-AD29-4DAD-950B-38FC6C839C0D}"/>
    <cellStyle name="Normal 10 2 3 2 5" xfId="7829" xr:uid="{85DC09AA-F078-4D23-AA13-CB516827E64E}"/>
    <cellStyle name="Normal 10 2 3 2 5 2" xfId="18209" xr:uid="{8981F427-A24D-4F3E-B774-84932F365DD4}"/>
    <cellStyle name="Normal 10 2 3 2 6" xfId="10662" xr:uid="{76110124-625D-47D4-AF91-BED10133DE30}"/>
    <cellStyle name="Normal 10 2 3 2 6 2" xfId="21042" xr:uid="{BE01F4B8-1875-492C-A5AD-83F27D3906D7}"/>
    <cellStyle name="Normal 10 2 3 2 7" xfId="24962" xr:uid="{A0FFC7DF-C238-474F-B0A2-5445E1885BE2}"/>
    <cellStyle name="Normal 10 2 3 2 8" xfId="13124" xr:uid="{50D78E67-3B19-4C22-AEF5-DF8C50160B8B}"/>
    <cellStyle name="Normal 10 2 3 3" xfId="3128" xr:uid="{00000000-0005-0000-0000-000018030000}"/>
    <cellStyle name="Normal 10 2 3 3 2" xfId="4440" xr:uid="{395FBBAC-4EB4-44DD-8BC8-3E17ADF9C3C0}"/>
    <cellStyle name="Normal 10 2 3 3 2 2" xfId="9211" xr:uid="{4044E785-F68D-497F-9D5B-50D7712F8C51}"/>
    <cellStyle name="Normal 10 2 3 3 2 2 2" xfId="29204" xr:uid="{F50990A4-77BD-4A19-9863-0010F3A43A57}"/>
    <cellStyle name="Normal 10 2 3 3 2 2 3" xfId="19591" xr:uid="{00874A4E-4DC7-4779-B725-0D034CD349DA}"/>
    <cellStyle name="Normal 10 2 3 3 2 3" xfId="12044" xr:uid="{651E0D9F-48E2-4C7E-B5CF-4E86AAEBDD58}"/>
    <cellStyle name="Normal 10 2 3 3 2 3 2" xfId="22424" xr:uid="{48A2501C-7E6B-4B28-BE41-C2D0983E25E3}"/>
    <cellStyle name="Normal 10 2 3 3 2 4" xfId="25825" xr:uid="{577FDCE4-8711-41C9-988F-AA44708C4806}"/>
    <cellStyle name="Normal 10 2 3 3 2 5" xfId="16758" xr:uid="{F5EB9542-0769-4B8A-91A4-7565AA0988C4}"/>
    <cellStyle name="Normal 10 2 3 3 3" xfId="6185" xr:uid="{ADCA5275-39F2-482D-8C01-D8EBC900C88A}"/>
    <cellStyle name="Normal 10 2 3 3 3 2" xfId="26222" xr:uid="{20EDA385-3F6C-463F-B9BB-E0DE71B26C1E}"/>
    <cellStyle name="Normal 10 2 3 3 3 3" xfId="15754" xr:uid="{EFE888DE-88DF-48D1-8F6B-2E83EDEA6128}"/>
    <cellStyle name="Normal 10 2 3 3 4" xfId="8207" xr:uid="{F0E2F6A5-BD42-4693-8AD0-A0C2526BA6B5}"/>
    <cellStyle name="Normal 10 2 3 3 4 2" xfId="18587" xr:uid="{D9C95B31-CCAA-4855-A2DF-2B2A41476B74}"/>
    <cellStyle name="Normal 10 2 3 3 5" xfId="11040" xr:uid="{12E48EE7-DB63-4777-854C-58E263EEB5CB}"/>
    <cellStyle name="Normal 10 2 3 3 5 2" xfId="21420" xr:uid="{9BE837BB-437F-4A9C-8324-8CA1E2D2D28C}"/>
    <cellStyle name="Normal 10 2 3 3 6" xfId="23786" xr:uid="{40569D23-61AB-45F8-AA45-BF39002CE525}"/>
    <cellStyle name="Normal 10 2 3 3 7" xfId="13648" xr:uid="{559FA790-3884-4188-B322-850E090BEBA9}"/>
    <cellStyle name="Normal 10 2 3 4" xfId="3126" xr:uid="{00000000-0005-0000-0000-000019030000}"/>
    <cellStyle name="Normal 10 2 3 4 2" xfId="6183" xr:uid="{6F80E080-F8C7-483A-84F6-435A6A402000}"/>
    <cellStyle name="Normal 10 2 3 4 2 2" xfId="28013" xr:uid="{CFCDEAE0-D338-4091-AC15-668D3B295B8B}"/>
    <cellStyle name="Normal 10 2 3 4 2 3" xfId="15752" xr:uid="{960A2809-F7FF-48CB-B2EB-DB8E348B18EC}"/>
    <cellStyle name="Normal 10 2 3 4 3" xfId="8205" xr:uid="{302DF909-5642-4A8D-88D7-5BFCE03896E9}"/>
    <cellStyle name="Normal 10 2 3 4 3 2" xfId="18585" xr:uid="{AB93101C-88F5-4130-A19E-5E38DF614E7E}"/>
    <cellStyle name="Normal 10 2 3 4 4" xfId="11038" xr:uid="{0B293727-8820-41D2-A0EB-ED5FCBF3C6B4}"/>
    <cellStyle name="Normal 10 2 3 4 4 2" xfId="21418" xr:uid="{98F15AD6-31E3-4DB6-85DB-7BFEF91DDA77}"/>
    <cellStyle name="Normal 10 2 3 4 5" xfId="23740" xr:uid="{4DEFB253-2EDE-47A7-8D1D-E3D674008FF9}"/>
    <cellStyle name="Normal 10 2 3 4 6" xfId="13646" xr:uid="{AFDB53F8-9F26-4C3F-BA97-172B32C285DF}"/>
    <cellStyle name="Normal 10 2 3 5" xfId="2604" xr:uid="{00000000-0005-0000-0000-00001A030000}"/>
    <cellStyle name="Normal 10 2 3 5 2" xfId="5868" xr:uid="{1F649C14-9E5E-422A-970C-FA8E95C730BA}"/>
    <cellStyle name="Normal 10 2 3 5 2 2" xfId="28058" xr:uid="{9C373D47-6388-4819-BB1F-656D0917F65C}"/>
    <cellStyle name="Normal 10 2 3 5 2 3" xfId="15275" xr:uid="{891E1580-5625-4160-8DB8-13978498474D}"/>
    <cellStyle name="Normal 10 2 3 5 3" xfId="7728" xr:uid="{A4A6A792-4386-4B80-9437-B711498C0164}"/>
    <cellStyle name="Normal 10 2 3 5 3 2" xfId="18108" xr:uid="{FCDC4A15-63D9-48D4-B37F-F0FF50324AE8}"/>
    <cellStyle name="Normal 10 2 3 5 4" xfId="10561" xr:uid="{DC0E6A81-5298-47EC-95E1-D37895DB0800}"/>
    <cellStyle name="Normal 10 2 3 5 4 2" xfId="20941" xr:uid="{C5FF6D72-279D-449B-A4B1-66785E62441F}"/>
    <cellStyle name="Normal 10 2 3 5 5" xfId="23812" xr:uid="{3974C175-0484-428C-819E-385B5B192098}"/>
    <cellStyle name="Normal 10 2 3 5 6" xfId="12991" xr:uid="{B567E562-90E7-4D8E-AAA7-875E9F4F5717}"/>
    <cellStyle name="Normal 10 2 3 6" xfId="2303" xr:uid="{00000000-0005-0000-0000-000015030000}"/>
    <cellStyle name="Normal 10 2 3 6 2" xfId="7429" xr:uid="{F65338EF-E7C1-4C21-ADD6-C3AE8BACAA87}"/>
    <cellStyle name="Normal 10 2 3 6 2 2" xfId="17809" xr:uid="{FAAE8B82-D8D7-4E2D-9117-A7D262707BC4}"/>
    <cellStyle name="Normal 10 2 3 6 3" xfId="10262" xr:uid="{92434D7F-4325-4704-BC8A-75EEF454854D}"/>
    <cellStyle name="Normal 10 2 3 6 3 2" xfId="20642" xr:uid="{6F76CD2A-A882-4BE1-9036-58E856D0DF41}"/>
    <cellStyle name="Normal 10 2 3 6 4" xfId="24566" xr:uid="{F399ECA1-22BC-4C28-BAC2-CEF11C98ECB3}"/>
    <cellStyle name="Normal 10 2 3 6 5" xfId="14976" xr:uid="{830DE2F1-D4F3-45C3-9DBE-14ADA1AAA0A6}"/>
    <cellStyle name="Normal 10 2 3 7" xfId="3834" xr:uid="{8B8290D7-AE8C-4937-9A4F-00917BF737BC}"/>
    <cellStyle name="Normal 10 2 3 7 2" xfId="8666" xr:uid="{EA0FCEC4-836D-4690-A6E7-8DC48BC34E27}"/>
    <cellStyle name="Normal 10 2 3 7 2 2" xfId="19046" xr:uid="{EF39DD86-7CBF-44F7-A0CA-DADF53320C47}"/>
    <cellStyle name="Normal 10 2 3 7 3" xfId="11499" xr:uid="{E7C24303-4015-422A-8765-8C895ECC8561}"/>
    <cellStyle name="Normal 10 2 3 7 3 2" xfId="21879" xr:uid="{9D168038-5E4A-4E92-B20D-4299A65F34C0}"/>
    <cellStyle name="Normal 10 2 3 7 4" xfId="16213" xr:uid="{88B26A2A-744C-4C28-A600-D8665AC5EC8A}"/>
    <cellStyle name="Normal 10 2 3 8" xfId="4987" xr:uid="{ED7C97D3-0FB5-4457-A673-C604FF5B7447}"/>
    <cellStyle name="Normal 10 2 3 8 2" xfId="14282" xr:uid="{91F9CF94-E671-4888-B146-8AAE97D323D1}"/>
    <cellStyle name="Normal 10 2 3 9" xfId="6735" xr:uid="{49615C31-75D1-4474-9BA1-F20597FA187A}"/>
    <cellStyle name="Normal 10 2 3 9 2" xfId="17115" xr:uid="{12A1D631-F493-4267-A179-AE8F3EBBF983}"/>
    <cellStyle name="Normal 10 2 4" xfId="630" xr:uid="{00000000-0005-0000-0000-000022040000}"/>
    <cellStyle name="Normal 10 2 4 2" xfId="3129" xr:uid="{00000000-0005-0000-0000-00001C030000}"/>
    <cellStyle name="Normal 10 2 4 2 2" xfId="6186" xr:uid="{CD81C353-7344-4C59-8828-166DB4D348FE}"/>
    <cellStyle name="Normal 10 2 4 2 2 2" xfId="28344" xr:uid="{761D17AF-64FC-417E-82CE-5B8063632213}"/>
    <cellStyle name="Normal 10 2 4 2 2 3" xfId="15755" xr:uid="{3302B5E1-2623-4BDC-99AF-F55B35D19A11}"/>
    <cellStyle name="Normal 10 2 4 2 3" xfId="8208" xr:uid="{15B50D38-A3A0-4A3A-B597-1BDBAC43A9B1}"/>
    <cellStyle name="Normal 10 2 4 2 3 2" xfId="18588" xr:uid="{9CB06398-FD5C-46CA-819B-B9D9A4A38E1D}"/>
    <cellStyle name="Normal 10 2 4 2 4" xfId="11041" xr:uid="{18D219A1-E916-4473-A30E-0EE6E957F7FC}"/>
    <cellStyle name="Normal 10 2 4 2 4 2" xfId="21421" xr:uid="{F6950B87-B095-4A92-9CDB-E62C0DF212BF}"/>
    <cellStyle name="Normal 10 2 4 2 5" xfId="24515" xr:uid="{FA73F80A-DCD5-4B61-8B84-C4D4B7693C92}"/>
    <cellStyle name="Normal 10 2 4 2 6" xfId="13649" xr:uid="{F767D00E-752E-4CFE-92E0-30323D098EBD}"/>
    <cellStyle name="Normal 10 2 4 3" xfId="2704" xr:uid="{00000000-0005-0000-0000-00001D030000}"/>
    <cellStyle name="Normal 10 2 4 3 2" xfId="5921" xr:uid="{0CCC0FB0-A059-4BCB-8DA1-770EA4429DFA}"/>
    <cellStyle name="Normal 10 2 4 3 2 2" xfId="26614" xr:uid="{802FFC82-4CAD-45AB-877A-9FA01D5FD3BF}"/>
    <cellStyle name="Normal 10 2 4 3 2 3" xfId="15374" xr:uid="{E2F920D3-F6FB-4E7E-9047-6D662B6AB81B}"/>
    <cellStyle name="Normal 10 2 4 3 3" xfId="7827" xr:uid="{74B90E5E-ED06-4B53-9B1F-8F05E7797B5F}"/>
    <cellStyle name="Normal 10 2 4 3 3 2" xfId="18207" xr:uid="{349E2243-017D-4FE5-BD7D-A90B7A3AB615}"/>
    <cellStyle name="Normal 10 2 4 3 4" xfId="10660" xr:uid="{C824EB2A-2B0A-4B36-A699-DDBAA50CF09F}"/>
    <cellStyle name="Normal 10 2 4 3 4 2" xfId="21040" xr:uid="{405BC94C-5055-4760-A913-4B930CAB0E7E}"/>
    <cellStyle name="Normal 10 2 4 3 5" xfId="24196" xr:uid="{73BF47DB-4558-46E0-9682-515D48F68056}"/>
    <cellStyle name="Normal 10 2 4 3 6" xfId="13121" xr:uid="{0F44A364-78A2-4162-90F3-50FE8FA80242}"/>
    <cellStyle name="Normal 10 2 4 4" xfId="4145" xr:uid="{F5B8E602-5C20-4A6E-97E5-C382727F07E8}"/>
    <cellStyle name="Normal 10 2 4 4 2" xfId="8916" xr:uid="{964DB0DE-F5F5-4ABA-BCC8-41DD10D7565A}"/>
    <cellStyle name="Normal 10 2 4 4 2 2" xfId="19296" xr:uid="{C47C3A9A-B917-4B8F-902B-F0A583A5B4EA}"/>
    <cellStyle name="Normal 10 2 4 4 3" xfId="11749" xr:uid="{7ED79008-29F0-476F-8C01-46DE75F05338}"/>
    <cellStyle name="Normal 10 2 4 4 3 2" xfId="22129" xr:uid="{BC7CF7BB-416D-4990-9C30-F72688ECBA70}"/>
    <cellStyle name="Normal 10 2 4 4 4" xfId="22944" xr:uid="{A370B6D4-A1E7-4B01-949F-2BE08000CCBB}"/>
    <cellStyle name="Normal 10 2 4 4 5" xfId="16463" xr:uid="{71362419-E58F-4356-B691-ED3DEF516EA1}"/>
    <cellStyle name="Normal 10 2 4 5" xfId="4988" xr:uid="{3620BA03-891B-4B6C-B831-2F7A09D9D59D}"/>
    <cellStyle name="Normal 10 2 4 5 2" xfId="14283" xr:uid="{13F992D6-3CE3-4B6A-882E-DC9C16A5E430}"/>
    <cellStyle name="Normal 10 2 4 6" xfId="6736" xr:uid="{11EE109C-25B0-4477-B953-6C38A2D79450}"/>
    <cellStyle name="Normal 10 2 4 6 2" xfId="17116" xr:uid="{1ABB1FCB-A73C-47FD-A1F2-908B22603DF6}"/>
    <cellStyle name="Normal 10 2 4 7" xfId="9569" xr:uid="{035FBA25-20E3-48E3-A528-D611C212017A}"/>
    <cellStyle name="Normal 10 2 4 7 2" xfId="19949" xr:uid="{F1863EE5-2F73-4F0D-865C-DE77E05A4C14}"/>
    <cellStyle name="Normal 10 2 4 8" xfId="25198" xr:uid="{FA6DC77F-6C8F-4F7B-A62E-33AABEEFCA03}"/>
    <cellStyle name="Normal 10 2 4 9" xfId="12692" xr:uid="{ECC619C5-78D3-4209-B844-DE894BEC0E7E}"/>
    <cellStyle name="Normal 10 2 5" xfId="3130" xr:uid="{00000000-0005-0000-0000-00001E030000}"/>
    <cellStyle name="Normal 10 2 5 2" xfId="4441" xr:uid="{9E338F2E-BE96-4E83-90F2-E16A4690B5A9}"/>
    <cellStyle name="Normal 10 2 5 2 2" xfId="9212" xr:uid="{BA65854E-AF92-4803-80F5-7C22DCC8293B}"/>
    <cellStyle name="Normal 10 2 5 2 2 2" xfId="29205" xr:uid="{6314A263-83F1-4B28-ABCE-765CABFD8127}"/>
    <cellStyle name="Normal 10 2 5 2 2 3" xfId="19592" xr:uid="{370D15FE-C276-4A45-83E6-DF6F800B0860}"/>
    <cellStyle name="Normal 10 2 5 2 3" xfId="12045" xr:uid="{496D436E-B032-4A07-B26D-488CDFFEC77E}"/>
    <cellStyle name="Normal 10 2 5 2 3 2" xfId="22425" xr:uid="{766BF66E-6196-4E68-9B7C-FF0C469F7940}"/>
    <cellStyle name="Normal 10 2 5 2 4" xfId="25620" xr:uid="{157B87D2-C5CA-4D5E-B2DA-1D3FC9672306}"/>
    <cellStyle name="Normal 10 2 5 2 5" xfId="16759" xr:uid="{7082362A-ECD0-4F4B-848B-5CCF414252C3}"/>
    <cellStyle name="Normal 10 2 5 3" xfId="6187" xr:uid="{BD1BFEE4-9F62-4A48-BD95-D53BC4D82615}"/>
    <cellStyle name="Normal 10 2 5 3 2" xfId="28201" xr:uid="{3A30FCB9-803E-4EC5-9919-163306731BC1}"/>
    <cellStyle name="Normal 10 2 5 3 3" xfId="15756" xr:uid="{3F571267-5D40-4D73-81AC-EC846B65A91F}"/>
    <cellStyle name="Normal 10 2 5 4" xfId="8209" xr:uid="{DD3F144C-0B72-4220-AF0F-6C8AF931DF96}"/>
    <cellStyle name="Normal 10 2 5 4 2" xfId="18589" xr:uid="{D44E319F-2FC8-4885-8CA0-4D3D7071A191}"/>
    <cellStyle name="Normal 10 2 5 5" xfId="11042" xr:uid="{4C93613D-EEC5-4473-A995-AFA6F2F8F050}"/>
    <cellStyle name="Normal 10 2 5 5 2" xfId="21422" xr:uid="{63931744-0C21-4ECC-BD7A-9138DB1EEDD1}"/>
    <cellStyle name="Normal 10 2 5 6" xfId="24521" xr:uid="{9F740B7E-7987-49C4-82C9-35191C4BEAEE}"/>
    <cellStyle name="Normal 10 2 5 7" xfId="13650" xr:uid="{5417E4E0-F7F8-4917-9C5E-6C988C3578DF}"/>
    <cellStyle name="Normal 10 2 6" xfId="2889" xr:uid="{00000000-0005-0000-0000-00001F030000}"/>
    <cellStyle name="Normal 10 2 6 2" xfId="6074" xr:uid="{B8B7211B-FFDA-4B81-A375-DD45B1DD517E}"/>
    <cellStyle name="Normal 10 2 6 2 2" xfId="27182" xr:uid="{76D46EE7-A365-41C6-8123-6B42149712D0}"/>
    <cellStyle name="Normal 10 2 6 2 3" xfId="15552" xr:uid="{0796DDD0-7B21-41F0-BCC5-C48576AB08EE}"/>
    <cellStyle name="Normal 10 2 6 3" xfId="8005" xr:uid="{0CA1C121-A45E-4913-9CCA-CBBAA3AE18EB}"/>
    <cellStyle name="Normal 10 2 6 3 2" xfId="18385" xr:uid="{93B5654E-534E-47BD-BD90-C53F0B89EC8A}"/>
    <cellStyle name="Normal 10 2 6 4" xfId="10838" xr:uid="{E7171419-1314-4CBA-B06A-C3721FCD9CA9}"/>
    <cellStyle name="Normal 10 2 6 4 2" xfId="21218" xr:uid="{C8AF0209-EC6E-43EB-9357-A1E5EC0623EF}"/>
    <cellStyle name="Normal 10 2 6 5" xfId="24834" xr:uid="{2AA68A3A-DCAE-496A-82A2-4D3838D9ABF1}"/>
    <cellStyle name="Normal 10 2 6 6" xfId="13390" xr:uid="{14C536AA-DB87-428A-B8DD-54EAB2B90CD1}"/>
    <cellStyle name="Normal 10 2 7" xfId="2501" xr:uid="{00000000-0005-0000-0000-000020030000}"/>
    <cellStyle name="Normal 10 2 7 2" xfId="5781" xr:uid="{D0B4CEE4-5864-4622-B725-5D5D21567676}"/>
    <cellStyle name="Normal 10 2 7 2 2" xfId="27111" xr:uid="{978E091B-8C60-428F-8E28-08D94C396028}"/>
    <cellStyle name="Normal 10 2 7 2 3" xfId="15172" xr:uid="{CE2A363D-DDDE-4623-A501-AAAF537750CD}"/>
    <cellStyle name="Normal 10 2 7 3" xfId="7625" xr:uid="{7A984B8F-FF27-492E-BA0E-F5C3E75B7C54}"/>
    <cellStyle name="Normal 10 2 7 3 2" xfId="18005" xr:uid="{45DE27C2-5F10-4CA5-BF51-54192B24021B}"/>
    <cellStyle name="Normal 10 2 7 4" xfId="10458" xr:uid="{5B46C42E-A9F8-44A4-B466-83BEF0D6B08F}"/>
    <cellStyle name="Normal 10 2 7 4 2" xfId="20838" xr:uid="{A911A6C3-C177-4436-98E2-79D9650DA797}"/>
    <cellStyle name="Normal 10 2 7 5" xfId="22947" xr:uid="{EF1259EB-84F5-4CD6-8766-0001F2586003}"/>
    <cellStyle name="Normal 10 2 7 6" xfId="12888" xr:uid="{62449018-77E9-4C59-A406-BD186A7876FD}"/>
    <cellStyle name="Normal 10 2 8" xfId="2195" xr:uid="{00000000-0005-0000-0000-000009030000}"/>
    <cellStyle name="Normal 10 2 8 2" xfId="7321" xr:uid="{CD3D437D-65A4-45F7-BD24-8B506936D243}"/>
    <cellStyle name="Normal 10 2 8 2 2" xfId="17701" xr:uid="{459D8D6A-E723-445E-8E7D-E58CC4E9DB9E}"/>
    <cellStyle name="Normal 10 2 8 3" xfId="10154" xr:uid="{A4E6239E-293D-43CF-BAE1-920FC2436C0D}"/>
    <cellStyle name="Normal 10 2 8 3 2" xfId="20534" xr:uid="{58CF501C-C41C-4CE0-9DC0-D9DF3C98CCAA}"/>
    <cellStyle name="Normal 10 2 8 4" xfId="23945" xr:uid="{B16A613C-DC7C-4BAB-9CE5-D2D4386F503D}"/>
    <cellStyle name="Normal 10 2 8 5" xfId="14868" xr:uid="{D2AC8B86-F8E4-403F-B63E-A61C29DDF6FC}"/>
    <cellStyle name="Normal 10 2 9" xfId="3904" xr:uid="{8D267ABA-D2E7-4AB9-85B6-698D2920A9CF}"/>
    <cellStyle name="Normal 10 2 9 2" xfId="8735" xr:uid="{AF649095-E975-4879-A024-D9E79D05AA14}"/>
    <cellStyle name="Normal 10 2 9 2 2" xfId="19115" xr:uid="{3191403E-2306-45DA-906D-6C9E51CA3AEA}"/>
    <cellStyle name="Normal 10 2 9 3" xfId="11568" xr:uid="{D853CF8D-5370-4F11-A2CD-EB1C71549CBB}"/>
    <cellStyle name="Normal 10 2 9 3 2" xfId="21948" xr:uid="{967439E1-E452-43A8-80DA-4BBE4EACCEE0}"/>
    <cellStyle name="Normal 10 2 9 4" xfId="16282" xr:uid="{D850474B-04FD-41D5-9E02-5BDAD9D1B3B8}"/>
    <cellStyle name="Normal 10 3" xfId="631" xr:uid="{00000000-0005-0000-0000-000023040000}"/>
    <cellStyle name="Normal 10 3 10" xfId="4989" xr:uid="{B971CAB3-4E5E-42A8-8E41-7E9B5496E5A2}"/>
    <cellStyle name="Normal 10 3 10 2" xfId="14284" xr:uid="{1D1E5673-3166-446E-874B-A45C646CA6F2}"/>
    <cellStyle name="Normal 10 3 11" xfId="6737" xr:uid="{2ED9A2C1-5D97-491C-ACA5-960CC9F31B2C}"/>
    <cellStyle name="Normal 10 3 11 2" xfId="17117" xr:uid="{0911746F-79BE-42B5-8D11-8F7DD6FFFB9D}"/>
    <cellStyle name="Normal 10 3 12" xfId="9570" xr:uid="{255DC69B-92E1-4FEB-9EFA-4F0D81443FB9}"/>
    <cellStyle name="Normal 10 3 12 2" xfId="19950" xr:uid="{7DB05A14-DDDF-42E0-BCD6-AF6AB9D9B9C4}"/>
    <cellStyle name="Normal 10 3 13" xfId="23885" xr:uid="{6272B891-EDDC-4148-A2A1-936240A89EBA}"/>
    <cellStyle name="Normal 10 3 14" xfId="12463" xr:uid="{359FC0B9-F250-4559-B02E-40DB23ABD1A8}"/>
    <cellStyle name="Normal 10 3 2" xfId="632" xr:uid="{00000000-0005-0000-0000-000024040000}"/>
    <cellStyle name="Normal 10 3 2 10" xfId="9571" xr:uid="{51C02921-58A3-463A-B4FC-F82EDF76A44E}"/>
    <cellStyle name="Normal 10 3 2 10 2" xfId="19951" xr:uid="{928C13C0-E605-4FA9-8E38-6C8897FF5498}"/>
    <cellStyle name="Normal 10 3 2 11" xfId="23011" xr:uid="{1AEADB29-65B1-4D02-9750-E5CD446409E6}"/>
    <cellStyle name="Normal 10 3 2 12" xfId="12535" xr:uid="{E0A41ED9-2C13-409B-93F2-56564369BD81}"/>
    <cellStyle name="Normal 10 3 2 2" xfId="633" xr:uid="{00000000-0005-0000-0000-000025040000}"/>
    <cellStyle name="Normal 10 3 2 2 2" xfId="3132" xr:uid="{00000000-0005-0000-0000-000024030000}"/>
    <cellStyle name="Normal 10 3 2 2 2 2" xfId="6189" xr:uid="{818E3871-8BBD-49A5-8F2F-3AA2809212CC}"/>
    <cellStyle name="Normal 10 3 2 2 2 2 2" xfId="26167" xr:uid="{EA40498E-9AB9-4A85-918E-BFACEC00A1BF}"/>
    <cellStyle name="Normal 10 3 2 2 2 2 3" xfId="25884" xr:uid="{53D87904-1416-4640-96E8-2900CC5A05C6}"/>
    <cellStyle name="Normal 10 3 2 2 2 2 4" xfId="15758" xr:uid="{528ECC10-08C3-4C6E-BA5F-675B8F05A6D1}"/>
    <cellStyle name="Normal 10 3 2 2 2 3" xfId="8211" xr:uid="{C721729A-2337-4936-B79F-891C05B4A559}"/>
    <cellStyle name="Normal 10 3 2 2 2 3 2" xfId="28864" xr:uid="{B96E90F2-99D0-4B90-805E-5BE51C97634A}"/>
    <cellStyle name="Normal 10 3 2 2 2 3 3" xfId="18591" xr:uid="{87839693-9F0F-49A5-850D-92BA297E6CB6}"/>
    <cellStyle name="Normal 10 3 2 2 2 4" xfId="11044" xr:uid="{BF195E82-5187-4D41-BD8C-60ED6733DFB5}"/>
    <cellStyle name="Normal 10 3 2 2 2 4 2" xfId="21424" xr:uid="{040CE62B-8DD3-48FD-885B-700066E6B86B}"/>
    <cellStyle name="Normal 10 3 2 2 2 5" xfId="22876" xr:uid="{BBA932E6-1E09-4080-98F2-0F79EA82D601}"/>
    <cellStyle name="Normal 10 3 2 2 2 6" xfId="13652" xr:uid="{5DADBDA1-26F8-4BD9-873A-036A9D4F8118}"/>
    <cellStyle name="Normal 10 3 2 2 3" xfId="4284" xr:uid="{A53AD929-881D-4AA3-8224-140DAE4C1638}"/>
    <cellStyle name="Normal 10 3 2 2 3 2" xfId="9055" xr:uid="{8C75F184-FFC8-4F9E-AACF-5A5E3057638C}"/>
    <cellStyle name="Normal 10 3 2 2 3 2 2" xfId="29098" xr:uid="{3FA52B86-173F-47DB-A46D-08887A85E943}"/>
    <cellStyle name="Normal 10 3 2 2 3 2 3" xfId="19435" xr:uid="{CF9251E8-D165-4028-9B55-9DFABB159669}"/>
    <cellStyle name="Normal 10 3 2 2 3 3" xfId="11888" xr:uid="{7B657372-A9AB-4CC8-A4F1-DA61F6B8BD3E}"/>
    <cellStyle name="Normal 10 3 2 2 3 3 2" xfId="22268" xr:uid="{7A27E98F-A5A0-4A1D-9085-C99D62911EC4}"/>
    <cellStyle name="Normal 10 3 2 2 3 4" xfId="24763" xr:uid="{B0263DA0-4320-4DB7-B5C5-010F7FD3EAA0}"/>
    <cellStyle name="Normal 10 3 2 2 3 5" xfId="16602" xr:uid="{DCC0A920-4C3C-4AB7-BF06-0525ABDD4CEB}"/>
    <cellStyle name="Normal 10 3 2 2 4" xfId="4991" xr:uid="{8FBD8140-B9BC-491C-8D7F-C7C1AAC31563}"/>
    <cellStyle name="Normal 10 3 2 2 4 2" xfId="26244" xr:uid="{5A9FC39D-CFFE-4712-BA37-6A6B52AF9965}"/>
    <cellStyle name="Normal 10 3 2 2 4 3" xfId="14286" xr:uid="{07170A62-D7A3-4CF8-AF7A-00C71D5117E1}"/>
    <cellStyle name="Normal 10 3 2 2 5" xfId="6739" xr:uid="{F488103A-1068-48DE-89EF-889B889BB68C}"/>
    <cellStyle name="Normal 10 3 2 2 5 2" xfId="17119" xr:uid="{723E325F-12B8-4F4B-BDC3-0F57FCB0A260}"/>
    <cellStyle name="Normal 10 3 2 2 6" xfId="9572" xr:uid="{6ED5D63F-9B82-414B-88E6-E4DB8CB3E9EB}"/>
    <cellStyle name="Normal 10 3 2 2 6 2" xfId="19952" xr:uid="{8BE44BC7-DC90-4F84-B987-DC25E2CE5C9D}"/>
    <cellStyle name="Normal 10 3 2 2 7" xfId="25179" xr:uid="{2F7CE6EA-3726-424C-8D77-756D4623EE51}"/>
    <cellStyle name="Normal 10 3 2 2 8" xfId="13126" xr:uid="{B9446284-ECCF-4080-BA5F-5D5B591A76AD}"/>
    <cellStyle name="Normal 10 3 2 3" xfId="3133" xr:uid="{00000000-0005-0000-0000-000025030000}"/>
    <cellStyle name="Normal 10 3 2 3 2" xfId="4442" xr:uid="{AB4DC996-997D-43F3-A978-07BE861BA132}"/>
    <cellStyle name="Normal 10 3 2 3 2 2" xfId="9213" xr:uid="{A96D1B7B-5F8C-4D05-9DC8-DE3645EF2A3D}"/>
    <cellStyle name="Normal 10 3 2 3 2 2 2" xfId="29206" xr:uid="{843C4DA1-F182-487D-80F5-0E6BE11C9AF5}"/>
    <cellStyle name="Normal 10 3 2 3 2 2 3" xfId="19593" xr:uid="{2E2CD963-89F6-41AE-88AD-9526C805221B}"/>
    <cellStyle name="Normal 10 3 2 3 2 3" xfId="12046" xr:uid="{3E76F8F7-3EC2-480D-BE7A-4019B720399F}"/>
    <cellStyle name="Normal 10 3 2 3 2 3 2" xfId="22426" xr:uid="{C1D9A5B9-0886-4A15-B4AC-905F0C43B983}"/>
    <cellStyle name="Normal 10 3 2 3 2 4" xfId="24898" xr:uid="{EF39CD07-3306-40C4-AC6B-FFC0565E7D10}"/>
    <cellStyle name="Normal 10 3 2 3 2 5" xfId="16760" xr:uid="{78EC5100-9684-4998-9F40-39204151AC55}"/>
    <cellStyle name="Normal 10 3 2 3 3" xfId="6190" xr:uid="{4FA7B985-F3FD-4BB1-BE6E-726FBE11C1C7}"/>
    <cellStyle name="Normal 10 3 2 3 3 2" xfId="28117" xr:uid="{CEA23EA0-2236-4A39-8BAD-FB0EC0DB315A}"/>
    <cellStyle name="Normal 10 3 2 3 3 3" xfId="15759" xr:uid="{9144E66A-91B6-4E51-ACAA-56ACDAF6CBAE}"/>
    <cellStyle name="Normal 10 3 2 3 4" xfId="8212" xr:uid="{0277978F-4825-43B0-B34A-710A6A851632}"/>
    <cellStyle name="Normal 10 3 2 3 4 2" xfId="18592" xr:uid="{72752379-22DD-4D52-BF80-11B385A74B1D}"/>
    <cellStyle name="Normal 10 3 2 3 5" xfId="11045" xr:uid="{1C342EAE-3E22-40BE-A5C7-8125513E85B4}"/>
    <cellStyle name="Normal 10 3 2 3 5 2" xfId="21425" xr:uid="{3BCAC77F-4504-4411-91D6-CDBAD0294ACA}"/>
    <cellStyle name="Normal 10 3 2 3 6" xfId="25052" xr:uid="{B1DA9158-FF4F-43E3-81BC-72A67E9F1FCA}"/>
    <cellStyle name="Normal 10 3 2 3 7" xfId="13653" xr:uid="{5F15AA7E-F44B-4554-B334-229175320190}"/>
    <cellStyle name="Normal 10 3 2 4" xfId="3131" xr:uid="{00000000-0005-0000-0000-000026030000}"/>
    <cellStyle name="Normal 10 3 2 4 2" xfId="6188" xr:uid="{B077E13E-CA6B-45D4-9087-D61876575884}"/>
    <cellStyle name="Normal 10 3 2 4 2 2" xfId="26600" xr:uid="{92FF2D64-E0F2-4AAB-81C6-B9C1DA63E523}"/>
    <cellStyle name="Normal 10 3 2 4 2 3" xfId="15757" xr:uid="{4B82FBAC-F2C9-4089-824F-815BB8080F6F}"/>
    <cellStyle name="Normal 10 3 2 4 3" xfId="8210" xr:uid="{B2BFB5DC-6009-4CCA-94A5-544F7797A084}"/>
    <cellStyle name="Normal 10 3 2 4 3 2" xfId="18590" xr:uid="{7E9BCD89-84C1-498B-B93E-51EAF88235C7}"/>
    <cellStyle name="Normal 10 3 2 4 4" xfId="11043" xr:uid="{E028B317-F9CA-4C90-B28A-1E0061DE4622}"/>
    <cellStyle name="Normal 10 3 2 4 4 2" xfId="21423" xr:uid="{66936DCA-6B75-429F-9723-956BD3D56201}"/>
    <cellStyle name="Normal 10 3 2 4 5" xfId="23278" xr:uid="{A2698027-CC44-496E-A047-99571E1CFE91}"/>
    <cellStyle name="Normal 10 3 2 4 6" xfId="13651" xr:uid="{B746249F-45B3-4BC8-9F06-58E0393BEAB6}"/>
    <cellStyle name="Normal 10 3 2 5" xfId="2538" xr:uid="{00000000-0005-0000-0000-000027030000}"/>
    <cellStyle name="Normal 10 3 2 5 2" xfId="5811" xr:uid="{3AFAD17B-9CB7-4043-92C4-690A02D02BCC}"/>
    <cellStyle name="Normal 10 3 2 5 2 2" xfId="28502" xr:uid="{EBF5EBE1-ED80-4526-AEB5-FBEF36F58529}"/>
    <cellStyle name="Normal 10 3 2 5 2 3" xfId="15209" xr:uid="{6989A562-4251-4F9F-8419-A33C25A59A25}"/>
    <cellStyle name="Normal 10 3 2 5 3" xfId="7662" xr:uid="{1831CD6D-9BE7-41B6-B199-6DCD146669B3}"/>
    <cellStyle name="Normal 10 3 2 5 3 2" xfId="18042" xr:uid="{BD83013A-EEF5-42AE-A6F5-16BD16D55753}"/>
    <cellStyle name="Normal 10 3 2 5 4" xfId="10495" xr:uid="{012ED8AA-B686-49AB-AFE6-52E2F18ECBDD}"/>
    <cellStyle name="Normal 10 3 2 5 4 2" xfId="20875" xr:uid="{DDCB5631-F786-43E1-AFAE-8891BC06A146}"/>
    <cellStyle name="Normal 10 3 2 5 5" xfId="24092" xr:uid="{81847829-8D06-4E14-B304-A1014F7064EF}"/>
    <cellStyle name="Normal 10 3 2 5 6" xfId="12925" xr:uid="{DF20E022-3898-4380-82B3-AC87090882AC}"/>
    <cellStyle name="Normal 10 3 2 6" xfId="2304" xr:uid="{00000000-0005-0000-0000-000022030000}"/>
    <cellStyle name="Normal 10 3 2 6 2" xfId="7430" xr:uid="{EAE563C9-0ED2-48F8-9124-2A92354E338C}"/>
    <cellStyle name="Normal 10 3 2 6 2 2" xfId="17810" xr:uid="{9E740C62-6C9B-4F4E-930E-6A6A3F2F3603}"/>
    <cellStyle name="Normal 10 3 2 6 3" xfId="10263" xr:uid="{49165BC3-52B0-4C24-A6C9-50659493E6C0}"/>
    <cellStyle name="Normal 10 3 2 6 3 2" xfId="20643" xr:uid="{9F65774C-CA03-4F18-9D11-43914841E605}"/>
    <cellStyle name="Normal 10 3 2 6 4" xfId="24221" xr:uid="{932920D9-C582-48DA-A395-DE5A8D4E9988}"/>
    <cellStyle name="Normal 10 3 2 6 5" xfId="14977" xr:uid="{58451BA6-A69A-4535-AEA4-F75B5AF1C6C4}"/>
    <cellStyle name="Normal 10 3 2 7" xfId="3835" xr:uid="{5DE2482C-58BB-48C3-BFAB-C7FEF5582713}"/>
    <cellStyle name="Normal 10 3 2 7 2" xfId="8667" xr:uid="{8DB17317-09E6-4641-BC0A-ED4C68F648C6}"/>
    <cellStyle name="Normal 10 3 2 7 2 2" xfId="19047" xr:uid="{353414D2-5965-4C88-9155-5637FB721339}"/>
    <cellStyle name="Normal 10 3 2 7 3" xfId="11500" xr:uid="{A50C2AEA-0E22-4976-9959-F2741F1D478D}"/>
    <cellStyle name="Normal 10 3 2 7 3 2" xfId="21880" xr:uid="{6537CBDA-0B47-4A02-9559-AE5B06F9477F}"/>
    <cellStyle name="Normal 10 3 2 7 4" xfId="16214" xr:uid="{D36FE6EB-A15E-44F2-8054-6C2B99B90891}"/>
    <cellStyle name="Normal 10 3 2 8" xfId="4990" xr:uid="{AABF2103-4513-4583-A363-6F64B000444F}"/>
    <cellStyle name="Normal 10 3 2 8 2" xfId="14285" xr:uid="{7022F2AB-98F8-4CC8-95C8-F55383562AED}"/>
    <cellStyle name="Normal 10 3 2 9" xfId="6738" xr:uid="{1FB954EC-E729-41E3-BF60-916B01A6773C}"/>
    <cellStyle name="Normal 10 3 2 9 2" xfId="17118" xr:uid="{066F68D1-A22B-4004-9509-9E7EFB117A42}"/>
    <cellStyle name="Normal 10 3 3" xfId="634" xr:uid="{00000000-0005-0000-0000-000026040000}"/>
    <cellStyle name="Normal 10 3 3 10" xfId="24633" xr:uid="{FC8A1D8D-9502-4418-BE56-E62F82A545E2}"/>
    <cellStyle name="Normal 10 3 3 11" xfId="12693" xr:uid="{107F9FA7-0259-4E3D-8341-5FD559C59C48}"/>
    <cellStyle name="Normal 10 3 3 2" xfId="2707" xr:uid="{00000000-0005-0000-0000-000029030000}"/>
    <cellStyle name="Normal 10 3 3 2 2" xfId="3135" xr:uid="{00000000-0005-0000-0000-00002A030000}"/>
    <cellStyle name="Normal 10 3 3 2 2 2" xfId="6192" xr:uid="{CD6BC6DD-65A0-4460-A783-00734090C10A}"/>
    <cellStyle name="Normal 10 3 3 2 2 2 2" xfId="27546" xr:uid="{F6E9DF03-CA51-4FF2-BF49-97DE818A30D7}"/>
    <cellStyle name="Normal 10 3 3 2 2 2 3" xfId="15761" xr:uid="{0C0BC6BF-440D-42B6-9B31-E981D40669B5}"/>
    <cellStyle name="Normal 10 3 3 2 2 3" xfId="8214" xr:uid="{E70CDCB3-2C59-4855-AC91-BC2EE6F71F41}"/>
    <cellStyle name="Normal 10 3 3 2 2 3 2" xfId="18594" xr:uid="{B6009367-2002-477F-ADA8-D12A52FB6F22}"/>
    <cellStyle name="Normal 10 3 3 2 2 4" xfId="11047" xr:uid="{511DD6FF-718F-40CE-8B3D-66AD6CA908FC}"/>
    <cellStyle name="Normal 10 3 3 2 2 4 2" xfId="21427" xr:uid="{2E00B27A-A42E-4F8B-B13D-BBB37244772E}"/>
    <cellStyle name="Normal 10 3 3 2 2 5" xfId="25085" xr:uid="{6363B84C-CDDF-4381-9906-941F5A74FE90}"/>
    <cellStyle name="Normal 10 3 3 2 2 6" xfId="13655" xr:uid="{F1911E96-22FE-4804-BF2B-2DC39E7E8FCF}"/>
    <cellStyle name="Normal 10 3 3 2 3" xfId="4285" xr:uid="{1084E21D-2F01-48DF-8530-0DD6342FD1D6}"/>
    <cellStyle name="Normal 10 3 3 2 3 2" xfId="9056" xr:uid="{3A87375D-5DC6-42E2-ACD4-630770DB3433}"/>
    <cellStyle name="Normal 10 3 3 2 3 2 2" xfId="29099" xr:uid="{8FB4BF09-347C-4E03-9A17-26F38F50AD2F}"/>
    <cellStyle name="Normal 10 3 3 2 3 2 3" xfId="19436" xr:uid="{F2F6F10E-DE6A-4D03-A63B-95C80F4D8ECB}"/>
    <cellStyle name="Normal 10 3 3 2 3 3" xfId="11889" xr:uid="{B5FEBB2C-18BD-4B11-9079-92D4D09B2BB6}"/>
    <cellStyle name="Normal 10 3 3 2 3 3 2" xfId="22269" xr:uid="{192847B9-433A-4DBD-8D2A-7ECB95F601F6}"/>
    <cellStyle name="Normal 10 3 3 2 3 4" xfId="24207" xr:uid="{CE8311F5-474D-495D-8F29-9C610027580A}"/>
    <cellStyle name="Normal 10 3 3 2 3 5" xfId="16603" xr:uid="{AA0CBE19-0038-472F-BE01-2DE5D8879BD4}"/>
    <cellStyle name="Normal 10 3 3 2 4" xfId="5924" xr:uid="{49AE9B8B-60D5-412E-A13F-852B75B379C2}"/>
    <cellStyle name="Normal 10 3 3 2 4 2" xfId="28291" xr:uid="{F2CB1B38-AB99-424C-B821-A6989D844967}"/>
    <cellStyle name="Normal 10 3 3 2 4 3" xfId="15377" xr:uid="{8864088A-97F7-4F3D-A94D-BC5AD6843D58}"/>
    <cellStyle name="Normal 10 3 3 2 5" xfId="7830" xr:uid="{AC1960BB-B33A-452C-9BAB-4826B5F1C111}"/>
    <cellStyle name="Normal 10 3 3 2 5 2" xfId="18210" xr:uid="{9738F909-F88A-4DA2-9ADF-3E9855FAB67C}"/>
    <cellStyle name="Normal 10 3 3 2 6" xfId="10663" xr:uid="{1713B0A9-4DFC-43D7-B3CB-4E5CCC9FB9E3}"/>
    <cellStyle name="Normal 10 3 3 2 6 2" xfId="21043" xr:uid="{67AD1D3A-BC95-4F8F-9E67-E20FAC2AEDBB}"/>
    <cellStyle name="Normal 10 3 3 2 7" xfId="24699" xr:uid="{579A7D72-7FBB-4A0B-8AC2-8B77510F8FBA}"/>
    <cellStyle name="Normal 10 3 3 2 8" xfId="13127" xr:uid="{6FCAC9DB-4A81-42EC-A4AF-158C0FC5212E}"/>
    <cellStyle name="Normal 10 3 3 3" xfId="3136" xr:uid="{00000000-0005-0000-0000-00002B030000}"/>
    <cellStyle name="Normal 10 3 3 3 2" xfId="4443" xr:uid="{F11CDAB9-888A-47CC-A013-7F0EA6C8B225}"/>
    <cellStyle name="Normal 10 3 3 3 2 2" xfId="9214" xr:uid="{7538ED8B-886C-49A0-B978-7D4B6B68CB80}"/>
    <cellStyle name="Normal 10 3 3 3 2 2 2" xfId="29207" xr:uid="{64ED5053-508E-494D-8FC0-805F9147E2BE}"/>
    <cellStyle name="Normal 10 3 3 3 2 2 3" xfId="19594" xr:uid="{76FD16F7-01B8-4248-A574-98D03BECB22C}"/>
    <cellStyle name="Normal 10 3 3 3 2 3" xfId="12047" xr:uid="{D05F6A24-CCAD-4391-AE37-AE46768AE2AA}"/>
    <cellStyle name="Normal 10 3 3 3 2 3 2" xfId="22427" xr:uid="{9CB67378-A7E5-4DFF-8039-EA53630F68B4}"/>
    <cellStyle name="Normal 10 3 3 3 2 4" xfId="25686" xr:uid="{59D31921-BD7B-410B-995B-A240C490AAC4}"/>
    <cellStyle name="Normal 10 3 3 3 2 5" xfId="16761" xr:uid="{41C32BF1-2AEF-4FCB-B0FB-832D71E9265B}"/>
    <cellStyle name="Normal 10 3 3 3 3" xfId="6193" xr:uid="{38472D4B-C516-4A45-A07C-56DE8DF449E4}"/>
    <cellStyle name="Normal 10 3 3 3 3 2" xfId="26853" xr:uid="{D4921790-E0C7-425A-8388-42044F8799DA}"/>
    <cellStyle name="Normal 10 3 3 3 3 3" xfId="15762" xr:uid="{80E669C7-FC3B-4E63-B72A-C7C6CC2DDC7B}"/>
    <cellStyle name="Normal 10 3 3 3 4" xfId="8215" xr:uid="{0736BEBB-3583-4FED-9AE4-002B3151CD49}"/>
    <cellStyle name="Normal 10 3 3 3 4 2" xfId="18595" xr:uid="{E149C1C9-FD91-4C75-B8C4-600B9FBC45EB}"/>
    <cellStyle name="Normal 10 3 3 3 5" xfId="11048" xr:uid="{2990E9DE-F821-4438-BA00-5B96F3E4EC3D}"/>
    <cellStyle name="Normal 10 3 3 3 5 2" xfId="21428" xr:uid="{CDD16F88-02D7-4B9A-B06B-6A19C7C01B37}"/>
    <cellStyle name="Normal 10 3 3 3 6" xfId="23026" xr:uid="{0EF7FB8A-31D6-40C1-8A48-66E85E1AE895}"/>
    <cellStyle name="Normal 10 3 3 3 7" xfId="13656" xr:uid="{5D07802A-295C-40F9-9CCC-ED8C4ABAD191}"/>
    <cellStyle name="Normal 10 3 3 4" xfId="3134" xr:uid="{00000000-0005-0000-0000-00002C030000}"/>
    <cellStyle name="Normal 10 3 3 4 2" xfId="6191" xr:uid="{CC2E32D4-5362-4611-AF3F-C0F3B40A61C9}"/>
    <cellStyle name="Normal 10 3 3 4 2 2" xfId="27848" xr:uid="{E7631E61-E7EB-487E-AFA4-2FDCD2DEF47E}"/>
    <cellStyle name="Normal 10 3 3 4 2 3" xfId="15760" xr:uid="{2BF59D66-C81C-499C-A46A-B1E17B24526C}"/>
    <cellStyle name="Normal 10 3 3 4 3" xfId="8213" xr:uid="{4B1740DF-DA70-4371-8F14-AB8C840FB985}"/>
    <cellStyle name="Normal 10 3 3 4 3 2" xfId="18593" xr:uid="{A18AFC81-B1D5-4A27-9E55-AA891CB5A47D}"/>
    <cellStyle name="Normal 10 3 3 4 4" xfId="11046" xr:uid="{A00259E1-939B-4EE5-B516-39DDAEFB0C33}"/>
    <cellStyle name="Normal 10 3 3 4 4 2" xfId="21426" xr:uid="{82B9EB5A-BF13-4A91-B6C3-D4633F88A1BF}"/>
    <cellStyle name="Normal 10 3 3 4 5" xfId="23473" xr:uid="{88365AA0-F73F-4C93-85F9-8056223A3BB7}"/>
    <cellStyle name="Normal 10 3 3 4 6" xfId="13654" xr:uid="{7AC675F4-EDE3-49BF-9A92-3810128595BF}"/>
    <cellStyle name="Normal 10 3 3 5" xfId="2640" xr:uid="{00000000-0005-0000-0000-00002D030000}"/>
    <cellStyle name="Normal 10 3 3 5 2" xfId="5901" xr:uid="{7317C662-3FFA-44C0-8540-BB269EC96C05}"/>
    <cellStyle name="Normal 10 3 3 5 2 2" xfId="28028" xr:uid="{4CBB18E1-F517-4DFF-847C-0B3F7CD6D389}"/>
    <cellStyle name="Normal 10 3 3 5 2 3" xfId="15311" xr:uid="{D2D60040-57CB-48AC-A06D-BA5300FEA18D}"/>
    <cellStyle name="Normal 10 3 3 5 3" xfId="7764" xr:uid="{65C29C45-4F49-4B4C-ACD4-B306EBC5733B}"/>
    <cellStyle name="Normal 10 3 3 5 3 2" xfId="18144" xr:uid="{1EE2A97B-CBB0-483E-BFD9-E0EBA9854283}"/>
    <cellStyle name="Normal 10 3 3 5 4" xfId="10597" xr:uid="{538FCF69-8E10-4AE3-BF4A-413C4FDB95A5}"/>
    <cellStyle name="Normal 10 3 3 5 4 2" xfId="20977" xr:uid="{CA4C8EE0-D68A-423B-AF9F-FEB3A83A347E}"/>
    <cellStyle name="Normal 10 3 3 5 5" xfId="24261" xr:uid="{9EE9879A-47D9-4A6A-B4AB-0EA40920AE79}"/>
    <cellStyle name="Normal 10 3 3 5 6" xfId="13028" xr:uid="{B3FC1032-6990-49BF-84CD-EA042BF26A29}"/>
    <cellStyle name="Normal 10 3 3 6" xfId="4146" xr:uid="{720A314B-D736-4B55-91D2-0A9538020FD9}"/>
    <cellStyle name="Normal 10 3 3 6 2" xfId="8917" xr:uid="{146BDAE5-801A-4480-9109-EF36CF3B3DAA}"/>
    <cellStyle name="Normal 10 3 3 6 2 2" xfId="19297" xr:uid="{F8E6BE30-8223-49EA-B7BC-C94DE5882EE1}"/>
    <cellStyle name="Normal 10 3 3 6 3" xfId="11750" xr:uid="{A25CFEF2-6593-4B5E-BD21-853D15FEBE47}"/>
    <cellStyle name="Normal 10 3 3 6 3 2" xfId="22130" xr:uid="{E2B4B273-0C6E-46FC-9E81-7BEC7BDA1D81}"/>
    <cellStyle name="Normal 10 3 3 6 4" xfId="24869" xr:uid="{6DEEF9DD-47F9-4373-AAF8-CDDE7FDB613C}"/>
    <cellStyle name="Normal 10 3 3 6 5" xfId="16464" xr:uid="{6F742FA1-D46B-4D41-83A7-CE84B26DD2D2}"/>
    <cellStyle name="Normal 10 3 3 7" xfId="4992" xr:uid="{76F195E5-F9BA-4629-A81C-7B3E73E89933}"/>
    <cellStyle name="Normal 10 3 3 7 2" xfId="14287" xr:uid="{793A3B51-E81A-4FCA-A6B8-8CAA78409040}"/>
    <cellStyle name="Normal 10 3 3 8" xfId="6740" xr:uid="{BB120FCB-8F6F-4A47-B67F-5468A5DC608A}"/>
    <cellStyle name="Normal 10 3 3 8 2" xfId="17120" xr:uid="{85583FF8-70AD-437B-93D6-4F13048E3AF1}"/>
    <cellStyle name="Normal 10 3 3 9" xfId="9573" xr:uid="{41F6E2E7-A077-43F8-9D5A-AD836BAB6389}"/>
    <cellStyle name="Normal 10 3 3 9 2" xfId="19953" xr:uid="{114E6468-8F35-48AA-8672-BACA8957B9DF}"/>
    <cellStyle name="Normal 10 3 4" xfId="635" xr:uid="{00000000-0005-0000-0000-000027040000}"/>
    <cellStyle name="Normal 10 3 4 2" xfId="3137" xr:uid="{00000000-0005-0000-0000-00002F030000}"/>
    <cellStyle name="Normal 10 3 4 2 2" xfId="6194" xr:uid="{EC9CB456-353B-44ED-8A95-68E8A608ACEA}"/>
    <cellStyle name="Normal 10 3 4 2 2 2" xfId="26077" xr:uid="{75B4E989-52C1-44C7-8D64-9F4442940882}"/>
    <cellStyle name="Normal 10 3 4 2 2 3" xfId="15763" xr:uid="{89FB9AF6-D2C0-4323-B17D-0D9743F23090}"/>
    <cellStyle name="Normal 10 3 4 2 3" xfId="8216" xr:uid="{D9E85761-58C7-4D3B-A2E5-044FD81D648F}"/>
    <cellStyle name="Normal 10 3 4 2 3 2" xfId="18596" xr:uid="{3AD4567C-F8F1-4839-95DF-E6D1F272F4E9}"/>
    <cellStyle name="Normal 10 3 4 2 4" xfId="11049" xr:uid="{D5C8DE77-E2A0-4247-806C-9D1FB1DA9EF6}"/>
    <cellStyle name="Normal 10 3 4 2 4 2" xfId="21429" xr:uid="{77712E07-E454-4FD2-841B-CDCBB182B862}"/>
    <cellStyle name="Normal 10 3 4 2 5" xfId="23006" xr:uid="{BDA9C7EB-35AD-4DBD-98B6-607A7BF34470}"/>
    <cellStyle name="Normal 10 3 4 2 6" xfId="13657" xr:uid="{C702F0AE-C2AB-4C81-997D-9B38F9C4558A}"/>
    <cellStyle name="Normal 10 3 4 3" xfId="4283" xr:uid="{727D90BB-C968-4920-862C-C2445E4027CE}"/>
    <cellStyle name="Normal 10 3 4 3 2" xfId="9054" xr:uid="{863D40C7-53A3-4DDB-B49D-A4C79F4AD3D9}"/>
    <cellStyle name="Normal 10 3 4 3 2 2" xfId="29097" xr:uid="{64B61225-A459-4345-8D2E-74E1F3B1BE4D}"/>
    <cellStyle name="Normal 10 3 4 3 2 3" xfId="19434" xr:uid="{4EC32CE8-1524-4A45-B50A-B559E9C19604}"/>
    <cellStyle name="Normal 10 3 4 3 3" xfId="11887" xr:uid="{84BC5F95-4EFD-4694-AFF7-81748F31181C}"/>
    <cellStyle name="Normal 10 3 4 3 3 2" xfId="22267" xr:uid="{E621FF38-7BB4-4CAD-B98F-3ED2F043755D}"/>
    <cellStyle name="Normal 10 3 4 3 4" xfId="24839" xr:uid="{874E08A6-1CA2-4DFD-BF71-3686E26141B8}"/>
    <cellStyle name="Normal 10 3 4 3 5" xfId="16601" xr:uid="{F19BB2E2-EA6D-4675-BBF3-E9766FA2DA92}"/>
    <cellStyle name="Normal 10 3 4 4" xfId="4993" xr:uid="{B3771ED7-7A4F-40E1-87A2-DD284B4D1FB0}"/>
    <cellStyle name="Normal 10 3 4 4 2" xfId="27709" xr:uid="{80240733-1F28-42D8-B52E-02AE0A900E69}"/>
    <cellStyle name="Normal 10 3 4 4 3" xfId="14288" xr:uid="{BC0FB313-E332-491A-A5A7-6B4708A96082}"/>
    <cellStyle name="Normal 10 3 4 5" xfId="6741" xr:uid="{B3EB4B11-BE2B-43D1-B380-671FAA13BD8B}"/>
    <cellStyle name="Normal 10 3 4 5 2" xfId="17121" xr:uid="{5F8A9B4C-9FF1-4D8C-9496-FB59C5921250}"/>
    <cellStyle name="Normal 10 3 4 6" xfId="9574" xr:uid="{6E895E4C-005B-4662-9C39-27B82A4CC90B}"/>
    <cellStyle name="Normal 10 3 4 6 2" xfId="19954" xr:uid="{6EC62299-454E-4B07-ACE0-9500222FE647}"/>
    <cellStyle name="Normal 10 3 4 7" xfId="25259" xr:uid="{9EC4ACD6-11A5-4535-A452-6040A01BCAA4}"/>
    <cellStyle name="Normal 10 3 4 8" xfId="13125" xr:uid="{5F516308-ACFA-4B49-ACB9-72422E653091}"/>
    <cellStyle name="Normal 10 3 5" xfId="3138" xr:uid="{00000000-0005-0000-0000-000030030000}"/>
    <cellStyle name="Normal 10 3 5 2" xfId="4444" xr:uid="{62BD4B13-781A-4338-ADA1-0DC58DB46F2D}"/>
    <cellStyle name="Normal 10 3 5 2 2" xfId="9215" xr:uid="{D51671E0-8C4B-44E4-868D-63BEE2417B69}"/>
    <cellStyle name="Normal 10 3 5 2 2 2" xfId="29208" xr:uid="{6B1E295B-F988-45A4-BC42-71E89C2D3DF1}"/>
    <cellStyle name="Normal 10 3 5 2 2 3" xfId="19595" xr:uid="{023E5AED-B5A8-49BA-8431-DBEBB38239BE}"/>
    <cellStyle name="Normal 10 3 5 2 3" xfId="12048" xr:uid="{909C78E4-B07A-4982-B196-49877638CD02}"/>
    <cellStyle name="Normal 10 3 5 2 3 2" xfId="22428" xr:uid="{A6376CE5-989F-4195-817F-5BEAB3B9170C}"/>
    <cellStyle name="Normal 10 3 5 2 4" xfId="22915" xr:uid="{77B4ADC0-A2C8-40E6-9F1C-F642C569F62A}"/>
    <cellStyle name="Normal 10 3 5 2 5" xfId="16762" xr:uid="{9C623E23-6903-4F72-9EE1-85955EAC33BA}"/>
    <cellStyle name="Normal 10 3 5 3" xfId="6195" xr:uid="{CE4477DA-1B11-4CBA-AD1A-7D1380E3DD0C}"/>
    <cellStyle name="Normal 10 3 5 3 2" xfId="28357" xr:uid="{609100A2-1C49-43BA-AFFB-B525D809C074}"/>
    <cellStyle name="Normal 10 3 5 3 3" xfId="15764" xr:uid="{E3A4951F-3AAB-42EB-8126-F57A869F346F}"/>
    <cellStyle name="Normal 10 3 5 4" xfId="8217" xr:uid="{310D63A0-24A3-4583-9A58-6F43F74A70F5}"/>
    <cellStyle name="Normal 10 3 5 4 2" xfId="18597" xr:uid="{473F5B53-4F3E-4867-A798-E2C5F0893558}"/>
    <cellStyle name="Normal 10 3 5 5" xfId="11050" xr:uid="{7D0B090E-B73A-4CEB-B990-6AEF5FBDED22}"/>
    <cellStyle name="Normal 10 3 5 5 2" xfId="21430" xr:uid="{1679AD0C-73AF-4ABB-A95F-69279A289615}"/>
    <cellStyle name="Normal 10 3 5 6" xfId="23807" xr:uid="{D907B0AC-9064-445B-82B3-C52D4CD7D1A4}"/>
    <cellStyle name="Normal 10 3 5 7" xfId="13658" xr:uid="{0BFE96D1-7E73-457E-8B74-D53EC3A2F9E0}"/>
    <cellStyle name="Normal 10 3 6" xfId="2890" xr:uid="{00000000-0005-0000-0000-000031030000}"/>
    <cellStyle name="Normal 10 3 6 2" xfId="6075" xr:uid="{63A2D3D4-354F-449C-B873-B13D65947A08}"/>
    <cellStyle name="Normal 10 3 6 2 2" xfId="25914" xr:uid="{7DE0E2F3-70A6-43B5-93B0-198AD3C5775D}"/>
    <cellStyle name="Normal 10 3 6 2 3" xfId="15553" xr:uid="{C889F172-5532-4A43-BB5E-6EFA80DE8FAA}"/>
    <cellStyle name="Normal 10 3 6 3" xfId="8006" xr:uid="{AD5B01FF-F810-4694-8B59-D841ABAC3A1D}"/>
    <cellStyle name="Normal 10 3 6 3 2" xfId="18386" xr:uid="{58414A3F-B83C-40A9-87CD-F6D074149D43}"/>
    <cellStyle name="Normal 10 3 6 4" xfId="10839" xr:uid="{68254EF4-AEDE-4D34-B040-74F5D68FD5F5}"/>
    <cellStyle name="Normal 10 3 6 4 2" xfId="21219" xr:uid="{3271912B-DD9A-4C23-A609-AD4A7076B685}"/>
    <cellStyle name="Normal 10 3 6 5" xfId="24748" xr:uid="{AD44433C-85A8-4C20-9673-689AB694C163}"/>
    <cellStyle name="Normal 10 3 6 6" xfId="13391" xr:uid="{94555134-64E5-494E-AB15-1E9A2FAA925D}"/>
    <cellStyle name="Normal 10 3 7" xfId="2478" xr:uid="{00000000-0005-0000-0000-000032030000}"/>
    <cellStyle name="Normal 10 3 7 2" xfId="5765" xr:uid="{35DABF79-AA0F-4397-B432-85D30F5B920E}"/>
    <cellStyle name="Normal 10 3 7 2 2" xfId="26003" xr:uid="{FBC0DBAE-8A1D-42BA-BF39-C45491425BDB}"/>
    <cellStyle name="Normal 10 3 7 2 3" xfId="15149" xr:uid="{46D098F0-24F6-4176-88F8-57985AC6B38B}"/>
    <cellStyle name="Normal 10 3 7 3" xfId="7602" xr:uid="{FA9123AC-D647-47A4-9914-D64BDD0110B6}"/>
    <cellStyle name="Normal 10 3 7 3 2" xfId="17982" xr:uid="{38861170-D29E-45DC-8318-4891B525C210}"/>
    <cellStyle name="Normal 10 3 7 4" xfId="10435" xr:uid="{DC90A635-41B1-4961-ACC7-F29EBD1693E0}"/>
    <cellStyle name="Normal 10 3 7 4 2" xfId="20815" xr:uid="{AC535C21-3E7B-4184-A68E-5617BE88C281}"/>
    <cellStyle name="Normal 10 3 7 5" xfId="25489" xr:uid="{C7698235-9481-465F-B45D-D05D6DF59E2A}"/>
    <cellStyle name="Normal 10 3 7 6" xfId="12865" xr:uid="{DA3547F9-157C-4BFC-B3B8-8754CCE8ABEC}"/>
    <cellStyle name="Normal 10 3 8" xfId="2232" xr:uid="{00000000-0005-0000-0000-000021030000}"/>
    <cellStyle name="Normal 10 3 8 2" xfId="7358" xr:uid="{72DDA263-81F6-43F0-8CA4-35ED37362871}"/>
    <cellStyle name="Normal 10 3 8 2 2" xfId="17738" xr:uid="{D0A43869-7421-42CA-AF8E-1A675A7319A5}"/>
    <cellStyle name="Normal 10 3 8 3" xfId="10191" xr:uid="{249BBC59-308D-4AB7-994C-5BA0CB273377}"/>
    <cellStyle name="Normal 10 3 8 3 2" xfId="20571" xr:uid="{B2AE14CA-27EC-4C5A-96EC-CF5A0B662E47}"/>
    <cellStyle name="Normal 10 3 8 4" xfId="23519" xr:uid="{DDCD5947-88AE-4CE7-AD1A-EE9946108DAD}"/>
    <cellStyle name="Normal 10 3 8 5" xfId="14905" xr:uid="{02D250B9-C265-425D-9921-FF6CCCAE255F}"/>
    <cellStyle name="Normal 10 3 9" xfId="3905" xr:uid="{DFAFEC0D-1123-40C7-8396-37B72A42A4E3}"/>
    <cellStyle name="Normal 10 3 9 2" xfId="8736" xr:uid="{0F6D0A89-C57D-4D60-909D-6327E96986AB}"/>
    <cellStyle name="Normal 10 3 9 2 2" xfId="19116" xr:uid="{F5AC2B97-3B86-43D1-AC13-952EA5581640}"/>
    <cellStyle name="Normal 10 3 9 3" xfId="11569" xr:uid="{A4405A67-BCE0-4793-905D-62F3F5DB56A9}"/>
    <cellStyle name="Normal 10 3 9 3 2" xfId="21949" xr:uid="{C3E35E6D-E8DA-48DB-A53C-AD965A433A5D}"/>
    <cellStyle name="Normal 10 3 9 4" xfId="16283" xr:uid="{7A4E722F-1587-42FD-B760-787107CE8583}"/>
    <cellStyle name="Normal 10 4" xfId="636" xr:uid="{00000000-0005-0000-0000-000028040000}"/>
    <cellStyle name="Normal 10 4 10" xfId="6742" xr:uid="{5920DC48-8D65-4018-A698-5A50362A0AE9}"/>
    <cellStyle name="Normal 10 4 10 2" xfId="17122" xr:uid="{44F67FD2-AE53-45BF-A513-ADCA8928DB4C}"/>
    <cellStyle name="Normal 10 4 11" xfId="9575" xr:uid="{B50B7FAB-23C0-4688-A51D-D6CD38E5B80C}"/>
    <cellStyle name="Normal 10 4 11 2" xfId="19955" xr:uid="{125C44FF-B7ED-432F-81AE-C213AA8C7EA1}"/>
    <cellStyle name="Normal 10 4 12" xfId="24680" xr:uid="{07D436A0-15B4-481A-8FE0-DDD06F0E7513}"/>
    <cellStyle name="Normal 10 4 13" xfId="12443" xr:uid="{9AC2E468-90FE-4AEA-8091-0C552D6D5FFB}"/>
    <cellStyle name="Normal 10 4 2" xfId="637" xr:uid="{00000000-0005-0000-0000-000029040000}"/>
    <cellStyle name="Normal 10 4 2 10" xfId="9576" xr:uid="{D4EA277E-FCC7-408B-9F3A-15E2DCB74069}"/>
    <cellStyle name="Normal 10 4 2 10 2" xfId="19956" xr:uid="{D6C62D71-8F1E-42A7-908F-5455BBDA1460}"/>
    <cellStyle name="Normal 10 4 2 11" xfId="25126" xr:uid="{BBCCF5EB-D03B-4D18-8B03-4B5ACA3F8E52}"/>
    <cellStyle name="Normal 10 4 2 12" xfId="12536" xr:uid="{67D8D94B-B82C-4209-95DD-0E71EBF554E7}"/>
    <cellStyle name="Normal 10 4 2 2" xfId="638" xr:uid="{00000000-0005-0000-0000-00002A040000}"/>
    <cellStyle name="Normal 10 4 2 2 2" xfId="3140" xr:uid="{00000000-0005-0000-0000-000036030000}"/>
    <cellStyle name="Normal 10 4 2 2 2 2" xfId="6197" xr:uid="{06F2B0D2-BE3F-4D5B-AE7B-D9F8BAA9692B}"/>
    <cellStyle name="Normal 10 4 2 2 2 2 2" xfId="26130" xr:uid="{EFF958C4-7ABB-4414-90EB-6A9CA6062F73}"/>
    <cellStyle name="Normal 10 4 2 2 2 2 3" xfId="28298" xr:uid="{E8C8467E-3FA8-4BAD-BD59-FD8074EF5103}"/>
    <cellStyle name="Normal 10 4 2 2 2 2 4" xfId="15766" xr:uid="{82792F97-AF95-4AE6-AA11-BB1C251B447A}"/>
    <cellStyle name="Normal 10 4 2 2 2 3" xfId="8219" xr:uid="{E8796C8C-6CB8-435E-9FAA-835CE642407F}"/>
    <cellStyle name="Normal 10 4 2 2 2 3 2" xfId="28865" xr:uid="{5C8AB1BF-315E-4194-950D-C7136336B9A1}"/>
    <cellStyle name="Normal 10 4 2 2 2 3 3" xfId="18599" xr:uid="{151C9F4C-E7BF-4FEC-B6A0-55545E0CB77B}"/>
    <cellStyle name="Normal 10 4 2 2 2 4" xfId="11052" xr:uid="{311656CA-3B45-45CB-A8D1-CA97EE9093C5}"/>
    <cellStyle name="Normal 10 4 2 2 2 4 2" xfId="21432" xr:uid="{9F359290-AB77-40CE-84DD-0746890789C4}"/>
    <cellStyle name="Normal 10 4 2 2 2 5" xfId="24712" xr:uid="{F315BE77-CBE9-40FF-A827-0A56A7F13A4E}"/>
    <cellStyle name="Normal 10 4 2 2 2 6" xfId="13660" xr:uid="{FC7B5103-5216-4ECD-BF0E-B0BF8325ADC0}"/>
    <cellStyle name="Normal 10 4 2 2 3" xfId="4286" xr:uid="{B33BE118-5B4D-42C0-8D8A-297D42D660E7}"/>
    <cellStyle name="Normal 10 4 2 2 3 2" xfId="9057" xr:uid="{011992E4-0B30-44AE-A330-84E6552E89A3}"/>
    <cellStyle name="Normal 10 4 2 2 3 2 2" xfId="29100" xr:uid="{EB6DCA00-11B9-45E4-850C-5A399C944CBC}"/>
    <cellStyle name="Normal 10 4 2 2 3 2 3" xfId="19437" xr:uid="{1E17F9D3-6FD9-4450-99BC-C17CF8C82ACF}"/>
    <cellStyle name="Normal 10 4 2 2 3 3" xfId="11890" xr:uid="{97A9FCD3-A616-4251-8DFA-44C6F1ADE11B}"/>
    <cellStyle name="Normal 10 4 2 2 3 3 2" xfId="22270" xr:uid="{B101FA82-953C-48BB-A152-913C8A344D20}"/>
    <cellStyle name="Normal 10 4 2 2 3 4" xfId="24819" xr:uid="{4F0432A1-A14C-4239-BDE4-C460D67AE82C}"/>
    <cellStyle name="Normal 10 4 2 2 3 5" xfId="16604" xr:uid="{322B70BC-6257-49F5-B228-4413C8E07220}"/>
    <cellStyle name="Normal 10 4 2 2 4" xfId="4996" xr:uid="{DAC04E3E-B1F8-4219-8EEB-0CCC0602482F}"/>
    <cellStyle name="Normal 10 4 2 2 4 2" xfId="27179" xr:uid="{6D7294A7-36FD-411B-8AA4-9FEE1CBCAF8E}"/>
    <cellStyle name="Normal 10 4 2 2 4 3" xfId="14291" xr:uid="{A0DBF87B-3249-475F-9F52-469F0EC7E109}"/>
    <cellStyle name="Normal 10 4 2 2 5" xfId="6744" xr:uid="{A4EB902D-3F9F-482C-86AD-9B66CF3E6B6F}"/>
    <cellStyle name="Normal 10 4 2 2 5 2" xfId="17124" xr:uid="{360D45F0-3803-4399-8218-0E713D188873}"/>
    <cellStyle name="Normal 10 4 2 2 6" xfId="9577" xr:uid="{6837B5A4-4671-4052-B884-5815B8212445}"/>
    <cellStyle name="Normal 10 4 2 2 6 2" xfId="19957" xr:uid="{F386D1A6-ABF7-4A9B-80BB-1D559C002524}"/>
    <cellStyle name="Normal 10 4 2 2 7" xfId="23058" xr:uid="{562739F2-F603-449E-9354-410FD527F77C}"/>
    <cellStyle name="Normal 10 4 2 2 8" xfId="13129" xr:uid="{9088F7F0-E3D0-4740-BC17-78C6ECDB3265}"/>
    <cellStyle name="Normal 10 4 2 3" xfId="3141" xr:uid="{00000000-0005-0000-0000-000037030000}"/>
    <cellStyle name="Normal 10 4 2 3 2" xfId="4445" xr:uid="{993D9A1E-0007-45A2-BDBD-615C6FF77875}"/>
    <cellStyle name="Normal 10 4 2 3 2 2" xfId="9216" xr:uid="{796D87CC-9C72-4436-9930-353404431198}"/>
    <cellStyle name="Normal 10 4 2 3 2 2 2" xfId="29209" xr:uid="{C9ABEA5E-0955-415D-B46F-B2F425FD2BEA}"/>
    <cellStyle name="Normal 10 4 2 3 2 2 3" xfId="19596" xr:uid="{947B9434-2737-4894-9CC1-886C18DE310E}"/>
    <cellStyle name="Normal 10 4 2 3 2 3" xfId="12049" xr:uid="{0017D429-C5F7-490A-95D2-40E3BACD14ED}"/>
    <cellStyle name="Normal 10 4 2 3 2 3 2" xfId="22429" xr:uid="{E15CCBB8-A745-4C41-8B06-D2E218F02349}"/>
    <cellStyle name="Normal 10 4 2 3 2 4" xfId="25644" xr:uid="{8EA90F6A-A0A5-454C-8877-AE245AD0F1CD}"/>
    <cellStyle name="Normal 10 4 2 3 2 5" xfId="16763" xr:uid="{D1707C35-54BC-42A0-B0DB-1F0221CD4D31}"/>
    <cellStyle name="Normal 10 4 2 3 3" xfId="6198" xr:uid="{3DA9AEB0-7430-4CD8-9759-403B2B29CB6E}"/>
    <cellStyle name="Normal 10 4 2 3 3 2" xfId="26246" xr:uid="{3988C583-4C03-4BA0-AD61-B9CD7F2D84B7}"/>
    <cellStyle name="Normal 10 4 2 3 3 3" xfId="15767" xr:uid="{9E97FCAA-40EF-49B6-BAB0-C8A96DEE02DB}"/>
    <cellStyle name="Normal 10 4 2 3 4" xfId="8220" xr:uid="{F9E0C1BB-B07A-45D9-A20E-5C7E023AFF5B}"/>
    <cellStyle name="Normal 10 4 2 3 4 2" xfId="18600" xr:uid="{5A7EDB01-41B1-4940-A948-C970566C72FF}"/>
    <cellStyle name="Normal 10 4 2 3 5" xfId="11053" xr:uid="{EABB47FE-094A-474B-A42F-A7A3FC429DAA}"/>
    <cellStyle name="Normal 10 4 2 3 5 2" xfId="21433" xr:uid="{45C324ED-D85E-4D25-862F-2C30CCA2847A}"/>
    <cellStyle name="Normal 10 4 2 3 6" xfId="22953" xr:uid="{BDD945F4-126B-4310-A9CC-2F9EAEE48A6C}"/>
    <cellStyle name="Normal 10 4 2 3 7" xfId="13661" xr:uid="{3E05150E-F02D-4C9A-AF6B-FB73AF8C6753}"/>
    <cellStyle name="Normal 10 4 2 4" xfId="3139" xr:uid="{00000000-0005-0000-0000-000038030000}"/>
    <cellStyle name="Normal 10 4 2 4 2" xfId="6196" xr:uid="{F68DC60C-0CB8-4A45-BAC8-8424ACFD301F}"/>
    <cellStyle name="Normal 10 4 2 4 2 2" xfId="27847" xr:uid="{BD935948-09BD-4AA5-82A6-309D057C86D6}"/>
    <cellStyle name="Normal 10 4 2 4 2 3" xfId="15765" xr:uid="{A4908460-27B0-484F-92FF-93FF6395B6CD}"/>
    <cellStyle name="Normal 10 4 2 4 3" xfId="8218" xr:uid="{8DA40B03-6080-411D-A100-B17AD3AAEB20}"/>
    <cellStyle name="Normal 10 4 2 4 3 2" xfId="18598" xr:uid="{210C5264-BF80-42B2-94FF-154D54786E94}"/>
    <cellStyle name="Normal 10 4 2 4 4" xfId="11051" xr:uid="{1B409DD8-EB9C-4B23-A0A3-166A63E15783}"/>
    <cellStyle name="Normal 10 4 2 4 4 2" xfId="21431" xr:uid="{83A1F8ED-7D53-4A69-89E7-AE220B6CF328}"/>
    <cellStyle name="Normal 10 4 2 4 5" xfId="24868" xr:uid="{6EC4A12D-7401-478A-88CC-9CEAEB506704}"/>
    <cellStyle name="Normal 10 4 2 4 6" xfId="13659" xr:uid="{88C1FCDE-2E73-41E3-8E0D-E934FA0EA4CD}"/>
    <cellStyle name="Normal 10 4 2 5" xfId="2621" xr:uid="{00000000-0005-0000-0000-000039030000}"/>
    <cellStyle name="Normal 10 4 2 5 2" xfId="5882" xr:uid="{7917804F-2066-4009-AC2B-830867C24119}"/>
    <cellStyle name="Normal 10 4 2 5 2 2" xfId="27754" xr:uid="{D102A650-5E04-4406-B6B7-8060D68E0AB1}"/>
    <cellStyle name="Normal 10 4 2 5 2 3" xfId="15292" xr:uid="{A8C87728-B097-4C76-A74E-DDF95D9FEE7C}"/>
    <cellStyle name="Normal 10 4 2 5 3" xfId="7745" xr:uid="{4B540000-AE30-4A5F-ADEB-495A25D7A052}"/>
    <cellStyle name="Normal 10 4 2 5 3 2" xfId="18125" xr:uid="{45E63A77-7412-4FF8-A4B0-6E92CBB14507}"/>
    <cellStyle name="Normal 10 4 2 5 4" xfId="10578" xr:uid="{C2A5C0CF-02E0-40E3-BA57-074EAA4B0557}"/>
    <cellStyle name="Normal 10 4 2 5 4 2" xfId="20958" xr:uid="{26DADC33-1F0D-4A63-AC2E-045E04BC48F6}"/>
    <cellStyle name="Normal 10 4 2 5 5" xfId="23693" xr:uid="{990F2A7C-A315-40A3-9E57-81A6FF4430F8}"/>
    <cellStyle name="Normal 10 4 2 5 6" xfId="13008" xr:uid="{3484E672-7684-4267-BB0F-3C5E93887B9E}"/>
    <cellStyle name="Normal 10 4 2 6" xfId="2305" xr:uid="{00000000-0005-0000-0000-000034030000}"/>
    <cellStyle name="Normal 10 4 2 6 2" xfId="7431" xr:uid="{BE5C89C6-840C-4D3D-9726-B49AF4747209}"/>
    <cellStyle name="Normal 10 4 2 6 2 2" xfId="17811" xr:uid="{954947CA-450C-4C41-AB3A-EB4432C2DD6E}"/>
    <cellStyle name="Normal 10 4 2 6 3" xfId="10264" xr:uid="{01117BE3-C7B3-4B34-B74A-E7A6E6080D2D}"/>
    <cellStyle name="Normal 10 4 2 6 3 2" xfId="20644" xr:uid="{7D36C5F0-7A94-445A-9AB6-40883BD93440}"/>
    <cellStyle name="Normal 10 4 2 6 4" xfId="25346" xr:uid="{5FF42BE9-003E-4F23-A987-93A9A6D87DA6}"/>
    <cellStyle name="Normal 10 4 2 6 5" xfId="14978" xr:uid="{BBD008D9-0D26-492B-8B56-9A8562448128}"/>
    <cellStyle name="Normal 10 4 2 7" xfId="3836" xr:uid="{7142DFA1-FE94-4334-A0D7-6C68B979514B}"/>
    <cellStyle name="Normal 10 4 2 7 2" xfId="8668" xr:uid="{384817B5-8FD6-4447-BB73-A5B71EE33F12}"/>
    <cellStyle name="Normal 10 4 2 7 2 2" xfId="19048" xr:uid="{46EA25DB-CEB0-45D5-85EE-E6E6C3B22B7B}"/>
    <cellStyle name="Normal 10 4 2 7 3" xfId="11501" xr:uid="{B1C3691F-7152-4061-9FCA-DA33E83D3158}"/>
    <cellStyle name="Normal 10 4 2 7 3 2" xfId="21881" xr:uid="{33FCF75F-0A24-4BC5-923D-974A5A02D885}"/>
    <cellStyle name="Normal 10 4 2 7 4" xfId="16215" xr:uid="{38104868-A40D-4F57-8878-59FCCA185F3D}"/>
    <cellStyle name="Normal 10 4 2 8" xfId="4995" xr:uid="{F5620966-7500-46ED-ADF1-F39A527642D9}"/>
    <cellStyle name="Normal 10 4 2 8 2" xfId="14290" xr:uid="{D9E36E45-AB1F-4C71-B895-C81DBBE23A85}"/>
    <cellStyle name="Normal 10 4 2 9" xfId="6743" xr:uid="{3B20EA16-B0DA-4F52-80D8-4A1A0A0C6CA7}"/>
    <cellStyle name="Normal 10 4 2 9 2" xfId="17123" xr:uid="{D75970FD-2A89-47B8-99E7-A2D9AB51E08D}"/>
    <cellStyle name="Normal 10 4 3" xfId="639" xr:uid="{00000000-0005-0000-0000-00002B040000}"/>
    <cellStyle name="Normal 10 4 3 2" xfId="3142" xr:uid="{00000000-0005-0000-0000-00003B030000}"/>
    <cellStyle name="Normal 10 4 3 2 2" xfId="6199" xr:uid="{8F85BE44-7EF3-4891-845F-2DCD5C213315}"/>
    <cellStyle name="Normal 10 4 3 2 2 2" xfId="24700" xr:uid="{1F5188A0-6D56-4E17-B88D-A7F231F86F17}"/>
    <cellStyle name="Normal 10 4 3 2 2 3" xfId="25957" xr:uid="{081438D6-0364-449B-92F6-660801982FCC}"/>
    <cellStyle name="Normal 10 4 3 2 2 4" xfId="15768" xr:uid="{73B2B1C6-F505-4F47-89A5-6CD78220D768}"/>
    <cellStyle name="Normal 10 4 3 2 3" xfId="8221" xr:uid="{CB49CE44-5EDE-4732-AF65-C4DEDE36D4C3}"/>
    <cellStyle name="Normal 10 4 3 2 3 2" xfId="28866" xr:uid="{2DF24A94-F17A-48E4-9285-3B04406C1BF2}"/>
    <cellStyle name="Normal 10 4 3 2 3 3" xfId="18601" xr:uid="{78738C8F-D1EA-446D-9460-7CA52EF59C6F}"/>
    <cellStyle name="Normal 10 4 3 2 4" xfId="11054" xr:uid="{4029CED2-7EB8-4117-B79B-450103ADD0FA}"/>
    <cellStyle name="Normal 10 4 3 2 4 2" xfId="21434" xr:uid="{89715F7D-B3FC-47EA-A310-712CF50AEFEA}"/>
    <cellStyle name="Normal 10 4 3 2 5" xfId="25531" xr:uid="{6A394A0E-95C8-4E61-97DD-6E9845B52B8B}"/>
    <cellStyle name="Normal 10 4 3 2 6" xfId="13662" xr:uid="{8C4953EC-805E-4453-9DBF-E6316EA73EFA}"/>
    <cellStyle name="Normal 10 4 3 3" xfId="2708" xr:uid="{00000000-0005-0000-0000-00003C030000}"/>
    <cellStyle name="Normal 10 4 3 3 2" xfId="5925" xr:uid="{E87DED74-5821-4857-BC63-6E961DE4D68E}"/>
    <cellStyle name="Normal 10 4 3 3 2 2" xfId="26868" xr:uid="{1AB606FD-7B4A-4E77-9ED0-D6A0BE3B2D8A}"/>
    <cellStyle name="Normal 10 4 3 3 2 3" xfId="15378" xr:uid="{BECC7A84-5C45-406F-B230-8C7832F7B885}"/>
    <cellStyle name="Normal 10 4 3 3 3" xfId="7831" xr:uid="{E69B4CBA-360D-49EB-A290-5485BDB1CBD4}"/>
    <cellStyle name="Normal 10 4 3 3 3 2" xfId="18211" xr:uid="{ADC9A054-D12B-485F-B2B5-93D9AA501CFE}"/>
    <cellStyle name="Normal 10 4 3 3 4" xfId="10664" xr:uid="{599ACBAD-8074-481F-8522-B8A6AA968E3A}"/>
    <cellStyle name="Normal 10 4 3 3 4 2" xfId="21044" xr:uid="{AF954BE9-B8D8-488D-B848-D1C6059FC95C}"/>
    <cellStyle name="Normal 10 4 3 3 5" xfId="24078" xr:uid="{E1FA7AE9-4B99-48AE-A6C0-8B9A1136EE4D}"/>
    <cellStyle name="Normal 10 4 3 3 6" xfId="13128" xr:uid="{348E9538-5BF6-4A8B-B83B-885F374C5708}"/>
    <cellStyle name="Normal 10 4 3 4" xfId="4147" xr:uid="{070D1809-360B-4990-A48A-9E25559891D3}"/>
    <cellStyle name="Normal 10 4 3 4 2" xfId="8918" xr:uid="{C14CCB26-7312-4AD7-833C-AB9D9B8AAB42}"/>
    <cellStyle name="Normal 10 4 3 4 2 2" xfId="29017" xr:uid="{2BCAA687-A7A8-4059-BAD7-6FAFAC315C04}"/>
    <cellStyle name="Normal 10 4 3 4 2 3" xfId="19298" xr:uid="{B0FCB9C4-92EC-4CA7-8EB0-9A23ED324B83}"/>
    <cellStyle name="Normal 10 4 3 4 3" xfId="11751" xr:uid="{CD4AEE46-359D-48CB-9B99-8C7A97D1F520}"/>
    <cellStyle name="Normal 10 4 3 4 3 2" xfId="22131" xr:uid="{8DAD3DEC-E9A7-495A-89B7-F14352CB269B}"/>
    <cellStyle name="Normal 10 4 3 4 4" xfId="25013" xr:uid="{2902129C-7B15-4B58-83AE-8C5C219BCA07}"/>
    <cellStyle name="Normal 10 4 3 4 5" xfId="16465" xr:uid="{A188AB4A-1B58-4C30-8023-79EA61F360E0}"/>
    <cellStyle name="Normal 10 4 3 5" xfId="4997" xr:uid="{D198BE66-4998-4CAE-9F89-01324D1C2DE2}"/>
    <cellStyle name="Normal 10 4 3 5 2" xfId="27210" xr:uid="{E7120924-463D-4C57-B848-00559370920B}"/>
    <cellStyle name="Normal 10 4 3 5 3" xfId="14292" xr:uid="{A453E66D-77BC-4EB6-BE7F-5AAD45936D9F}"/>
    <cellStyle name="Normal 10 4 3 6" xfId="6745" xr:uid="{03C4DB5A-EABD-457E-A697-0F4671C8956C}"/>
    <cellStyle name="Normal 10 4 3 6 2" xfId="17125" xr:uid="{41EE90C5-6814-4D0A-9303-2F921AE41FCC}"/>
    <cellStyle name="Normal 10 4 3 7" xfId="9578" xr:uid="{4F105625-756E-480C-B94F-3F476E725CBC}"/>
    <cellStyle name="Normal 10 4 3 7 2" xfId="19958" xr:uid="{3F4E1114-A756-4379-96E3-1E614F3FC23F}"/>
    <cellStyle name="Normal 10 4 3 8" xfId="23733" xr:uid="{D3699B06-F6E4-4343-BA14-3AFD9E6C5024}"/>
    <cellStyle name="Normal 10 4 3 9" xfId="12694" xr:uid="{B2FFDC8E-DEA9-4E59-9738-598153DBA741}"/>
    <cellStyle name="Normal 10 4 4" xfId="640" xr:uid="{00000000-0005-0000-0000-00002C040000}"/>
    <cellStyle name="Normal 10 4 4 2" xfId="4446" xr:uid="{FED6DE40-C019-4713-873E-099153FC2462}"/>
    <cellStyle name="Normal 10 4 4 2 2" xfId="9217" xr:uid="{ADDE207E-B207-4521-AA01-418E8FD87EAC}"/>
    <cellStyle name="Normal 10 4 4 2 2 2" xfId="29210" xr:uid="{0117A776-8209-429E-B511-2166081CE8C5}"/>
    <cellStyle name="Normal 10 4 4 2 2 3" xfId="19597" xr:uid="{758C5FCF-8A69-40A6-A8FC-9F17C6AFC487}"/>
    <cellStyle name="Normal 10 4 4 2 3" xfId="12050" xr:uid="{0CB694A1-516B-435E-8AD8-D7D9EEE10627}"/>
    <cellStyle name="Normal 10 4 4 2 3 2" xfId="22430" xr:uid="{1F5E7C9E-7277-4887-8E27-6B294F10874B}"/>
    <cellStyle name="Normal 10 4 4 2 4" xfId="24842" xr:uid="{448F5F0F-3DCC-4A78-870C-B32C436A8893}"/>
    <cellStyle name="Normal 10 4 4 2 5" xfId="16764" xr:uid="{214A2348-DC70-4C8D-A503-8F33E34207FB}"/>
    <cellStyle name="Normal 10 4 4 3" xfId="4998" xr:uid="{4EC831B8-43EE-4E74-BE6D-34012E779941}"/>
    <cellStyle name="Normal 10 4 4 3 2" xfId="26610" xr:uid="{F2478B7F-F2C5-4DAB-B8D5-13B59E8F8C2C}"/>
    <cellStyle name="Normal 10 4 4 3 3" xfId="14293" xr:uid="{4BD185A4-710F-4A33-93A6-B29A09C48BC3}"/>
    <cellStyle name="Normal 10 4 4 4" xfId="6746" xr:uid="{ACF83967-AFFD-4259-B641-CDF2E52DB754}"/>
    <cellStyle name="Normal 10 4 4 4 2" xfId="17126" xr:uid="{B3998039-080B-449A-8BB8-E6DFB21D490A}"/>
    <cellStyle name="Normal 10 4 4 5" xfId="9579" xr:uid="{0315C2AD-26DD-44A0-BC81-2138529DB183}"/>
    <cellStyle name="Normal 10 4 4 5 2" xfId="19959" xr:uid="{D93830F2-A53A-48E8-9C81-32A1C026D838}"/>
    <cellStyle name="Normal 10 4 4 6" xfId="22689" xr:uid="{05A5BCF4-7269-4638-ADA4-BCC60A0C206E}"/>
    <cellStyle name="Normal 10 4 4 7" xfId="13663" xr:uid="{CD3F9ABD-7191-4096-9CF6-ECB8A76C26A1}"/>
    <cellStyle name="Normal 10 4 5" xfId="2891" xr:uid="{00000000-0005-0000-0000-00003E030000}"/>
    <cellStyle name="Normal 10 4 5 2" xfId="6076" xr:uid="{EE912FDA-3587-4907-B455-C7712AB88464}"/>
    <cellStyle name="Normal 10 4 5 2 2" xfId="24996" xr:uid="{F76EBA85-BD92-4A09-B34F-0106A2D1DA3C}"/>
    <cellStyle name="Normal 10 4 5 2 3" xfId="26001" xr:uid="{B764BD81-9438-4D8D-92F1-EB1BB9AF4B44}"/>
    <cellStyle name="Normal 10 4 5 2 4" xfId="15554" xr:uid="{D06332D8-C06B-43DF-BF3F-83CBA4628405}"/>
    <cellStyle name="Normal 10 4 5 3" xfId="8007" xr:uid="{CE8C9C37-020C-4A8B-94F1-20CBF2F8BF50}"/>
    <cellStyle name="Normal 10 4 5 3 2" xfId="27915" xr:uid="{840F7BC9-A550-48E0-B7AE-996D58D5931E}"/>
    <cellStyle name="Normal 10 4 5 3 3" xfId="18387" xr:uid="{123E7895-5FD6-4BD2-B883-866B21142F08}"/>
    <cellStyle name="Normal 10 4 5 4" xfId="10840" xr:uid="{6270DEFA-E90F-4669-AEEE-BABC43DA7B6F}"/>
    <cellStyle name="Normal 10 4 5 4 2" xfId="21220" xr:uid="{7F47293F-5670-4749-A092-33C076919B41}"/>
    <cellStyle name="Normal 10 4 5 5" xfId="23791" xr:uid="{358142E0-908E-4AAE-B622-B79C6883EFF6}"/>
    <cellStyle name="Normal 10 4 5 6" xfId="13392" xr:uid="{F7E2404C-B0F7-4039-9E3C-735C7B365134}"/>
    <cellStyle name="Normal 10 4 6" xfId="2458" xr:uid="{00000000-0005-0000-0000-00003F030000}"/>
    <cellStyle name="Normal 10 4 6 2" xfId="5749" xr:uid="{0F23FB93-E217-41B5-ABF7-350F5ACA6F09}"/>
    <cellStyle name="Normal 10 4 6 2 2" xfId="28042" xr:uid="{8F6684C6-94DC-4FB6-B196-01445336A2BA}"/>
    <cellStyle name="Normal 10 4 6 2 3" xfId="15129" xr:uid="{2DF106B1-9B11-4BE2-B006-712D322DCFB7}"/>
    <cellStyle name="Normal 10 4 6 3" xfId="7582" xr:uid="{82E8652B-3E60-4EBE-B46C-ADDBB56DA047}"/>
    <cellStyle name="Normal 10 4 6 3 2" xfId="17962" xr:uid="{436F72D8-A605-401A-908A-B0DBEA597B52}"/>
    <cellStyle name="Normal 10 4 6 4" xfId="10415" xr:uid="{A0533D02-5157-40E1-A203-2FECB84DE265}"/>
    <cellStyle name="Normal 10 4 6 4 2" xfId="20795" xr:uid="{79DB107B-E074-4A46-805C-95DF99F83734}"/>
    <cellStyle name="Normal 10 4 6 5" xfId="24670" xr:uid="{3D96A320-90F3-41AB-B2A1-89FF4A0B9F65}"/>
    <cellStyle name="Normal 10 4 6 6" xfId="12845" xr:uid="{08DCF182-B7AD-4771-9695-0E35C8C1E668}"/>
    <cellStyle name="Normal 10 4 7" xfId="2212" xr:uid="{00000000-0005-0000-0000-000033030000}"/>
    <cellStyle name="Normal 10 4 7 2" xfId="7338" xr:uid="{BE331FC6-BE1F-4BA6-AB16-71F52CB804EC}"/>
    <cellStyle name="Normal 10 4 7 2 2" xfId="17718" xr:uid="{0871289B-5172-4539-A590-E8E25D2E3C85}"/>
    <cellStyle name="Normal 10 4 7 3" xfId="10171" xr:uid="{E60D71B5-629D-4C19-AE8A-9AB81C5D8AD5}"/>
    <cellStyle name="Normal 10 4 7 3 2" xfId="20551" xr:uid="{FDCD28BB-B3A4-4792-9841-DCC21490CF0B}"/>
    <cellStyle name="Normal 10 4 7 4" xfId="23793" xr:uid="{3E0EE174-F350-44F2-9E95-FE2DB17BBCFF}"/>
    <cellStyle name="Normal 10 4 7 5" xfId="14885" xr:uid="{71D0AC05-FEF8-4414-B6D8-72B294B5EF98}"/>
    <cellStyle name="Normal 10 4 8" xfId="3906" xr:uid="{E3CE3152-8EE9-4765-97AE-16B5954DFA2E}"/>
    <cellStyle name="Normal 10 4 8 2" xfId="8737" xr:uid="{FBF29ED0-88FE-4D24-B021-2C77A98FAD44}"/>
    <cellStyle name="Normal 10 4 8 2 2" xfId="19117" xr:uid="{8E9E50EC-59FF-49B7-8FA7-842DC8E7714B}"/>
    <cellStyle name="Normal 10 4 8 3" xfId="11570" xr:uid="{94E00386-5F15-48F7-A089-4B70EBC6EC14}"/>
    <cellStyle name="Normal 10 4 8 3 2" xfId="21950" xr:uid="{22A81BC2-86F5-4CA8-B327-6A8EB93F4376}"/>
    <cellStyle name="Normal 10 4 8 4" xfId="16284" xr:uid="{B590C8A2-F06D-459F-9E43-58AD1DF85E43}"/>
    <cellStyle name="Normal 10 4 9" xfId="4994" xr:uid="{40C4E1E8-B710-44B3-B4BB-CE66911A92FA}"/>
    <cellStyle name="Normal 10 4 9 2" xfId="14289" xr:uid="{149E8972-AEFC-4542-8FFD-BE8B167B9E89}"/>
    <cellStyle name="Normal 10 5" xfId="641" xr:uid="{00000000-0005-0000-0000-00002D040000}"/>
    <cellStyle name="Normal 10 5 10" xfId="9580" xr:uid="{3D2B9324-A82E-4310-BA59-5AAAC4517DA5}"/>
    <cellStyle name="Normal 10 5 10 2" xfId="19960" xr:uid="{2A62569E-31BE-42E9-8263-EB5CA8F29318}"/>
    <cellStyle name="Normal 10 5 11" xfId="22740" xr:uid="{02FDCA8D-FC0E-421D-8178-10DA43CB3C64}"/>
    <cellStyle name="Normal 10 5 12" xfId="12537" xr:uid="{3E9093EA-65F2-4765-9D30-4458D25DA0AC}"/>
    <cellStyle name="Normal 10 5 2" xfId="642" xr:uid="{00000000-0005-0000-0000-00002E040000}"/>
    <cellStyle name="Normal 10 5 2 2" xfId="643" xr:uid="{00000000-0005-0000-0000-00002F040000}"/>
    <cellStyle name="Normal 10 5 2 2 2" xfId="5001" xr:uid="{13D49CC8-AF93-4DCC-BD3F-FEAC19EECBB2}"/>
    <cellStyle name="Normal 10 5 2 2 2 2" xfId="24667" xr:uid="{BB52119C-4708-4E9D-B6D8-6144069A5569}"/>
    <cellStyle name="Normal 10 5 2 2 2 3" xfId="26412" xr:uid="{4B6F5A75-3F2A-4C3B-A9D7-7C32620B3E88}"/>
    <cellStyle name="Normal 10 5 2 2 2 4" xfId="14296" xr:uid="{6A7D45E9-B50D-49D4-9206-BF6526123D9A}"/>
    <cellStyle name="Normal 10 5 2 2 3" xfId="6749" xr:uid="{1E5737D2-CB2F-4760-B114-DEA854BDCBAF}"/>
    <cellStyle name="Normal 10 5 2 2 3 2" xfId="27555" xr:uid="{DAD4E840-AE7B-4604-88DE-1DA4F46BC69D}"/>
    <cellStyle name="Normal 10 5 2 2 3 3" xfId="28229" xr:uid="{3903B8F2-BFE6-4927-92BC-837A5CA78D6C}"/>
    <cellStyle name="Normal 10 5 2 2 3 4" xfId="17129" xr:uid="{F1F2EFC7-890A-42A4-8F8F-1B2CDB6CC3EC}"/>
    <cellStyle name="Normal 10 5 2 2 4" xfId="9582" xr:uid="{CAD3B168-4B51-4F45-A4A6-B0EF52358EEC}"/>
    <cellStyle name="Normal 10 5 2 2 4 2" xfId="29360" xr:uid="{A58EEC2B-C5A6-4934-828C-ACC0AFE19E0D}"/>
    <cellStyle name="Normal 10 5 2 2 4 3" xfId="19962" xr:uid="{F3835EC0-EA80-433B-9448-5E8DA8E2DE32}"/>
    <cellStyle name="Normal 10 5 2 2 5" xfId="24431" xr:uid="{F7137F87-C20B-4970-8EB6-9521C484C005}"/>
    <cellStyle name="Normal 10 5 2 2 6" xfId="13664" xr:uid="{96944166-BF2D-4EC8-AF70-F2B3AC679B41}"/>
    <cellStyle name="Normal 10 5 2 3" xfId="2709" xr:uid="{00000000-0005-0000-0000-000043030000}"/>
    <cellStyle name="Normal 10 5 2 3 2" xfId="5926" xr:uid="{772520A7-40DF-45D0-9E4E-FD7AF4BB6A20}"/>
    <cellStyle name="Normal 10 5 2 3 2 2" xfId="27373" xr:uid="{7A3A82BE-EB4F-476B-B6FD-7DF6A1D7563E}"/>
    <cellStyle name="Normal 10 5 2 3 2 3" xfId="15379" xr:uid="{7C1A99EC-7531-413E-B4BB-B21DCD684756}"/>
    <cellStyle name="Normal 10 5 2 3 3" xfId="7832" xr:uid="{805BA3C6-0E3E-41ED-A52D-7F9F85B1D98D}"/>
    <cellStyle name="Normal 10 5 2 3 3 2" xfId="18212" xr:uid="{917B624F-01F8-4CA3-A25A-91E857DFFD2F}"/>
    <cellStyle name="Normal 10 5 2 3 4" xfId="10665" xr:uid="{9FAF3AC9-C2DE-40F2-9886-9CD6589B79B0}"/>
    <cellStyle name="Normal 10 5 2 3 4 2" xfId="21045" xr:uid="{82B45561-8EBB-40BF-92C0-375D1B890D86}"/>
    <cellStyle name="Normal 10 5 2 3 5" xfId="23283" xr:uid="{6A6ACFC4-79D8-40A9-B65B-0910BE26AEF2}"/>
    <cellStyle name="Normal 10 5 2 3 6" xfId="13130" xr:uid="{681CAA0D-E8B8-49BA-B0B3-28EF143CAD39}"/>
    <cellStyle name="Normal 10 5 2 4" xfId="4148" xr:uid="{4C14400C-E34E-4C01-8887-3A8C6B63E03D}"/>
    <cellStyle name="Normal 10 5 2 4 2" xfId="8919" xr:uid="{4C48EBA9-F59B-44C9-A24D-4C314E207F08}"/>
    <cellStyle name="Normal 10 5 2 4 2 2" xfId="29018" xr:uid="{850F509F-AFB1-43C9-A790-A6106DBEC02C}"/>
    <cellStyle name="Normal 10 5 2 4 2 3" xfId="19299" xr:uid="{DDEA77CE-47E8-4C55-B8CA-A51C47F69F9B}"/>
    <cellStyle name="Normal 10 5 2 4 3" xfId="11752" xr:uid="{8A2BC8F2-81EF-4856-B76C-10D0DB1454DD}"/>
    <cellStyle name="Normal 10 5 2 4 3 2" xfId="22132" xr:uid="{E7DDCA76-C229-4331-8EAB-786FA0788B6F}"/>
    <cellStyle name="Normal 10 5 2 4 4" xfId="24227" xr:uid="{9CBC4316-7037-4C1A-BDDA-46CE9450F7A3}"/>
    <cellStyle name="Normal 10 5 2 4 5" xfId="16466" xr:uid="{506FDB89-9F30-4141-8870-1C8528927F5A}"/>
    <cellStyle name="Normal 10 5 2 5" xfId="5000" xr:uid="{E18094E2-C432-45DE-95D6-D948243380F5}"/>
    <cellStyle name="Normal 10 5 2 5 2" xfId="27226" xr:uid="{6371D496-E745-437C-B631-0188C249A7EB}"/>
    <cellStyle name="Normal 10 5 2 5 3" xfId="14295" xr:uid="{51A22F7E-012E-46DF-8F82-3FEC58DCF068}"/>
    <cellStyle name="Normal 10 5 2 6" xfId="6748" xr:uid="{2A293268-34C3-48B4-9B72-611DF3FD6758}"/>
    <cellStyle name="Normal 10 5 2 6 2" xfId="17128" xr:uid="{F5AF693C-6D25-4EB1-80B9-1AED14FDC168}"/>
    <cellStyle name="Normal 10 5 2 7" xfId="9581" xr:uid="{80B9C11C-C180-499F-94BA-C2393C403DCA}"/>
    <cellStyle name="Normal 10 5 2 7 2" xfId="19961" xr:uid="{50467DCE-313E-4E47-9BF5-3DD2E127CD9A}"/>
    <cellStyle name="Normal 10 5 2 8" xfId="24848" xr:uid="{090F4E05-A381-40D4-83E2-B26A823EB859}"/>
    <cellStyle name="Normal 10 5 2 9" xfId="12695" xr:uid="{1183FED9-4BD0-4E2F-B2A2-2A128B767239}"/>
    <cellStyle name="Normal 10 5 3" xfId="644" xr:uid="{00000000-0005-0000-0000-000030040000}"/>
    <cellStyle name="Normal 10 5 3 2" xfId="4447" xr:uid="{0A89EA51-063E-43AC-A1E7-E9682E1A5497}"/>
    <cellStyle name="Normal 10 5 3 2 2" xfId="9218" xr:uid="{BEC788BE-A140-47A0-B3F9-6E478422E98D}"/>
    <cellStyle name="Normal 10 5 3 2 2 2" xfId="29211" xr:uid="{DABD82A6-5D8A-4CD2-A5BA-EA9936FF7A45}"/>
    <cellStyle name="Normal 10 5 3 2 2 3" xfId="19598" xr:uid="{1516450A-92D9-4C04-A5EF-E0289F31968B}"/>
    <cellStyle name="Normal 10 5 3 2 3" xfId="12051" xr:uid="{450FDA87-BE48-4598-9290-D9138991DE06}"/>
    <cellStyle name="Normal 10 5 3 2 3 2" xfId="22431" xr:uid="{BC9E09BB-F40E-48A8-BF2D-26B7FBEB0079}"/>
    <cellStyle name="Normal 10 5 3 2 4" xfId="23607" xr:uid="{E0D3A3F8-EB89-463E-A537-660C646B716F}"/>
    <cellStyle name="Normal 10 5 3 2 5" xfId="16765" xr:uid="{A73D3805-4815-48AE-91F3-8E8A74EFB2F3}"/>
    <cellStyle name="Normal 10 5 3 3" xfId="5002" xr:uid="{2370935C-0FC5-43A0-B006-381702E8725C}"/>
    <cellStyle name="Normal 10 5 3 3 2" xfId="25808" xr:uid="{D470DAD1-5445-4CFC-8A2E-461D6B61F8AB}"/>
    <cellStyle name="Normal 10 5 3 3 3" xfId="27071" xr:uid="{B3BFE8E5-F51E-4A6E-A205-5A81DABFDB4F}"/>
    <cellStyle name="Normal 10 5 3 3 4" xfId="14297" xr:uid="{F97CC1F0-6D94-4297-99C7-E2005BFF54E9}"/>
    <cellStyle name="Normal 10 5 3 4" xfId="6750" xr:uid="{E7AB4243-2699-44EE-86F7-5E6A13B8BF80}"/>
    <cellStyle name="Normal 10 5 3 4 2" xfId="23553" xr:uid="{AECD84E2-8C9B-4A09-845D-7B4BAC66D262}"/>
    <cellStyle name="Normal 10 5 3 4 3" xfId="25863" xr:uid="{967A894D-8409-42A0-9782-D490A7D8F21F}"/>
    <cellStyle name="Normal 10 5 3 4 4" xfId="17130" xr:uid="{0CD599A4-10FD-4AA5-B6CC-D23A883806A2}"/>
    <cellStyle name="Normal 10 5 3 5" xfId="9583" xr:uid="{C2C14DB3-8908-4AE5-9D05-EE391474FF2A}"/>
    <cellStyle name="Normal 10 5 3 5 2" xfId="29361" xr:uid="{E48737DB-D702-4530-90D0-CED34E2AC31F}"/>
    <cellStyle name="Normal 10 5 3 5 3" xfId="19963" xr:uid="{57DC1D03-C575-4F1F-B700-D45B4650807B}"/>
    <cellStyle name="Normal 10 5 3 6" xfId="22956" xr:uid="{8E3ADA48-1E77-4039-A3ED-B3239EEBB099}"/>
    <cellStyle name="Normal 10 5 3 7" xfId="13665" xr:uid="{F7C40710-1C7D-4DD7-9825-22D0FC919B80}"/>
    <cellStyle name="Normal 10 5 4" xfId="645" xr:uid="{00000000-0005-0000-0000-000031040000}"/>
    <cellStyle name="Normal 10 5 4 2" xfId="5003" xr:uid="{4342FE0B-AA8F-4CEF-8AD1-7F6AF0BAB1FB}"/>
    <cellStyle name="Normal 10 5 4 2 2" xfId="24352" xr:uid="{A6E43774-BD8C-4352-9908-2DD351546716}"/>
    <cellStyle name="Normal 10 5 4 2 3" xfId="28074" xr:uid="{1B7574FF-4C54-4A95-BA18-173F16F58F3C}"/>
    <cellStyle name="Normal 10 5 4 2 4" xfId="14298" xr:uid="{CA8685CF-F32A-49BA-A644-620267EB76E8}"/>
    <cellStyle name="Normal 10 5 4 3" xfId="6751" xr:uid="{8B908391-30BF-46C0-AA2C-C0D141E31238}"/>
    <cellStyle name="Normal 10 5 4 3 2" xfId="27124" xr:uid="{3F3BF598-F57C-483C-99A5-D3D11EB02E14}"/>
    <cellStyle name="Normal 10 5 4 3 3" xfId="17131" xr:uid="{873FA108-CC8F-47ED-A58C-0134C2E980E2}"/>
    <cellStyle name="Normal 10 5 4 4" xfId="9584" xr:uid="{1E2FBCC0-D82F-4FC5-8A20-6B8C1DB5846F}"/>
    <cellStyle name="Normal 10 5 4 4 2" xfId="19964" xr:uid="{3CD86438-3BE1-48B8-8F94-F0338F604759}"/>
    <cellStyle name="Normal 10 5 4 5" xfId="24981" xr:uid="{4E7198E2-82D7-4B8A-9BC2-CBA7836F1157}"/>
    <cellStyle name="Normal 10 5 4 6" xfId="13393" xr:uid="{7D5D3E02-3D43-4193-B040-52D83F08A6FC}"/>
    <cellStyle name="Normal 10 5 5" xfId="2518" xr:uid="{00000000-0005-0000-0000-000046030000}"/>
    <cellStyle name="Normal 10 5 5 2" xfId="5795" xr:uid="{BBA602D0-A568-4ACB-A67E-F91E93CC6FB9}"/>
    <cellStyle name="Normal 10 5 5 2 2" xfId="27272" xr:uid="{0B555C7B-8EB6-444C-87A4-233D442D0B8D}"/>
    <cellStyle name="Normal 10 5 5 2 3" xfId="15189" xr:uid="{AEB8587F-0FDA-4BC6-9D25-F9DCC8287AB3}"/>
    <cellStyle name="Normal 10 5 5 3" xfId="7642" xr:uid="{2258F18E-951D-40CC-939D-CC1294766736}"/>
    <cellStyle name="Normal 10 5 5 3 2" xfId="18022" xr:uid="{06AFD005-437F-4727-BAE7-1B77907A3A1E}"/>
    <cellStyle name="Normal 10 5 5 4" xfId="10475" xr:uid="{A582D02C-1155-4180-AF05-3E13FA4C7CF6}"/>
    <cellStyle name="Normal 10 5 5 4 2" xfId="20855" xr:uid="{876FD3E6-5094-4C04-8674-5EC01CA7F588}"/>
    <cellStyle name="Normal 10 5 5 5" xfId="22698" xr:uid="{C02C73A9-6AA3-4D62-9381-1FD4F2BFB20C}"/>
    <cellStyle name="Normal 10 5 5 6" xfId="12905" xr:uid="{35683F76-71DE-490F-88CF-96BBEFF827C0}"/>
    <cellStyle name="Normal 10 5 6" xfId="2306" xr:uid="{00000000-0005-0000-0000-000040030000}"/>
    <cellStyle name="Normal 10 5 6 2" xfId="7432" xr:uid="{FC3D809D-CE2E-4EF5-857E-C0DCF26C42B7}"/>
    <cellStyle name="Normal 10 5 6 2 2" xfId="28729" xr:uid="{5C524D39-9C2B-4775-B9F3-C1B576EC8853}"/>
    <cellStyle name="Normal 10 5 6 2 3" xfId="17812" xr:uid="{210D17FB-841F-4727-85E3-5FE3FCC4ADD0}"/>
    <cellStyle name="Normal 10 5 6 3" xfId="10265" xr:uid="{D7731DE1-1F39-414E-94E8-F93ADE22AD36}"/>
    <cellStyle name="Normal 10 5 6 3 2" xfId="20645" xr:uid="{6AB2DD84-FC1E-4FCE-9A41-8AEC43B77AAB}"/>
    <cellStyle name="Normal 10 5 6 4" xfId="23214" xr:uid="{76D85C28-61AE-4219-984D-F64C2F08EF9D}"/>
    <cellStyle name="Normal 10 5 6 5" xfId="14979" xr:uid="{C73A3F77-5F9B-499C-99C1-C10AACA792FB}"/>
    <cellStyle name="Normal 10 5 7" xfId="3907" xr:uid="{8F1ECAB9-B2D0-4C66-A8C8-D8DB6AE70677}"/>
    <cellStyle name="Normal 10 5 7 2" xfId="8738" xr:uid="{3B338859-2BB7-4162-AFF2-8CE799F2D2F0}"/>
    <cellStyle name="Normal 10 5 7 2 2" xfId="19118" xr:uid="{1B97DD6F-C6DE-4CAA-9607-CC5F4AB82DA6}"/>
    <cellStyle name="Normal 10 5 7 3" xfId="11571" xr:uid="{3774D303-F796-402A-B72D-4E421037825C}"/>
    <cellStyle name="Normal 10 5 7 3 2" xfId="21951" xr:uid="{74694248-7D61-4DFB-9E54-39B70FA0DFA2}"/>
    <cellStyle name="Normal 10 5 7 4" xfId="27265" xr:uid="{80689584-B09C-4DBC-87BF-32AC6A054E81}"/>
    <cellStyle name="Normal 10 5 7 5" xfId="16285" xr:uid="{6C2AA31C-BC46-426A-BCD1-F32302E9D9C0}"/>
    <cellStyle name="Normal 10 5 8" xfId="4999" xr:uid="{E8BB7741-C876-45CA-BF01-E4DE7743D2A4}"/>
    <cellStyle name="Normal 10 5 8 2" xfId="14294" xr:uid="{BF531C93-9C84-44B1-B904-F3017FB86359}"/>
    <cellStyle name="Normal 10 5 9" xfId="6747" xr:uid="{60DF6826-08A1-4306-AFE5-63AAD1DDEB6D}"/>
    <cellStyle name="Normal 10 5 9 2" xfId="17127" xr:uid="{E47FA28B-42D9-4FDB-980B-CAB964F7C739}"/>
    <cellStyle name="Normal 10 6" xfId="646" xr:uid="{00000000-0005-0000-0000-000032040000}"/>
    <cellStyle name="Normal 10 6 10" xfId="9585" xr:uid="{BF9B7503-A44F-4390-8711-F07ABCCD2540}"/>
    <cellStyle name="Normal 10 6 10 2" xfId="19965" xr:uid="{8D28974B-C0A7-4A9A-9372-EF4CD004BAA0}"/>
    <cellStyle name="Normal 10 6 11" xfId="22725" xr:uid="{5324FDD6-CA57-4197-9D3A-497320850AF3}"/>
    <cellStyle name="Normal 10 6 12" xfId="12538" xr:uid="{920E345F-4955-448A-AE07-68A5F8ACB112}"/>
    <cellStyle name="Normal 10 6 2" xfId="647" xr:uid="{00000000-0005-0000-0000-000033040000}"/>
    <cellStyle name="Normal 10 6 2 2" xfId="648" xr:uid="{00000000-0005-0000-0000-000034040000}"/>
    <cellStyle name="Normal 10 6 2 2 2" xfId="5006" xr:uid="{39B56996-BACF-4C65-A039-1E7FA06B282E}"/>
    <cellStyle name="Normal 10 6 2 2 2 2" xfId="23702" xr:uid="{FA70729C-931C-4F65-90D9-27DCECD14F7E}"/>
    <cellStyle name="Normal 10 6 2 2 2 3" xfId="26248" xr:uid="{5EE40F8D-F9A4-4B99-822E-0104FF14354B}"/>
    <cellStyle name="Normal 10 6 2 2 2 4" xfId="14301" xr:uid="{10A92140-0D30-4480-BE1A-B6DC52AB4AE1}"/>
    <cellStyle name="Normal 10 6 2 2 3" xfId="6754" xr:uid="{A3F6FFA8-BCE9-488B-9DAC-B79C01361B55}"/>
    <cellStyle name="Normal 10 6 2 2 3 2" xfId="27557" xr:uid="{110C6E9B-7D3A-4776-8589-104B17B83A69}"/>
    <cellStyle name="Normal 10 6 2 2 3 3" xfId="26632" xr:uid="{F8DD828C-3596-4401-950D-AEDD6C57E035}"/>
    <cellStyle name="Normal 10 6 2 2 3 4" xfId="17134" xr:uid="{8F5C6642-B6A5-4231-A1E7-37158AF94102}"/>
    <cellStyle name="Normal 10 6 2 2 4" xfId="9587" xr:uid="{305A9460-1FB6-4B41-8A6E-1AAE76A5C45A}"/>
    <cellStyle name="Normal 10 6 2 2 4 2" xfId="29362" xr:uid="{61129D0B-387D-43DF-A959-20681714EEBD}"/>
    <cellStyle name="Normal 10 6 2 2 4 3" xfId="19967" xr:uid="{77C006B7-64F7-4BAE-AB5B-40567A449837}"/>
    <cellStyle name="Normal 10 6 2 2 5" xfId="23510" xr:uid="{1B56C959-4940-425F-953A-BE4766795580}"/>
    <cellStyle name="Normal 10 6 2 2 6" xfId="13666" xr:uid="{19F67F96-623F-4268-81C2-6B6E4B910625}"/>
    <cellStyle name="Normal 10 6 2 3" xfId="2710" xr:uid="{00000000-0005-0000-0000-00004A030000}"/>
    <cellStyle name="Normal 10 6 2 3 2" xfId="5927" xr:uid="{5982D64B-25C3-4AA1-B3A0-5D662BD0F663}"/>
    <cellStyle name="Normal 10 6 2 3 2 2" xfId="27900" xr:uid="{7E953B40-9F92-4B00-85F0-A374002C4C29}"/>
    <cellStyle name="Normal 10 6 2 3 2 3" xfId="15380" xr:uid="{0CE8BE64-1BB4-466E-8F36-32925D194118}"/>
    <cellStyle name="Normal 10 6 2 3 3" xfId="7833" xr:uid="{E59735AA-3C3C-4813-AF49-F60A6B61A21D}"/>
    <cellStyle name="Normal 10 6 2 3 3 2" xfId="18213" xr:uid="{0DC37640-7389-4FC8-8837-844B7798AD45}"/>
    <cellStyle name="Normal 10 6 2 3 4" xfId="10666" xr:uid="{2E3654C4-1C74-4339-9077-F92F9F9760F7}"/>
    <cellStyle name="Normal 10 6 2 3 4 2" xfId="21046" xr:uid="{880B7BB3-86A3-475B-935A-15DA7BC57CF9}"/>
    <cellStyle name="Normal 10 6 2 3 5" xfId="25293" xr:uid="{95709B43-6BF3-48EB-A15D-1920011B77FD}"/>
    <cellStyle name="Normal 10 6 2 3 6" xfId="13131" xr:uid="{F97B7FDC-819B-42EA-A182-A16499E8E5BA}"/>
    <cellStyle name="Normal 10 6 2 4" xfId="4149" xr:uid="{EAC5EE57-A6D6-4D64-8CB4-5F4C05BE2785}"/>
    <cellStyle name="Normal 10 6 2 4 2" xfId="8920" xr:uid="{B5C4E55E-AC21-412A-98AF-BE94B7998617}"/>
    <cellStyle name="Normal 10 6 2 4 2 2" xfId="29019" xr:uid="{880A3DEA-76D8-4573-A4D0-5E4C9480521D}"/>
    <cellStyle name="Normal 10 6 2 4 2 3" xfId="19300" xr:uid="{DBBE1912-80A6-4A42-A3FC-441F30A86E8B}"/>
    <cellStyle name="Normal 10 6 2 4 3" xfId="11753" xr:uid="{8E1B8FA6-9491-4279-BC88-632B6882E82C}"/>
    <cellStyle name="Normal 10 6 2 4 3 2" xfId="22133" xr:uid="{FF12EACC-A967-47BE-BE98-85132AE840E3}"/>
    <cellStyle name="Normal 10 6 2 4 4" xfId="25067" xr:uid="{0E0762A2-528D-416B-9669-382F11E08718}"/>
    <cellStyle name="Normal 10 6 2 4 5" xfId="16467" xr:uid="{DE694583-FED0-46AA-85CF-E78DF760D596}"/>
    <cellStyle name="Normal 10 6 2 5" xfId="5005" xr:uid="{DF1F6823-25E7-4F05-B57E-1EB8AA24D56D}"/>
    <cellStyle name="Normal 10 6 2 5 2" xfId="26550" xr:uid="{A0F6A9B4-5712-4C48-BDE6-DCD858684072}"/>
    <cellStyle name="Normal 10 6 2 5 3" xfId="14300" xr:uid="{84ACA945-8CE1-4B7E-82F0-C166E3A49B8C}"/>
    <cellStyle name="Normal 10 6 2 6" xfId="6753" xr:uid="{9F471B51-AA82-43BA-A861-84BE83FCD1DC}"/>
    <cellStyle name="Normal 10 6 2 6 2" xfId="17133" xr:uid="{A8ED8A8A-D036-48DD-ABBA-ED8B778C2FE3}"/>
    <cellStyle name="Normal 10 6 2 7" xfId="9586" xr:uid="{25BBE8C9-962D-48BE-A0BD-CF2937216FEC}"/>
    <cellStyle name="Normal 10 6 2 7 2" xfId="19966" xr:uid="{BDC739E1-E4E4-4E6B-A607-0B284BF6181C}"/>
    <cellStyle name="Normal 10 6 2 8" xfId="24087" xr:uid="{A2D4E8B2-D1DA-4754-A7F5-B003BAD84636}"/>
    <cellStyle name="Normal 10 6 2 9" xfId="12696" xr:uid="{34815816-84EF-47F5-8A53-5BDEE672354A}"/>
    <cellStyle name="Normal 10 6 3" xfId="649" xr:uid="{00000000-0005-0000-0000-000035040000}"/>
    <cellStyle name="Normal 10 6 3 2" xfId="4448" xr:uid="{F34BD96A-DB02-481B-9106-BFF9E529D8D4}"/>
    <cellStyle name="Normal 10 6 3 2 2" xfId="9219" xr:uid="{B885A5E0-403D-44AF-9BE1-09DAF86C44C0}"/>
    <cellStyle name="Normal 10 6 3 2 2 2" xfId="29212" xr:uid="{C1E3D8E8-BE48-47A5-B322-D45967D645FE}"/>
    <cellStyle name="Normal 10 6 3 2 2 3" xfId="19599" xr:uid="{16BA06DF-F5B4-43E4-AB90-6062B7824A70}"/>
    <cellStyle name="Normal 10 6 3 2 3" xfId="12052" xr:uid="{9CE428CC-3F08-4A0B-AB7D-6EAE5E11E180}"/>
    <cellStyle name="Normal 10 6 3 2 3 2" xfId="22432" xr:uid="{8D085CAC-80A9-49FB-962B-432B8CE290D6}"/>
    <cellStyle name="Normal 10 6 3 2 4" xfId="24862" xr:uid="{B3055D71-81D0-437D-9D41-F2836BE07C9E}"/>
    <cellStyle name="Normal 10 6 3 2 5" xfId="16766" xr:uid="{4A766B7B-E0F0-456B-A7A7-B6061B2E056F}"/>
    <cellStyle name="Normal 10 6 3 3" xfId="5007" xr:uid="{B637C1DD-301C-44F4-B7A7-79AD509BD66D}"/>
    <cellStyle name="Normal 10 6 3 3 2" xfId="26759" xr:uid="{0A587C40-267B-43F6-8529-3D992534D524}"/>
    <cellStyle name="Normal 10 6 3 3 3" xfId="26381" xr:uid="{8A39AC38-4960-4189-A4F2-FEA8F3F1D7E7}"/>
    <cellStyle name="Normal 10 6 3 3 4" xfId="14302" xr:uid="{6636712E-787F-45E7-B7CE-7C4B22CF90BB}"/>
    <cellStyle name="Normal 10 6 3 4" xfId="6755" xr:uid="{521F4715-30F3-450A-8E70-59A4C856F53B}"/>
    <cellStyle name="Normal 10 6 3 4 2" xfId="28492" xr:uid="{68D5B81F-06F9-4F91-8DA7-F99E5FB63E70}"/>
    <cellStyle name="Normal 10 6 3 4 3" xfId="27728" xr:uid="{A66326AE-615D-4899-9097-F01331D0DC14}"/>
    <cellStyle name="Normal 10 6 3 4 4" xfId="17135" xr:uid="{DFE05748-833C-49B5-8FC2-581C2F669F45}"/>
    <cellStyle name="Normal 10 6 3 5" xfId="9588" xr:uid="{9BEA53C0-A74E-473E-95EB-6E1EFC8E46DA}"/>
    <cellStyle name="Normal 10 6 3 5 2" xfId="29363" xr:uid="{1B00EA1A-C873-4984-AD72-859ACAA6BCF7}"/>
    <cellStyle name="Normal 10 6 3 5 3" xfId="19968" xr:uid="{C54DFF6E-8683-4C6A-AE25-D82FB9F4C314}"/>
    <cellStyle name="Normal 10 6 3 6" xfId="23751" xr:uid="{C3E94CB5-A5A2-47A9-A8D2-C9F20271064B}"/>
    <cellStyle name="Normal 10 6 3 7" xfId="13667" xr:uid="{431234E6-A6AB-4CDD-9650-3B70FE740AD1}"/>
    <cellStyle name="Normal 10 6 4" xfId="650" xr:uid="{00000000-0005-0000-0000-000036040000}"/>
    <cellStyle name="Normal 10 6 4 2" xfId="5008" xr:uid="{CDC7742B-7B1D-44B1-A6C7-1F7BF825D790}"/>
    <cellStyle name="Normal 10 6 4 2 2" xfId="25617" xr:uid="{90403AD1-87A2-4A06-B8D4-461532C87A2B}"/>
    <cellStyle name="Normal 10 6 4 2 3" xfId="26947" xr:uid="{8F25B05A-6692-41D6-AC10-02DF8228ABF7}"/>
    <cellStyle name="Normal 10 6 4 2 4" xfId="14303" xr:uid="{DE45C426-2429-44FA-BF31-64B37C6D2B76}"/>
    <cellStyle name="Normal 10 6 4 3" xfId="6756" xr:uid="{8DD2C49C-88CC-4D1E-9FC3-B3DB4EDF03DE}"/>
    <cellStyle name="Normal 10 6 4 3 2" xfId="27043" xr:uid="{29447C94-2B87-406A-A6EC-A96BA26D6005}"/>
    <cellStyle name="Normal 10 6 4 3 3" xfId="17136" xr:uid="{DA62D91E-8730-4317-BBDC-371015900A8A}"/>
    <cellStyle name="Normal 10 6 4 4" xfId="9589" xr:uid="{8D5F5DC9-0F6D-4E91-BB28-C2224301C004}"/>
    <cellStyle name="Normal 10 6 4 4 2" xfId="19969" xr:uid="{BDE4E12D-F3FD-40EB-ADC3-760BA283CA50}"/>
    <cellStyle name="Normal 10 6 4 5" xfId="23634" xr:uid="{EA37B6BC-5E00-4185-891A-4FC7F30E6DE9}"/>
    <cellStyle name="Normal 10 6 4 6" xfId="13394" xr:uid="{AE8005BD-9DD0-4DFB-9025-EA49D1ED0B05}"/>
    <cellStyle name="Normal 10 6 5" xfId="2581" xr:uid="{00000000-0005-0000-0000-00004D030000}"/>
    <cellStyle name="Normal 10 6 5 2" xfId="5845" xr:uid="{FE6DE163-301C-4795-9D06-4A5573B6961C}"/>
    <cellStyle name="Normal 10 6 5 2 2" xfId="26619" xr:uid="{3B123A76-95AA-4AF0-B4E8-68558BE41F55}"/>
    <cellStyle name="Normal 10 6 5 2 3" xfId="15252" xr:uid="{508EC014-028B-40B4-A293-3AE342E1137C}"/>
    <cellStyle name="Normal 10 6 5 3" xfId="7705" xr:uid="{03F66AF6-0F94-47D4-BCE0-E4F38834EC61}"/>
    <cellStyle name="Normal 10 6 5 3 2" xfId="18085" xr:uid="{09400E10-ADC3-428B-86CB-4AF8165E69E4}"/>
    <cellStyle name="Normal 10 6 5 4" xfId="10538" xr:uid="{86986A51-A91C-4172-AC43-10C674BD080F}"/>
    <cellStyle name="Normal 10 6 5 4 2" xfId="20918" xr:uid="{22F9676A-0A99-40C1-8725-F5A266751B24}"/>
    <cellStyle name="Normal 10 6 5 5" xfId="23402" xr:uid="{E89352E2-534E-475D-8CD3-48D0129E04DA}"/>
    <cellStyle name="Normal 10 6 5 6" xfId="12968" xr:uid="{D3105435-CF6A-4D95-9759-F0B25EEDE91F}"/>
    <cellStyle name="Normal 10 6 6" xfId="2307" xr:uid="{00000000-0005-0000-0000-000047030000}"/>
    <cellStyle name="Normal 10 6 6 2" xfId="7433" xr:uid="{F1276FE4-3F1A-44B8-B22D-1BCFFE76D63A}"/>
    <cellStyle name="Normal 10 6 6 2 2" xfId="26777" xr:uid="{B0BBD40A-C10E-4E20-8B65-20FF403BF4C4}"/>
    <cellStyle name="Normal 10 6 6 2 3" xfId="17813" xr:uid="{C074B1F8-18E2-4DEE-A23E-D7FDFD521CA2}"/>
    <cellStyle name="Normal 10 6 6 3" xfId="10266" xr:uid="{285AAFDB-F04D-43BE-9987-4E22A93AECB8}"/>
    <cellStyle name="Normal 10 6 6 3 2" xfId="20646" xr:uid="{B193B365-E63E-4F24-A47E-36330FBA0B4B}"/>
    <cellStyle name="Normal 10 6 6 4" xfId="24796" xr:uid="{9786D1C4-93E6-461A-BB9A-2F390036C635}"/>
    <cellStyle name="Normal 10 6 6 5" xfId="14980" xr:uid="{958DBBFA-20D9-4A0B-BE07-59CAABDC4B74}"/>
    <cellStyle name="Normal 10 6 7" xfId="3908" xr:uid="{A60CFB81-47FF-43EC-B87D-7B2942726973}"/>
    <cellStyle name="Normal 10 6 7 2" xfId="8739" xr:uid="{117CF4B0-DC20-439A-9C13-DE813CBE2479}"/>
    <cellStyle name="Normal 10 6 7 2 2" xfId="19119" xr:uid="{6D224E80-2EC9-4682-B730-A7D49657996C}"/>
    <cellStyle name="Normal 10 6 7 3" xfId="11572" xr:uid="{6E3979E6-29FC-4AD6-A1C8-A556A0047BFD}"/>
    <cellStyle name="Normal 10 6 7 3 2" xfId="21952" xr:uid="{0D3647C2-022A-4930-85A8-0685315DF9D0}"/>
    <cellStyle name="Normal 10 6 7 4" xfId="26977" xr:uid="{1AFC1FBA-F9D5-46EC-A43F-0046A8D48EC0}"/>
    <cellStyle name="Normal 10 6 7 5" xfId="16286" xr:uid="{946ACEF6-C366-4EA0-B9A2-DD5644EA8DD7}"/>
    <cellStyle name="Normal 10 6 8" xfId="5004" xr:uid="{CFAADE8E-03E3-433D-842C-3097079E60E5}"/>
    <cellStyle name="Normal 10 6 8 2" xfId="14299" xr:uid="{BD482CB5-9EAB-4853-B0E2-071175A9790D}"/>
    <cellStyle name="Normal 10 6 9" xfId="6752" xr:uid="{2058E728-6CCA-4E62-8143-E5BCB0205D8E}"/>
    <cellStyle name="Normal 10 6 9 2" xfId="17132" xr:uid="{FAA1640A-AFD2-4287-AD13-70DFDB6442C3}"/>
    <cellStyle name="Normal 10 7" xfId="651" xr:uid="{00000000-0005-0000-0000-000037040000}"/>
    <cellStyle name="Normal 10 7 10" xfId="12539" xr:uid="{F821FDA3-12BC-4518-8F28-E452748F667F}"/>
    <cellStyle name="Normal 10 7 2" xfId="652" xr:uid="{00000000-0005-0000-0000-000038040000}"/>
    <cellStyle name="Normal 10 7 2 2" xfId="2892" xr:uid="{00000000-0005-0000-0000-000050030000}"/>
    <cellStyle name="Normal 10 7 2 2 2" xfId="6077" xr:uid="{CC2ECD8F-407B-4927-ABEA-D40D40D24F66}"/>
    <cellStyle name="Normal 10 7 2 2 2 2" xfId="27280" xr:uid="{882C2F25-DCBF-4694-AA17-02BB48F7B57E}"/>
    <cellStyle name="Normal 10 7 2 2 2 3" xfId="26431" xr:uid="{DF87DB64-E865-49CB-9FDC-157286E0647D}"/>
    <cellStyle name="Normal 10 7 2 2 2 4" xfId="15555" xr:uid="{7EA5F5C9-C78D-415C-9D6F-9362545C0D7C}"/>
    <cellStyle name="Normal 10 7 2 2 3" xfId="8008" xr:uid="{94FA797D-4915-4A54-A568-7FEF5F6F8D40}"/>
    <cellStyle name="Normal 10 7 2 2 3 2" xfId="28449" xr:uid="{AEE86EF5-1F81-4D7C-8A04-C59592590F03}"/>
    <cellStyle name="Normal 10 7 2 2 3 3" xfId="18388" xr:uid="{228C6A02-AE5C-4173-A679-937E957CD907}"/>
    <cellStyle name="Normal 10 7 2 2 4" xfId="10841" xr:uid="{CF1B72B4-4A3F-4F90-A469-E1241D344A7F}"/>
    <cellStyle name="Normal 10 7 2 2 4 2" xfId="21221" xr:uid="{45CCC362-57C6-49C0-993A-DE7C70B0BADB}"/>
    <cellStyle name="Normal 10 7 2 2 5" xfId="24892" xr:uid="{57C54EAD-27D1-4A4D-9B91-6F36FCFB2DFE}"/>
    <cellStyle name="Normal 10 7 2 2 6" xfId="13395" xr:uid="{5FF3E50C-48B5-4A13-A404-BC06F6BFCA6D}"/>
    <cellStyle name="Normal 10 7 2 3" xfId="5010" xr:uid="{FBDBE7E8-6F8E-4593-9927-D38559C06384}"/>
    <cellStyle name="Normal 10 7 2 3 2" xfId="25200" xr:uid="{992B24E4-E892-44B1-90A3-931ACC9D3048}"/>
    <cellStyle name="Normal 10 7 2 3 3" xfId="28698" xr:uid="{90F417C6-03DE-4C3A-92A9-AC7D5FE1C73C}"/>
    <cellStyle name="Normal 10 7 2 3 4" xfId="14305" xr:uid="{0CF190E2-42DC-4B88-88DA-17A866438CF3}"/>
    <cellStyle name="Normal 10 7 2 4" xfId="6758" xr:uid="{A0459E73-A983-4DDF-9714-8E97BD05D5D6}"/>
    <cellStyle name="Normal 10 7 2 4 2" xfId="28296" xr:uid="{A292C127-3B59-4345-8BF7-9EC1B8D0DC4A}"/>
    <cellStyle name="Normal 10 7 2 4 3" xfId="27530" xr:uid="{EAD04638-6469-4367-8D06-21510AA38F8E}"/>
    <cellStyle name="Normal 10 7 2 4 4" xfId="17138" xr:uid="{558ABC0A-95E8-4546-9D32-71B526151466}"/>
    <cellStyle name="Normal 10 7 2 5" xfId="9591" xr:uid="{1784AC74-1DFC-4771-AE3E-D68ED207F8EE}"/>
    <cellStyle name="Normal 10 7 2 5 2" xfId="29364" xr:uid="{CF24331F-8507-4C5D-BFCC-1D3F38373ABE}"/>
    <cellStyle name="Normal 10 7 2 5 3" xfId="19971" xr:uid="{C3ECC58A-68DB-4012-A294-0326A38AC199}"/>
    <cellStyle name="Normal 10 7 2 6" xfId="22776" xr:uid="{B22A62FB-71E1-4CEA-8DA1-514420CD1381}"/>
    <cellStyle name="Normal 10 7 2 7" xfId="12697" xr:uid="{E4679F30-9D82-48AD-8C5B-CE3E86709B40}"/>
    <cellStyle name="Normal 10 7 3" xfId="653" xr:uid="{00000000-0005-0000-0000-000039040000}"/>
    <cellStyle name="Normal 10 7 3 2" xfId="5011" xr:uid="{C88D703C-81D9-4E77-A9D3-E3A21517C11B}"/>
    <cellStyle name="Normal 10 7 3 2 2" xfId="26636" xr:uid="{D73DE642-9C95-4957-8D2E-3DF02C734610}"/>
    <cellStyle name="Normal 10 7 3 2 3" xfId="26234" xr:uid="{638ADA3B-9727-4610-9F27-6A8251079301}"/>
    <cellStyle name="Normal 10 7 3 2 4" xfId="14306" xr:uid="{97DB6D93-0FB0-40C0-8035-803DA0B0EED5}"/>
    <cellStyle name="Normal 10 7 3 3" xfId="6759" xr:uid="{4E8E6403-062F-4D33-B367-EFB72E124076}"/>
    <cellStyle name="Normal 10 7 3 3 2" xfId="26745" xr:uid="{50992C7C-F8DB-4CD2-A1D6-F4DB4AA7DF31}"/>
    <cellStyle name="Normal 10 7 3 3 3" xfId="26566" xr:uid="{5EE0FC62-3A65-427E-BAF7-A25739160E17}"/>
    <cellStyle name="Normal 10 7 3 3 4" xfId="17139" xr:uid="{A8AA640D-8C7D-4575-AAFC-4DAADC06BCDA}"/>
    <cellStyle name="Normal 10 7 3 4" xfId="9592" xr:uid="{EE2FC9AD-A65D-4B9A-8732-6B708047D937}"/>
    <cellStyle name="Normal 10 7 3 4 2" xfId="29365" xr:uid="{32611AD5-F7BB-4BC4-BCB9-A2E09C46AC95}"/>
    <cellStyle name="Normal 10 7 3 4 3" xfId="19972" xr:uid="{2B1A8C81-742B-46B5-84AD-00923842F051}"/>
    <cellStyle name="Normal 10 7 3 5" xfId="22869" xr:uid="{4DDD050D-7732-43E9-90C4-007065CD737D}"/>
    <cellStyle name="Normal 10 7 3 6" xfId="13132" xr:uid="{5F5A99A5-EF3A-4D04-B501-071509441D16}"/>
    <cellStyle name="Normal 10 7 4" xfId="2308" xr:uid="{00000000-0005-0000-0000-00004E030000}"/>
    <cellStyle name="Normal 10 7 4 2" xfId="7434" xr:uid="{BAF217EA-ABDC-42D9-9E6F-41A7B7DE8930}"/>
    <cellStyle name="Normal 10 7 4 2 2" xfId="28145" xr:uid="{A559740B-61C2-4534-A1F4-8F727F634966}"/>
    <cellStyle name="Normal 10 7 4 2 3" xfId="17814" xr:uid="{AB56073A-238B-40AC-BFBA-98C82DDD024F}"/>
    <cellStyle name="Normal 10 7 4 3" xfId="10267" xr:uid="{DDDC7BD6-B3FE-46EE-9E13-DD6DB8618B71}"/>
    <cellStyle name="Normal 10 7 4 3 2" xfId="20647" xr:uid="{C96C7EF9-3262-4674-BF86-7BD8EC2521DD}"/>
    <cellStyle name="Normal 10 7 4 4" xfId="23388" xr:uid="{458D4371-4EFE-4C1D-832F-9A8A629CD593}"/>
    <cellStyle name="Normal 10 7 4 5" xfId="14981" xr:uid="{B299F396-D6F3-4F44-804C-772EFBD69A4E}"/>
    <cellStyle name="Normal 10 7 5" xfId="3909" xr:uid="{61C603DD-50F2-47B0-BCA8-B5EB6B4B49E1}"/>
    <cellStyle name="Normal 10 7 5 2" xfId="8740" xr:uid="{B49ABC57-6C3A-4AA0-B697-397F7ABD4B90}"/>
    <cellStyle name="Normal 10 7 5 2 2" xfId="28968" xr:uid="{ECD4C1E9-2E16-4E43-BC25-666E2AB156C1}"/>
    <cellStyle name="Normal 10 7 5 2 3" xfId="19120" xr:uid="{17C24AE6-B0A5-4521-86AC-96BAD9EAE656}"/>
    <cellStyle name="Normal 10 7 5 3" xfId="11573" xr:uid="{C81BDC82-E733-4F9D-938D-25440A8EEDD4}"/>
    <cellStyle name="Normal 10 7 5 3 2" xfId="21953" xr:uid="{DE0AD418-101F-4343-93B5-357FED240FAF}"/>
    <cellStyle name="Normal 10 7 5 4" xfId="25688" xr:uid="{DA66FF33-3ED4-4FF5-884F-8E76CA287F4D}"/>
    <cellStyle name="Normal 10 7 5 5" xfId="16287" xr:uid="{3A0456F9-E35C-4571-BD66-61535D499AF1}"/>
    <cellStyle name="Normal 10 7 6" xfId="5009" xr:uid="{85677112-D774-4197-804C-C7161A506172}"/>
    <cellStyle name="Normal 10 7 6 2" xfId="26307" xr:uid="{7EF06433-0338-44F1-A066-86EA325F5537}"/>
    <cellStyle name="Normal 10 7 6 3" xfId="27160" xr:uid="{EAE7A6D8-C933-46E4-B21C-514D984637C4}"/>
    <cellStyle name="Normal 10 7 6 4" xfId="14304" xr:uid="{2B4195E4-819A-4BBE-99A5-78CA492C5487}"/>
    <cellStyle name="Normal 10 7 7" xfId="6757" xr:uid="{6CB15D54-D6BE-4B60-8229-8F91DBFF0962}"/>
    <cellStyle name="Normal 10 7 7 2" xfId="27448" xr:uid="{4345BBE0-7708-4EFA-B388-A2920912B8B0}"/>
    <cellStyle name="Normal 10 7 7 3" xfId="17137" xr:uid="{3FA8B168-32A7-44B9-A805-AC0D19DB1902}"/>
    <cellStyle name="Normal 10 7 8" xfId="9590" xr:uid="{A30B71C2-1253-4D9E-8E5A-96397D10B1A0}"/>
    <cellStyle name="Normal 10 7 8 2" xfId="19970" xr:uid="{68E2C79B-3351-427E-90A4-9F8EE4F19241}"/>
    <cellStyle name="Normal 10 7 9" xfId="22893" xr:uid="{EE917F65-BFB8-4AFD-A29D-EA140501DFF2}"/>
    <cellStyle name="Normal 10 8" xfId="654" xr:uid="{00000000-0005-0000-0000-00003A040000}"/>
    <cellStyle name="Normal 10 8 10" xfId="12540" xr:uid="{EE31A128-3B45-438F-9726-B19FCB184595}"/>
    <cellStyle name="Normal 10 8 2" xfId="655" xr:uid="{00000000-0005-0000-0000-00003B040000}"/>
    <cellStyle name="Normal 10 8 2 2" xfId="2893" xr:uid="{00000000-0005-0000-0000-000054030000}"/>
    <cellStyle name="Normal 10 8 2 2 2" xfId="6078" xr:uid="{A0CFB994-EA60-4B02-AA68-B03074C76735}"/>
    <cellStyle name="Normal 10 8 2 2 2 2" xfId="28397" xr:uid="{D5975A2B-9295-469A-A133-0EBC572336E0}"/>
    <cellStyle name="Normal 10 8 2 2 2 3" xfId="27062" xr:uid="{70555EC4-546F-41C0-B750-52D6A322269C}"/>
    <cellStyle name="Normal 10 8 2 2 2 4" xfId="15556" xr:uid="{794DBC6E-14A2-4734-99F7-70D117FBBAD0}"/>
    <cellStyle name="Normal 10 8 2 2 3" xfId="8009" xr:uid="{FBAF8402-64FF-45F9-A42F-592C594DC771}"/>
    <cellStyle name="Normal 10 8 2 2 3 2" xfId="25985" xr:uid="{9097DAC1-B209-4E21-AE4E-BCAE804BAEFE}"/>
    <cellStyle name="Normal 10 8 2 2 3 3" xfId="18389" xr:uid="{CAE71BF5-3F3D-4465-B553-BCFC6E73AF9D}"/>
    <cellStyle name="Normal 10 8 2 2 4" xfId="10842" xr:uid="{6FC633C3-D4A3-42B9-AFCB-1ECA9A33E754}"/>
    <cellStyle name="Normal 10 8 2 2 4 2" xfId="21222" xr:uid="{1D1CE3C8-1DB9-4DB7-A522-1FDDFAADDA5E}"/>
    <cellStyle name="Normal 10 8 2 2 5" xfId="24856" xr:uid="{EB632C0D-AD4B-4FCC-8228-E986BEAEE4B1}"/>
    <cellStyle name="Normal 10 8 2 2 6" xfId="13396" xr:uid="{4FED0E67-E53E-4A17-AAA0-0A54730B296C}"/>
    <cellStyle name="Normal 10 8 2 3" xfId="5013" xr:uid="{409B2478-6962-4107-A19E-0FB21C35F15C}"/>
    <cellStyle name="Normal 10 8 2 3 2" xfId="24765" xr:uid="{CFA91C3D-2253-4631-B07D-0522ADC66C9B}"/>
    <cellStyle name="Normal 10 8 2 3 3" xfId="28164" xr:uid="{972AC645-2F54-44C0-987C-BB9102FC5DE8}"/>
    <cellStyle name="Normal 10 8 2 3 4" xfId="14308" xr:uid="{2D2E11D5-34E7-4B68-A643-72F678070917}"/>
    <cellStyle name="Normal 10 8 2 4" xfId="6761" xr:uid="{1584479C-892A-4314-962F-4E68ADB6D5E5}"/>
    <cellStyle name="Normal 10 8 2 4 2" xfId="28373" xr:uid="{CA89F0A2-B79D-43E4-9223-BD20D06DFA40}"/>
    <cellStyle name="Normal 10 8 2 4 3" xfId="26652" xr:uid="{F72933AC-3920-49BC-A29A-2ADF779F0C81}"/>
    <cellStyle name="Normal 10 8 2 4 4" xfId="17141" xr:uid="{21D46F1C-F270-4F2E-B443-4BE2392A6BB7}"/>
    <cellStyle name="Normal 10 8 2 5" xfId="9594" xr:uid="{317A581C-C5FB-445B-93C4-0A1BE1730DE7}"/>
    <cellStyle name="Normal 10 8 2 5 2" xfId="29366" xr:uid="{D0F43B31-E562-48A9-9176-AA5F40F37B3C}"/>
    <cellStyle name="Normal 10 8 2 5 3" xfId="19974" xr:uid="{92C0130D-6161-4069-ACD0-5D1D49843D38}"/>
    <cellStyle name="Normal 10 8 2 6" xfId="24665" xr:uid="{8DE1D7DF-FF9D-4516-A4A3-9FF161B67641}"/>
    <cellStyle name="Normal 10 8 2 7" xfId="12698" xr:uid="{F3D7643F-E5BE-412E-90FF-8EDF06986B0A}"/>
    <cellStyle name="Normal 10 8 3" xfId="656" xr:uid="{00000000-0005-0000-0000-00003C040000}"/>
    <cellStyle name="Normal 10 8 3 2" xfId="5014" xr:uid="{CAE5D93E-5D45-48CC-B987-3875BFAADF96}"/>
    <cellStyle name="Normal 10 8 3 2 2" xfId="26528" xr:uid="{47C137B0-9F61-45C8-BF19-4E2E1C05E6FE}"/>
    <cellStyle name="Normal 10 8 3 2 3" xfId="27570" xr:uid="{E8F109B9-33A9-41CC-91A6-5AB2C9B69C61}"/>
    <cellStyle name="Normal 10 8 3 2 4" xfId="14309" xr:uid="{AB4E8A9C-01B8-438D-9B99-62BE1966F05F}"/>
    <cellStyle name="Normal 10 8 3 3" xfId="6762" xr:uid="{A22C5863-B2D3-4AEC-A96F-85228836E625}"/>
    <cellStyle name="Normal 10 8 3 3 2" xfId="26855" xr:uid="{6ABAE12B-5A3C-48EC-A6EA-795259A43F37}"/>
    <cellStyle name="Normal 10 8 3 3 3" xfId="26172" xr:uid="{64A3C3EE-5345-4EA9-A7ED-8F7696168E86}"/>
    <cellStyle name="Normal 10 8 3 3 4" xfId="17142" xr:uid="{734FADE0-5EE3-4874-8BF2-008752407627}"/>
    <cellStyle name="Normal 10 8 3 4" xfId="9595" xr:uid="{EB7E1E39-BF3C-4703-8287-CB441AAE210D}"/>
    <cellStyle name="Normal 10 8 3 4 2" xfId="29367" xr:uid="{B25A99E3-6995-487D-A1B1-71C4FF5FF6CF}"/>
    <cellStyle name="Normal 10 8 3 4 3" xfId="19975" xr:uid="{F471CF1F-0349-4DBC-9773-0612DF90A625}"/>
    <cellStyle name="Normal 10 8 3 5" xfId="23460" xr:uid="{D0EFAB01-FE0D-4A03-A9A3-CA9F0E3D1FE0}"/>
    <cellStyle name="Normal 10 8 3 6" xfId="13133" xr:uid="{35FEE4B3-836F-4F9E-9143-C316473FB6F6}"/>
    <cellStyle name="Normal 10 8 4" xfId="2309" xr:uid="{00000000-0005-0000-0000-000052030000}"/>
    <cellStyle name="Normal 10 8 4 2" xfId="7435" xr:uid="{8FF68166-9F49-494D-8462-25DE2B08EE2E}"/>
    <cellStyle name="Normal 10 8 4 2 2" xfId="26884" xr:uid="{4669CDC5-AE32-433E-B6A4-3AE4679915BE}"/>
    <cellStyle name="Normal 10 8 4 2 3" xfId="17815" xr:uid="{70364681-6142-4D63-B7DE-0F5B7101ADAD}"/>
    <cellStyle name="Normal 10 8 4 3" xfId="10268" xr:uid="{488C0532-C5F5-45E2-B7BD-5CA7C011EA91}"/>
    <cellStyle name="Normal 10 8 4 3 2" xfId="20648" xr:uid="{30FDD3FA-02F4-47DB-8A7A-CAC4633D2432}"/>
    <cellStyle name="Normal 10 8 4 4" xfId="24215" xr:uid="{5EFFEEF8-FFC8-4640-85FA-258239ACB54A}"/>
    <cellStyle name="Normal 10 8 4 5" xfId="14982" xr:uid="{C9A74A77-D189-4A5F-BE8B-C46B08914AE5}"/>
    <cellStyle name="Normal 10 8 5" xfId="3910" xr:uid="{C8F123DD-E0F6-4353-820B-E926F9972A75}"/>
    <cellStyle name="Normal 10 8 5 2" xfId="8741" xr:uid="{8F970CBC-8B8E-4BE5-91D5-B32D299E0C52}"/>
    <cellStyle name="Normal 10 8 5 2 2" xfId="28969" xr:uid="{1B312749-DA4D-4BFD-8951-FB227F931A60}"/>
    <cellStyle name="Normal 10 8 5 2 3" xfId="19121" xr:uid="{F076B2C6-4BA3-4F4A-9744-89DC8E5F2DA0}"/>
    <cellStyle name="Normal 10 8 5 3" xfId="11574" xr:uid="{DAE36C14-F7EF-42EC-9DDD-DA03FD75FAFE}"/>
    <cellStyle name="Normal 10 8 5 3 2" xfId="21954" xr:uid="{D7DADB29-3C49-4D5F-B11D-4483FA22B25D}"/>
    <cellStyle name="Normal 10 8 5 4" xfId="23049" xr:uid="{6A8155D8-4B40-41BD-8C49-098456DFD963}"/>
    <cellStyle name="Normal 10 8 5 5" xfId="16288" xr:uid="{02F3164E-78E2-46D4-9BA6-C9EC3EA0CA17}"/>
    <cellStyle name="Normal 10 8 6" xfId="5012" xr:uid="{73290ACF-874E-4463-BF29-35BF3C392A42}"/>
    <cellStyle name="Normal 10 8 6 2" xfId="27011" xr:uid="{05E55131-60F5-414F-90BD-5809515F18DE}"/>
    <cellStyle name="Normal 10 8 6 3" xfId="28621" xr:uid="{FA43042F-556E-47EF-BE99-43541F3F04F3}"/>
    <cellStyle name="Normal 10 8 6 4" xfId="14307" xr:uid="{7A1DFDA4-BFFE-4316-976D-5C0000D69D46}"/>
    <cellStyle name="Normal 10 8 7" xfId="6760" xr:uid="{833A8830-F59C-4B79-94D7-4628C3C62663}"/>
    <cellStyle name="Normal 10 8 7 2" xfId="27918" xr:uid="{545609B8-E434-4CC6-8A8F-8B96C19D7E3D}"/>
    <cellStyle name="Normal 10 8 7 3" xfId="17140" xr:uid="{DB5D6570-175C-4332-8757-3BF2DA3031F1}"/>
    <cellStyle name="Normal 10 8 8" xfId="9593" xr:uid="{D3C09DE8-C693-446C-B052-83ABF954DF2A}"/>
    <cellStyle name="Normal 10 8 8 2" xfId="19973" xr:uid="{1C13563C-18B1-4DF8-ABE6-F35F41AFD964}"/>
    <cellStyle name="Normal 10 8 9" xfId="24295" xr:uid="{B603D7A7-04B1-4ED7-88ED-BFC0E0C71988}"/>
    <cellStyle name="Normal 10 9" xfId="657" xr:uid="{00000000-0005-0000-0000-00003D040000}"/>
    <cellStyle name="Normal 10 9 10" xfId="12533" xr:uid="{6A35C548-C03B-41DB-89F5-E67E3EC2B6B8}"/>
    <cellStyle name="Normal 10 9 2" xfId="658" xr:uid="{00000000-0005-0000-0000-00003E040000}"/>
    <cellStyle name="Normal 10 9 2 2" xfId="5016" xr:uid="{44EA2E7B-0E28-4354-ADFF-C1824D0A66F5}"/>
    <cellStyle name="Normal 10 9 2 2 2" xfId="25678" xr:uid="{49F5C2C5-B8A4-4A2F-B8EF-288E2B6DD99D}"/>
    <cellStyle name="Normal 10 9 2 2 3" xfId="28068" xr:uid="{C5C0F6E1-80A2-467C-8197-E34ABA307372}"/>
    <cellStyle name="Normal 10 9 2 2 4" xfId="14311" xr:uid="{BC7474D3-290D-4433-9889-54AF8D03D824}"/>
    <cellStyle name="Normal 10 9 2 3" xfId="6764" xr:uid="{35CE7DCA-172E-41D1-AEDF-D6BDD15EF4BE}"/>
    <cellStyle name="Normal 10 9 2 3 2" xfId="26054" xr:uid="{037D4F64-AFC1-4B88-8F04-59F028158B0E}"/>
    <cellStyle name="Normal 10 9 2 3 3" xfId="26705" xr:uid="{727E0F45-F15A-4771-A83B-58D00358145B}"/>
    <cellStyle name="Normal 10 9 2 3 4" xfId="17144" xr:uid="{BEBCC9DC-6C69-4362-8885-4504A4A3058D}"/>
    <cellStyle name="Normal 10 9 2 4" xfId="9597" xr:uid="{3012AD1B-DAF3-4034-8022-9E938CE83436}"/>
    <cellStyle name="Normal 10 9 2 4 2" xfId="29368" xr:uid="{332065EF-1C3C-48D9-8992-87DE9C467AFE}"/>
    <cellStyle name="Normal 10 9 2 4 3" xfId="19977" xr:uid="{42CEACA7-1BC8-4363-853A-DF1FCF5E462A}"/>
    <cellStyle name="Normal 10 9 2 5" xfId="24584" xr:uid="{9CAE7B6A-39D2-4C48-9EE7-84D4FD6E1A64}"/>
    <cellStyle name="Normal 10 9 2 6" xfId="13668" xr:uid="{9DEB3DFF-343C-40F6-A724-425256BF1796}"/>
    <cellStyle name="Normal 10 9 3" xfId="659" xr:uid="{00000000-0005-0000-0000-00003F040000}"/>
    <cellStyle name="Normal 10 9 3 2" xfId="2703" xr:uid="{00000000-0005-0000-0000-000058030000}"/>
    <cellStyle name="Normal 10 9 3 2 2" xfId="7826" xr:uid="{2BC96A01-13A6-43CF-9A41-B31CCAED71FF}"/>
    <cellStyle name="Normal 10 9 3 2 2 2" xfId="18206" xr:uid="{D0E5DF64-B356-420C-A17C-FC4B250E48FB}"/>
    <cellStyle name="Normal 10 9 3 2 3" xfId="10659" xr:uid="{109CB8A7-E0E7-403C-BF11-6492C60BA467}"/>
    <cellStyle name="Normal 10 9 3 2 3 2" xfId="21039" xr:uid="{CB50AAB3-2FDA-4AE0-BAAD-EE57FEBDB697}"/>
    <cellStyle name="Normal 10 9 3 2 4" xfId="27810" xr:uid="{7DB748C1-9AD9-4060-ABE2-5B42446CC4E2}"/>
    <cellStyle name="Normal 10 9 3 2 5" xfId="15373" xr:uid="{8A1082E3-E28F-4BA8-BE5A-701F36954EB8}"/>
    <cellStyle name="Normal 10 9 3 3" xfId="3626" xr:uid="{00000000-0005-0000-0000-00003F040000}"/>
    <cellStyle name="Normal 10 9 3 4" xfId="5017" xr:uid="{0C061EC0-651E-4DB0-B891-F07E2F1BDD54}"/>
    <cellStyle name="Normal 10 9 3 4 2" xfId="29761" xr:uid="{7DD32FFB-9842-4328-84E5-E9D8D2B0F68E}"/>
    <cellStyle name="Normal 10 9 3 5" xfId="25106" xr:uid="{A45BE94C-D0DC-47D2-B563-6A624B103F55}"/>
    <cellStyle name="Normal 10 9 3 6" xfId="13120" xr:uid="{C69776D5-8F20-4F3F-A364-1CB5A543619C}"/>
    <cellStyle name="Normal 10 9 4" xfId="2302" xr:uid="{00000000-0005-0000-0000-000056030000}"/>
    <cellStyle name="Normal 10 9 4 2" xfId="7428" xr:uid="{9EF342DE-D374-45F9-84AF-CFDBD2020EC2}"/>
    <cellStyle name="Normal 10 9 4 2 2" xfId="26514" xr:uid="{47B76C65-A14F-45B4-86BE-32651113DE28}"/>
    <cellStyle name="Normal 10 9 4 2 3" xfId="17808" xr:uid="{6A00B2B1-1E41-43BF-844E-E441F7A086EB}"/>
    <cellStyle name="Normal 10 9 4 3" xfId="10261" xr:uid="{682143A9-6192-47B4-93BA-0CB37927D3EE}"/>
    <cellStyle name="Normal 10 9 4 3 2" xfId="20641" xr:uid="{53B223BB-7E51-48BD-B152-655A411727BD}"/>
    <cellStyle name="Normal 10 9 4 4" xfId="24825" xr:uid="{4B75FB7A-6443-4AD5-A663-73E034A91ED2}"/>
    <cellStyle name="Normal 10 9 4 5" xfId="14975" xr:uid="{B9FD1D9C-4B85-4425-9107-F3FAA7C3292F}"/>
    <cellStyle name="Normal 10 9 5" xfId="3833" xr:uid="{38BEE9A2-138A-41C8-B897-26528965E9DC}"/>
    <cellStyle name="Normal 10 9 5 2" xfId="8665" xr:uid="{B1742B3F-F04A-46A7-9828-8E973F14E9E6}"/>
    <cellStyle name="Normal 10 9 5 2 2" xfId="19045" xr:uid="{12F12C3C-1009-41E4-BBFA-73E7EDC440C5}"/>
    <cellStyle name="Normal 10 9 5 3" xfId="11498" xr:uid="{A752D179-299D-4CED-84AC-43D333648C84}"/>
    <cellStyle name="Normal 10 9 5 3 2" xfId="21878" xr:uid="{CE83D025-6021-4861-A652-A8E895DDA20B}"/>
    <cellStyle name="Normal 10 9 5 4" xfId="24302" xr:uid="{7E973DDE-E521-4FF7-8B24-244FD6CEED26}"/>
    <cellStyle name="Normal 10 9 5 5" xfId="16212" xr:uid="{4CE5572E-57F1-406B-B8C2-60A4D9CDF3DA}"/>
    <cellStyle name="Normal 10 9 6" xfId="5015" xr:uid="{AEAAFD5F-4136-4B13-B97E-E1E6C09730CD}"/>
    <cellStyle name="Normal 10 9 6 2" xfId="14310" xr:uid="{4C8CA4C8-5764-4A18-B6E2-6CF1E28FDB22}"/>
    <cellStyle name="Normal 10 9 7" xfId="6763" xr:uid="{8784D988-4DCD-4478-948C-0E41BDC10F40}"/>
    <cellStyle name="Normal 10 9 7 2" xfId="17143" xr:uid="{25522DA6-EE50-4885-8B3B-D83433D1611A}"/>
    <cellStyle name="Normal 10 9 8" xfId="9596" xr:uid="{27AEA380-710C-4BDB-900B-A2D1A307B94E}"/>
    <cellStyle name="Normal 10 9 8 2" xfId="19976" xr:uid="{30E46A4B-4D08-4DB9-B09C-757CA4C06A5D}"/>
    <cellStyle name="Normal 10 9 9" xfId="23671" xr:uid="{85013132-E928-4914-B06F-88A658A30795}"/>
    <cellStyle name="Normal 11" xfId="660" xr:uid="{00000000-0005-0000-0000-000040040000}"/>
    <cellStyle name="Normal 11 10" xfId="3911" xr:uid="{B5FFDD0D-8E0B-4ED0-8A0D-4B8007D11A86}"/>
    <cellStyle name="Normal 11 10 2" xfId="8742" xr:uid="{AAB818BF-5CBB-4811-A7E4-A58D68CC5CE6}"/>
    <cellStyle name="Normal 11 10 2 2" xfId="19122" xr:uid="{C4FDB22F-4B32-4AFE-B1AC-B26D9CF0FEB6}"/>
    <cellStyle name="Normal 11 10 3" xfId="11575" xr:uid="{D8EDAFB7-A8BA-4FFF-91B2-6F2F30E36C13}"/>
    <cellStyle name="Normal 11 10 3 2" xfId="21955" xr:uid="{482897BE-7CE2-40D9-842C-3D6ACA578724}"/>
    <cellStyle name="Normal 11 10 4" xfId="27741" xr:uid="{34AA4C46-2A82-4BEC-A34F-A934DFD40F05}"/>
    <cellStyle name="Normal 11 10 5" xfId="16289" xr:uid="{D3184AC5-B09E-4D07-9B20-2FC93E3C3148}"/>
    <cellStyle name="Normal 11 11" xfId="5018" xr:uid="{4441E4E4-3C73-4FAC-9B9C-BDA790075A13}"/>
    <cellStyle name="Normal 11 11 2" xfId="14312" xr:uid="{646FA8FC-F484-45CF-B8FB-D6C592D859AF}"/>
    <cellStyle name="Normal 11 12" xfId="6765" xr:uid="{A351784F-7502-4117-838D-712C558F09FF}"/>
    <cellStyle name="Normal 11 12 2" xfId="17145" xr:uid="{2569FF26-C820-41A3-B9C6-C00588A74406}"/>
    <cellStyle name="Normal 11 13" xfId="9598" xr:uid="{A86FF662-0F53-4B38-8D1E-BE7AAF8E4A33}"/>
    <cellStyle name="Normal 11 13 2" xfId="19978" xr:uid="{0FC1EA5E-0F5F-486C-9AF6-605A65B49914}"/>
    <cellStyle name="Normal 11 14" xfId="22814" xr:uid="{5833387D-E9A9-4441-B9FE-4D9EAFAC98D4}"/>
    <cellStyle name="Normal 11 15" xfId="12487" xr:uid="{7EFC5989-DA7E-48B8-880F-CC6997E49A5D}"/>
    <cellStyle name="Normal 11 2" xfId="661" xr:uid="{00000000-0005-0000-0000-000041040000}"/>
    <cellStyle name="Normal 11 2 10" xfId="12542" xr:uid="{7E869A50-9584-4C5E-9D24-F234CDB98485}"/>
    <cellStyle name="Normal 11 2 2" xfId="662" xr:uid="{00000000-0005-0000-0000-000042040000}"/>
    <cellStyle name="Normal 11 2 2 2" xfId="663" xr:uid="{00000000-0005-0000-0000-000043040000}"/>
    <cellStyle name="Normal 11 2 2 2 2" xfId="5021" xr:uid="{BA8DA40D-765F-4216-82AB-BCD7EFE51A86}"/>
    <cellStyle name="Normal 11 2 2 2 2 2" xfId="26766" xr:uid="{D7BC8985-AC76-484A-83F1-F401BDDEC26E}"/>
    <cellStyle name="Normal 11 2 2 2 2 3" xfId="26092" xr:uid="{395AE3D6-859A-4CE7-A280-6E488F1674D3}"/>
    <cellStyle name="Normal 11 2 2 2 2 4" xfId="14315" xr:uid="{B2FC0D89-6FFE-420A-BBC4-6244EB26879D}"/>
    <cellStyle name="Normal 11 2 2 2 3" xfId="6768" xr:uid="{6ED8C70E-7C6C-4CA0-891E-0EEECA17AA0B}"/>
    <cellStyle name="Normal 11 2 2 2 3 2" xfId="27560" xr:uid="{094EEDDA-A4DD-4F1C-ABB6-2BE7049EC4E0}"/>
    <cellStyle name="Normal 11 2 2 2 3 3" xfId="17148" xr:uid="{6439F4BB-E5F4-4187-B455-B2E1C3FE540A}"/>
    <cellStyle name="Normal 11 2 2 2 4" xfId="9601" xr:uid="{18713007-5CA2-4DE3-A579-91CDBA2B003D}"/>
    <cellStyle name="Normal 11 2 2 2 4 2" xfId="19981" xr:uid="{B954F003-7930-465D-BCF0-331C99E7F348}"/>
    <cellStyle name="Normal 11 2 2 2 5" xfId="22837" xr:uid="{71469C86-025B-4C88-9D43-019C15117EF9}"/>
    <cellStyle name="Normal 11 2 2 2 6" xfId="13398" xr:uid="{86A143AF-F29F-4F80-B659-86F5E63994C2}"/>
    <cellStyle name="Normal 11 2 2 3" xfId="5020" xr:uid="{3666E523-EAB3-4F61-8F2A-1ED85699C265}"/>
    <cellStyle name="Normal 11 2 2 3 2" xfId="25102" xr:uid="{A78CBC4B-639F-4CB4-8708-3B4C0F09661D}"/>
    <cellStyle name="Normal 11 2 2 3 3" xfId="28019" xr:uid="{429137E1-1FD7-4D02-BE96-8AE50CA8DCE0}"/>
    <cellStyle name="Normal 11 2 2 3 4" xfId="14314" xr:uid="{92DA86C5-C158-4A16-B7A1-8B534FB7D785}"/>
    <cellStyle name="Normal 11 2 2 4" xfId="6767" xr:uid="{E0CD5663-441D-498F-A2EB-60988238896E}"/>
    <cellStyle name="Normal 11 2 2 4 2" xfId="23147" xr:uid="{B44FB618-BE3C-4955-9D18-97BD37EE7801}"/>
    <cellStyle name="Normal 11 2 2 4 3" xfId="26284" xr:uid="{32FF9B93-DE82-4AF8-A8A0-FB357E510D26}"/>
    <cellStyle name="Normal 11 2 2 4 4" xfId="17147" xr:uid="{A617F348-0250-40A7-9E68-6603C4F1233F}"/>
    <cellStyle name="Normal 11 2 2 5" xfId="9600" xr:uid="{669B17C0-DD9D-485B-8A13-678C00CFD102}"/>
    <cellStyle name="Normal 11 2 2 5 2" xfId="29369" xr:uid="{5BED36D4-72D3-43BB-A326-B56F2A7DB586}"/>
    <cellStyle name="Normal 11 2 2 5 3" xfId="19980" xr:uid="{04AF60EA-E3B2-4C0D-888A-5643CF5F053A}"/>
    <cellStyle name="Normal 11 2 2 6" xfId="24035" xr:uid="{2A976BB5-7227-426B-BAF5-710F9FB7AD66}"/>
    <cellStyle name="Normal 11 2 2 7" xfId="12700" xr:uid="{B9B44B2F-09F4-4F5A-81A4-A363C3B08CD8}"/>
    <cellStyle name="Normal 11 2 3" xfId="664" xr:uid="{00000000-0005-0000-0000-000044040000}"/>
    <cellStyle name="Normal 11 2 3 2" xfId="5022" xr:uid="{8D7B7765-0EE9-4AB0-9533-6D02F1D32CA6}"/>
    <cellStyle name="Normal 11 2 3 2 2" xfId="24059" xr:uid="{13EE7752-BAC5-4761-8D52-865BD1687F8B}"/>
    <cellStyle name="Normal 11 2 3 2 3" xfId="26421" xr:uid="{3F65E947-7EC7-4CA6-9FA9-31FBAAC4DB31}"/>
    <cellStyle name="Normal 11 2 3 2 4" xfId="14316" xr:uid="{36110C57-00AC-439B-9109-7B28C2CE2368}"/>
    <cellStyle name="Normal 11 2 3 3" xfId="6769" xr:uid="{D2360609-4E98-41CE-9402-047DAEBF7659}"/>
    <cellStyle name="Normal 11 2 3 3 2" xfId="25743" xr:uid="{9BF657A4-76E3-4294-96AC-9699E9AD370A}"/>
    <cellStyle name="Normal 11 2 3 3 3" xfId="28559" xr:uid="{5B8552F4-CAA9-45AB-A23A-F3B977DEA90C}"/>
    <cellStyle name="Normal 11 2 3 3 4" xfId="17149" xr:uid="{1EE0F6BE-5908-4A06-8918-BCBC0962A927}"/>
    <cellStyle name="Normal 11 2 3 4" xfId="9602" xr:uid="{E227C0A7-82F8-433F-AAF0-F42C79778371}"/>
    <cellStyle name="Normal 11 2 3 4 2" xfId="29370" xr:uid="{47494459-9E4E-4E1E-9967-DF12DF0B497D}"/>
    <cellStyle name="Normal 11 2 3 4 3" xfId="19982" xr:uid="{FC34B077-EBC7-4E7B-B96A-5617E40A1C2B}"/>
    <cellStyle name="Normal 11 2 3 5" xfId="25352" xr:uid="{2C1C60BF-0ED5-4A71-A86B-258F3212A8ED}"/>
    <cellStyle name="Normal 11 2 3 6" xfId="13135" xr:uid="{CE0F4D07-EED5-46F9-80EE-7ECBB432934E}"/>
    <cellStyle name="Normal 11 2 4" xfId="665" xr:uid="{00000000-0005-0000-0000-000045040000}"/>
    <cellStyle name="Normal 11 2 4 2" xfId="6770" xr:uid="{6FC13055-6C37-4A68-84C0-0EF1382DF28E}"/>
    <cellStyle name="Normal 11 2 4 2 2" xfId="27253" xr:uid="{41EC3C82-FA1C-4CB9-A3E7-F65B4905A12C}"/>
    <cellStyle name="Normal 11 2 4 2 3" xfId="17150" xr:uid="{2AEBD2DB-F0C3-47CB-BEF5-8D3B2C03CCC4}"/>
    <cellStyle name="Normal 11 2 4 3" xfId="9603" xr:uid="{149F13F6-B3CB-4D97-A0CE-2FFA9F125BEF}"/>
    <cellStyle name="Normal 11 2 4 3 2" xfId="19983" xr:uid="{05C9874B-CE67-4883-ABF1-BF3E014ED98B}"/>
    <cellStyle name="Normal 11 2 4 4" xfId="24289" xr:uid="{7EA0A519-3A89-48B0-9F76-76FA7FC64127}"/>
    <cellStyle name="Normal 11 2 4 5" xfId="14317" xr:uid="{3B4D1103-8FD6-4B6F-A67D-2616A7686505}"/>
    <cellStyle name="Normal 11 2 5" xfId="3912" xr:uid="{6D6FC8A0-19C3-4AFB-B0F3-1A70299C8861}"/>
    <cellStyle name="Normal 11 2 5 2" xfId="8743" xr:uid="{F42E2E87-920C-451F-A729-A8A289DF4DA6}"/>
    <cellStyle name="Normal 11 2 5 2 2" xfId="28970" xr:uid="{54456655-4F9A-48B2-BDC1-89B46144FB14}"/>
    <cellStyle name="Normal 11 2 5 2 3" xfId="19123" xr:uid="{65BFA062-C9FB-4635-A3E3-75513F96D177}"/>
    <cellStyle name="Normal 11 2 5 3" xfId="11576" xr:uid="{1B5C27D1-9672-4C2A-AFF7-0103D9DCCFF8}"/>
    <cellStyle name="Normal 11 2 5 3 2" xfId="21956" xr:uid="{D4500874-26D1-47F2-BA91-E45F7B7C840F}"/>
    <cellStyle name="Normal 11 2 5 4" xfId="25609" xr:uid="{FF225065-C54F-40C4-9707-1FAC0F1087E9}"/>
    <cellStyle name="Normal 11 2 5 5" xfId="16290" xr:uid="{93EDE843-9A22-4B3F-A14C-23A596433670}"/>
    <cellStyle name="Normal 11 2 6" xfId="5019" xr:uid="{3D522979-40D5-4A0D-812B-B82FFA87AAE4}"/>
    <cellStyle name="Normal 11 2 6 2" xfId="25732" xr:uid="{A09E37DF-F035-4BCA-A2E3-7A1295B00C72}"/>
    <cellStyle name="Normal 11 2 6 3" xfId="26552" xr:uid="{2C88A89D-BE01-464B-ACA7-6C72CCE9D11C}"/>
    <cellStyle name="Normal 11 2 6 4" xfId="14313" xr:uid="{7644D493-7267-4E52-AE60-1BA38E58EDDC}"/>
    <cellStyle name="Normal 11 2 7" xfId="6766" xr:uid="{41A70720-8E2A-42FE-9FBA-A60213032968}"/>
    <cellStyle name="Normal 11 2 7 2" xfId="27772" xr:uid="{ECB8DF8A-84B3-4F5D-B320-3B309D58FA40}"/>
    <cellStyle name="Normal 11 2 7 3" xfId="17146" xr:uid="{D41CF98A-C869-4219-9D61-63C9438080EF}"/>
    <cellStyle name="Normal 11 2 8" xfId="9599" xr:uid="{03680630-C21E-427F-A1D7-05E958DC8ADA}"/>
    <cellStyle name="Normal 11 2 8 2" xfId="19979" xr:uid="{8E89BE1B-ADF8-4A58-B216-FE5A5BCD1E3C}"/>
    <cellStyle name="Normal 11 2 9" xfId="23175" xr:uid="{81460E23-6EB1-49D8-A645-1A3E44E65310}"/>
    <cellStyle name="Normal 11 3" xfId="666" xr:uid="{00000000-0005-0000-0000-000046040000}"/>
    <cellStyle name="Normal 11 3 10" xfId="12543" xr:uid="{DE5CB4EC-3856-4404-8BD5-694F19EB3F2D}"/>
    <cellStyle name="Normal 11 3 2" xfId="667" xr:uid="{00000000-0005-0000-0000-000047040000}"/>
    <cellStyle name="Normal 11 3 2 2" xfId="668" xr:uid="{00000000-0005-0000-0000-000048040000}"/>
    <cellStyle name="Normal 11 3 2 2 2" xfId="5025" xr:uid="{C586F6EF-9902-4006-9902-EFBD3D1B3642}"/>
    <cellStyle name="Normal 11 3 2 2 2 2" xfId="26767" xr:uid="{0E88BB26-8DE8-4727-8EE1-C4104993574F}"/>
    <cellStyle name="Normal 11 3 2 2 2 3" xfId="26173" xr:uid="{9B686E4D-46C1-400F-BDB0-7E4DF50065AF}"/>
    <cellStyle name="Normal 11 3 2 2 2 4" xfId="14320" xr:uid="{4C7A75A4-55C7-4E8D-9CC7-EAF58D0D639A}"/>
    <cellStyle name="Normal 11 3 2 2 3" xfId="6773" xr:uid="{61E2EB25-B676-4750-8EF4-67A1701A3DF1}"/>
    <cellStyle name="Normal 11 3 2 2 3 2" xfId="27561" xr:uid="{9975980D-517F-4D31-8D2C-7D36363CCB32}"/>
    <cellStyle name="Normal 11 3 2 2 3 3" xfId="17153" xr:uid="{FB084660-5EC1-4824-888F-AAD9D6A5A50B}"/>
    <cellStyle name="Normal 11 3 2 2 4" xfId="9606" xr:uid="{B93F1DC8-F2EB-4222-9E05-D11416E9425E}"/>
    <cellStyle name="Normal 11 3 2 2 4 2" xfId="19986" xr:uid="{FA781ABD-CA61-4631-8DAF-3991ED4F265C}"/>
    <cellStyle name="Normal 11 3 2 2 5" xfId="24447" xr:uid="{DAC33619-D368-4550-A016-8622F25A9985}"/>
    <cellStyle name="Normal 11 3 2 2 6" xfId="13399" xr:uid="{D18452EE-469E-4F40-A03A-DF8D1F87B9CF}"/>
    <cellStyle name="Normal 11 3 2 3" xfId="5024" xr:uid="{DBAD4C82-4BF6-469F-81BD-0D549C5FFEAE}"/>
    <cellStyle name="Normal 11 3 2 3 2" xfId="23759" xr:uid="{EC0EF743-3D30-43D1-B983-4201625E7AD6}"/>
    <cellStyle name="Normal 11 3 2 3 3" xfId="28495" xr:uid="{8E1709E5-F404-41D5-B7E0-7AEA04AEB1FD}"/>
    <cellStyle name="Normal 11 3 2 3 4" xfId="14319" xr:uid="{5A480C38-8B8B-4B06-8B69-93FA2FF2396C}"/>
    <cellStyle name="Normal 11 3 2 4" xfId="6772" xr:uid="{05A750AD-AE05-48AD-B276-D9CA212BFE29}"/>
    <cellStyle name="Normal 11 3 2 4 2" xfId="24827" xr:uid="{0BBCF30A-9949-44A1-B8C4-E0C4D4D5D345}"/>
    <cellStyle name="Normal 11 3 2 4 3" xfId="28612" xr:uid="{C01ED12D-4FAB-49DF-A5F2-D3A87905D3BD}"/>
    <cellStyle name="Normal 11 3 2 4 4" xfId="17152" xr:uid="{3B0486EB-1E20-4ED3-A24E-DD6F37DF8F78}"/>
    <cellStyle name="Normal 11 3 2 5" xfId="9605" xr:uid="{549D58CD-3A88-48EC-9E8F-308ACBA6E02D}"/>
    <cellStyle name="Normal 11 3 2 5 2" xfId="29371" xr:uid="{EA46AE19-808A-4B5C-B068-F29641C577CC}"/>
    <cellStyle name="Normal 11 3 2 5 3" xfId="19985" xr:uid="{6B09AE4B-A9F8-4E59-AF75-B41B85C3F703}"/>
    <cellStyle name="Normal 11 3 2 6" xfId="23836" xr:uid="{27B6450B-2151-40CE-BF23-437819165869}"/>
    <cellStyle name="Normal 11 3 2 7" xfId="12701" xr:uid="{AEE0F9C2-DBED-4C83-9B30-1BFF1EF0E86D}"/>
    <cellStyle name="Normal 11 3 3" xfId="669" xr:uid="{00000000-0005-0000-0000-000049040000}"/>
    <cellStyle name="Normal 11 3 3 2" xfId="5026" xr:uid="{8C06DBC2-DDA8-4EF3-BD25-C5AA42C4564D}"/>
    <cellStyle name="Normal 11 3 3 2 2" xfId="26768" xr:uid="{A25B506B-BAF3-4505-8C8B-22FF2B6837ED}"/>
    <cellStyle name="Normal 11 3 3 2 3" xfId="28290" xr:uid="{CB6A426F-82A5-4260-A673-F81C3686242E}"/>
    <cellStyle name="Normal 11 3 3 2 4" xfId="14321" xr:uid="{0935CDD8-A7DB-4461-A014-80E9BEF715E7}"/>
    <cellStyle name="Normal 11 3 3 3" xfId="6774" xr:uid="{A41BC5D5-5123-4ED0-95F1-D9D160AC9C9D}"/>
    <cellStyle name="Normal 11 3 3 3 2" xfId="27562" xr:uid="{1A5F9BCC-B8AF-4809-8026-C15ADB9475A0}"/>
    <cellStyle name="Normal 11 3 3 3 3" xfId="26754" xr:uid="{477DA55A-367C-46B8-AC6D-106F743997AE}"/>
    <cellStyle name="Normal 11 3 3 3 4" xfId="17154" xr:uid="{93677684-FB0B-435D-A229-1C0AA2DA0D95}"/>
    <cellStyle name="Normal 11 3 3 4" xfId="9607" xr:uid="{6F0DFD3F-9895-4D8B-A8F5-981B36E0833D}"/>
    <cellStyle name="Normal 11 3 3 4 2" xfId="29372" xr:uid="{37D965CF-A197-4014-AFCA-5E70F1CD73C5}"/>
    <cellStyle name="Normal 11 3 3 4 3" xfId="19987" xr:uid="{296E0623-3297-40EC-93A6-E57B3F4A63A3}"/>
    <cellStyle name="Normal 11 3 3 5" xfId="24233" xr:uid="{0D851AD1-5272-4B55-9B36-BC31461895C4}"/>
    <cellStyle name="Normal 11 3 3 6" xfId="13136" xr:uid="{72F81136-ACE5-4FE5-A423-15E999396A2B}"/>
    <cellStyle name="Normal 11 3 4" xfId="670" xr:uid="{00000000-0005-0000-0000-00004A040000}"/>
    <cellStyle name="Normal 11 3 4 2" xfId="6775" xr:uid="{525E3984-2309-474D-8E61-2FBEDEDD798E}"/>
    <cellStyle name="Normal 11 3 4 2 2" xfId="27238" xr:uid="{18DF850A-9BB7-49F7-87DC-E6724D416728}"/>
    <cellStyle name="Normal 11 3 4 2 3" xfId="17155" xr:uid="{D4BEB83E-59B7-466C-B2C6-BE7ED1AC57D3}"/>
    <cellStyle name="Normal 11 3 4 3" xfId="9608" xr:uid="{7B93175C-3CC7-4031-B187-09D083BC8DD3}"/>
    <cellStyle name="Normal 11 3 4 3 2" xfId="19988" xr:uid="{EA99FA9B-4552-4798-981D-D2D03430BACB}"/>
    <cellStyle name="Normal 11 3 4 4" xfId="22880" xr:uid="{BA692C8E-869D-49A4-9FBB-086A65872992}"/>
    <cellStyle name="Normal 11 3 4 5" xfId="14322" xr:uid="{429B78E7-79ED-4010-8247-8AE18B06BFDD}"/>
    <cellStyle name="Normal 11 3 5" xfId="3913" xr:uid="{5F8D0651-3182-4A9E-AA1E-9C3AA1F77872}"/>
    <cellStyle name="Normal 11 3 5 2" xfId="8744" xr:uid="{1E1AD780-6E4E-4309-A722-2ECEAD03D09D}"/>
    <cellStyle name="Normal 11 3 5 2 2" xfId="28971" xr:uid="{30B45775-90E9-42E7-8B5C-46CCA9BAF7D7}"/>
    <cellStyle name="Normal 11 3 5 2 3" xfId="19124" xr:uid="{B67135CF-3284-4839-AAB7-7A6E3C0EBE03}"/>
    <cellStyle name="Normal 11 3 5 3" xfId="11577" xr:uid="{BD6BA976-0F9A-4F2C-90BB-CC1A607DED1A}"/>
    <cellStyle name="Normal 11 3 5 3 2" xfId="21957" xr:uid="{DE7A4E47-0D13-4BFE-8D85-77E6EBB294CC}"/>
    <cellStyle name="Normal 11 3 5 4" xfId="23998" xr:uid="{FC38D255-9A66-4C5C-B6F8-2FA9BE087CEF}"/>
    <cellStyle name="Normal 11 3 5 5" xfId="16291" xr:uid="{7DBADBA1-71E0-4C63-BF7C-8B98471971B0}"/>
    <cellStyle name="Normal 11 3 6" xfId="5023" xr:uid="{D4B640ED-396F-451B-B450-FED05EC40CCF}"/>
    <cellStyle name="Normal 11 3 6 2" xfId="23497" xr:uid="{45C3B587-B34B-4C0C-88D8-F99AF9F39D21}"/>
    <cellStyle name="Normal 11 3 6 3" xfId="27392" xr:uid="{D818418A-E729-4CFB-82CD-736FF1664127}"/>
    <cellStyle name="Normal 11 3 6 4" xfId="14318" xr:uid="{6A686EA7-3EC9-44F1-A330-0BA34D3C04DE}"/>
    <cellStyle name="Normal 11 3 7" xfId="6771" xr:uid="{AFE4D348-22E3-4EB0-8EB2-3C3195851085}"/>
    <cellStyle name="Normal 11 3 7 2" xfId="27383" xr:uid="{35B54A7C-0AE2-4961-8813-85FFE7E9F321}"/>
    <cellStyle name="Normal 11 3 7 3" xfId="17151" xr:uid="{E8A39245-1E46-4E1B-BEC6-4CE9E1F208E1}"/>
    <cellStyle name="Normal 11 3 8" xfId="9604" xr:uid="{E413EBD7-91A4-4C65-A0EC-EBF30833767A}"/>
    <cellStyle name="Normal 11 3 8 2" xfId="19984" xr:uid="{1B735CB8-671D-4E0E-B092-914FB5F16E02}"/>
    <cellStyle name="Normal 11 3 9" xfId="24659" xr:uid="{2AE20C54-B79E-4CDD-8E85-0E151CBDC13D}"/>
    <cellStyle name="Normal 11 4" xfId="671" xr:uid="{00000000-0005-0000-0000-00004B040000}"/>
    <cellStyle name="Normal 11 4 10" xfId="12544" xr:uid="{32DA3DB1-B217-4604-9AFD-0F53DC3D9D79}"/>
    <cellStyle name="Normal 11 4 2" xfId="672" xr:uid="{00000000-0005-0000-0000-00004C040000}"/>
    <cellStyle name="Normal 11 4 2 2" xfId="2894" xr:uid="{00000000-0005-0000-0000-000064030000}"/>
    <cellStyle name="Normal 11 4 2 2 2" xfId="6079" xr:uid="{638AB7AD-2EFD-4587-8170-B6C9ABC8A860}"/>
    <cellStyle name="Normal 11 4 2 2 2 2" xfId="27503" xr:uid="{44BCF25B-3303-491B-9398-AC74199A8FB7}"/>
    <cellStyle name="Normal 11 4 2 2 2 3" xfId="27957" xr:uid="{421CA5BC-66DE-4C11-8560-8085836A964F}"/>
    <cellStyle name="Normal 11 4 2 2 2 4" xfId="15557" xr:uid="{77D678A6-FB04-499A-8D50-6CC3EF7377B6}"/>
    <cellStyle name="Normal 11 4 2 2 3" xfId="8010" xr:uid="{92A64233-E5FA-4DF0-9033-18F2C8D20752}"/>
    <cellStyle name="Normal 11 4 2 2 3 2" xfId="27481" xr:uid="{A24A71F0-CF05-4172-B496-E2FD313B6CA9}"/>
    <cellStyle name="Normal 11 4 2 2 3 3" xfId="18390" xr:uid="{8535BAF6-E18C-4E47-A456-D14F8A6AAF7D}"/>
    <cellStyle name="Normal 11 4 2 2 4" xfId="10843" xr:uid="{0E33385C-032E-4B16-86D0-C2EC2609EB17}"/>
    <cellStyle name="Normal 11 4 2 2 4 2" xfId="21223" xr:uid="{0A965AF9-165C-4F2E-A797-A6545CDDAC86}"/>
    <cellStyle name="Normal 11 4 2 2 5" xfId="24840" xr:uid="{6C4EF4A7-F04B-40EB-B0CB-D2FB244C5B1D}"/>
    <cellStyle name="Normal 11 4 2 2 6" xfId="13400" xr:uid="{FF490721-9360-45FF-B598-4A6DEAEF1BD9}"/>
    <cellStyle name="Normal 11 4 2 3" xfId="5028" xr:uid="{09D41346-65F9-4754-8981-A6AE4D6D2B71}"/>
    <cellStyle name="Normal 11 4 2 3 2" xfId="23137" xr:uid="{A5B4D553-00F5-4278-A192-BCA5460DB1D2}"/>
    <cellStyle name="Normal 11 4 2 3 3" xfId="27654" xr:uid="{DA2178ED-C0B4-47E7-9A18-D04930947376}"/>
    <cellStyle name="Normal 11 4 2 3 4" xfId="14324" xr:uid="{8C3C65EE-A230-4AE1-A48F-8F19DD39C15D}"/>
    <cellStyle name="Normal 11 4 2 4" xfId="6777" xr:uid="{3FC43918-8A16-43A7-86EC-EF093A22A354}"/>
    <cellStyle name="Normal 11 4 2 4 2" xfId="26984" xr:uid="{F9C89338-8822-49FE-A0F9-344C1828451B}"/>
    <cellStyle name="Normal 11 4 2 4 3" xfId="28195" xr:uid="{CAFE39BD-9339-49FD-BE1D-24FC802D2383}"/>
    <cellStyle name="Normal 11 4 2 4 4" xfId="17157" xr:uid="{BE195126-BF42-46F0-80F9-B7BDBD2D837F}"/>
    <cellStyle name="Normal 11 4 2 5" xfId="9610" xr:uid="{FA3BF229-151C-4960-B5B6-9BD084993B34}"/>
    <cellStyle name="Normal 11 4 2 5 2" xfId="29373" xr:uid="{C66D6D37-59E4-46D1-9486-9A0AA0B9946A}"/>
    <cellStyle name="Normal 11 4 2 5 3" xfId="19990" xr:uid="{15262610-0F77-49C1-8B94-420F88791E14}"/>
    <cellStyle name="Normal 11 4 2 6" xfId="23279" xr:uid="{9B5595E7-9D85-47DE-A5FF-B00EA32836C6}"/>
    <cellStyle name="Normal 11 4 2 7" xfId="12702" xr:uid="{CE0D822D-5F48-4257-89C6-FAE62D7003F1}"/>
    <cellStyle name="Normal 11 4 3" xfId="673" xr:uid="{00000000-0005-0000-0000-00004D040000}"/>
    <cellStyle name="Normal 11 4 3 2" xfId="5029" xr:uid="{0C5810A7-7868-4A70-B763-EFD90EACFF69}"/>
    <cellStyle name="Normal 11 4 3 2 2" xfId="27262" xr:uid="{95ED38D0-6E85-4036-B35C-1751487878B3}"/>
    <cellStyle name="Normal 11 4 3 2 3" xfId="28066" xr:uid="{04B9A4C7-6478-42D6-90BF-88A3E2705691}"/>
    <cellStyle name="Normal 11 4 3 2 4" xfId="14325" xr:uid="{5C58E733-5A2F-4AD8-8A2A-8E8AFD15AB66}"/>
    <cellStyle name="Normal 11 4 3 3" xfId="6778" xr:uid="{D2ABF370-7D95-4DC2-9860-4CF5DB0775BE}"/>
    <cellStyle name="Normal 11 4 3 3 2" xfId="27794" xr:uid="{8DB23A2A-405D-4EF1-BDCA-91298B2F4FDA}"/>
    <cellStyle name="Normal 11 4 3 3 3" xfId="28403" xr:uid="{542C35E4-DE9B-4FD1-AC17-9798A51217D5}"/>
    <cellStyle name="Normal 11 4 3 3 4" xfId="17158" xr:uid="{69FE33AE-1816-4A43-89F9-3170E4FBBB41}"/>
    <cellStyle name="Normal 11 4 3 4" xfId="9611" xr:uid="{DC1B4FCE-FA02-4419-A0F4-7832434EF505}"/>
    <cellStyle name="Normal 11 4 3 4 2" xfId="29374" xr:uid="{1B44CD20-4F94-4165-8758-24170B523D18}"/>
    <cellStyle name="Normal 11 4 3 4 3" xfId="19991" xr:uid="{6EEE6ED3-74BF-4802-9021-5CF73EF5E5E3}"/>
    <cellStyle name="Normal 11 4 3 5" xfId="23336" xr:uid="{913A5553-8E2D-491A-9ECD-001DA73C9D57}"/>
    <cellStyle name="Normal 11 4 3 6" xfId="13137" xr:uid="{D9C8ABD3-EB57-455D-B81C-45325FB4E9B5}"/>
    <cellStyle name="Normal 11 4 4" xfId="2311" xr:uid="{00000000-0005-0000-0000-000062030000}"/>
    <cellStyle name="Normal 11 4 4 2" xfId="7437" xr:uid="{394811E4-217E-4816-8676-94FAE0589D3B}"/>
    <cellStyle name="Normal 11 4 4 2 2" xfId="26725" xr:uid="{1AF97864-D37D-4037-84D1-6CCD2AE37F6A}"/>
    <cellStyle name="Normal 11 4 4 2 3" xfId="17817" xr:uid="{22C4DDA3-0E64-4F06-8798-CE2CF1C14E38}"/>
    <cellStyle name="Normal 11 4 4 3" xfId="10270" xr:uid="{9A3D01F3-3A79-4FC6-B0B3-6124229E4D93}"/>
    <cellStyle name="Normal 11 4 4 3 2" xfId="20650" xr:uid="{C29B0363-002B-411E-895A-035368462CED}"/>
    <cellStyle name="Normal 11 4 4 4" xfId="25163" xr:uid="{D83C62A1-72F3-433C-BBC3-3EA1C796A097}"/>
    <cellStyle name="Normal 11 4 4 5" xfId="14984" xr:uid="{E5B598D3-FBC0-4B13-8358-920035AFF140}"/>
    <cellStyle name="Normal 11 4 5" xfId="3914" xr:uid="{9902BB13-0532-49D2-AEAD-792FC1809C68}"/>
    <cellStyle name="Normal 11 4 5 2" xfId="8745" xr:uid="{15F0FC37-5EC8-4DBB-AB36-1807EBF63018}"/>
    <cellStyle name="Normal 11 4 5 2 2" xfId="28972" xr:uid="{8CB43262-9F07-43E1-A748-EC554C77FA7B}"/>
    <cellStyle name="Normal 11 4 5 2 3" xfId="19125" xr:uid="{75928AAB-E63A-4E0D-B91B-1CB56A039DA7}"/>
    <cellStyle name="Normal 11 4 5 3" xfId="11578" xr:uid="{0405A663-ADD8-4A00-B9EC-955BAA456DF8}"/>
    <cellStyle name="Normal 11 4 5 3 2" xfId="21958" xr:uid="{23CC4FBC-7AC6-4FC7-BB7E-4EC14EF4FD8B}"/>
    <cellStyle name="Normal 11 4 5 4" xfId="23500" xr:uid="{CFD8BA40-1C3D-4CC8-8CB4-2F43131FAC8C}"/>
    <cellStyle name="Normal 11 4 5 5" xfId="16292" xr:uid="{608C74BC-40EF-43E7-8644-7C6CDFA9BA1E}"/>
    <cellStyle name="Normal 11 4 6" xfId="5027" xr:uid="{530B1860-0E38-4AB1-82D5-34D2D503466A}"/>
    <cellStyle name="Normal 11 4 6 2" xfId="26624" xr:uid="{6E4FFAB8-89DA-48A3-860E-AECD758CC5DF}"/>
    <cellStyle name="Normal 11 4 6 3" xfId="28680" xr:uid="{3FB66B60-3A9D-4335-8BCD-F245C49E3A54}"/>
    <cellStyle name="Normal 11 4 6 4" xfId="14323" xr:uid="{D3CE1157-80D7-4098-A91E-25BC0F82AE7C}"/>
    <cellStyle name="Normal 11 4 7" xfId="6776" xr:uid="{FA6FE495-F3FF-4302-943D-6B551539A985}"/>
    <cellStyle name="Normal 11 4 7 2" xfId="26816" xr:uid="{C8C05CDF-F846-41C0-A7BD-E6BF2BBE40CA}"/>
    <cellStyle name="Normal 11 4 7 3" xfId="17156" xr:uid="{C919DAC2-5ED6-4CA6-9C63-167B91DD9B7C}"/>
    <cellStyle name="Normal 11 4 8" xfId="9609" xr:uid="{E9EBDB79-4531-45D4-BD3C-274B2FF4B4C8}"/>
    <cellStyle name="Normal 11 4 8 2" xfId="19989" xr:uid="{FFA46CB1-C19C-4FD7-86AB-486C0515D668}"/>
    <cellStyle name="Normal 11 4 9" xfId="24255" xr:uid="{E8D0F19D-FDF9-43A5-91F0-731DE19A0A38}"/>
    <cellStyle name="Normal 11 5" xfId="674" xr:uid="{00000000-0005-0000-0000-00004E040000}"/>
    <cellStyle name="Normal 11 5 10" xfId="12541" xr:uid="{51AC1F11-C3FE-4EE9-8A11-26E03486E04E}"/>
    <cellStyle name="Normal 11 5 2" xfId="675" xr:uid="{00000000-0005-0000-0000-00004F040000}"/>
    <cellStyle name="Normal 11 5 2 2" xfId="5031" xr:uid="{2ECDA429-4EC8-4F67-98C9-7D876071CA03}"/>
    <cellStyle name="Normal 11 5 2 2 2" xfId="23178" xr:uid="{D6939B94-C692-4BBC-915C-45AE47A84439}"/>
    <cellStyle name="Normal 11 5 2 2 3" xfId="28359" xr:uid="{D36EC450-F19F-4975-AFB9-0B6FBC0C572B}"/>
    <cellStyle name="Normal 11 5 2 2 4" xfId="14327" xr:uid="{5D1E616E-3750-4D32-8DF1-D7426BDEB46B}"/>
    <cellStyle name="Normal 11 5 2 3" xfId="6780" xr:uid="{D1E164DC-1B11-469A-A7D5-A802A85B6DB3}"/>
    <cellStyle name="Normal 11 5 2 3 2" xfId="27564" xr:uid="{88109015-6CD9-4DC7-AE64-38E719ED4739}"/>
    <cellStyle name="Normal 11 5 2 3 3" xfId="28262" xr:uid="{0F2F7947-5A46-4A3D-8922-F710568EAD34}"/>
    <cellStyle name="Normal 11 5 2 3 4" xfId="17160" xr:uid="{D65AD02B-E74C-4006-B96B-120B8260D3AF}"/>
    <cellStyle name="Normal 11 5 2 4" xfId="9613" xr:uid="{E3B27907-6F21-42C4-BE25-292AEB6116F5}"/>
    <cellStyle name="Normal 11 5 2 4 2" xfId="29375" xr:uid="{88499F2D-8EDE-4595-B670-5C59F4C4079E}"/>
    <cellStyle name="Normal 11 5 2 4 3" xfId="19993" xr:uid="{A0AC8923-E63F-4815-87E4-1F847DC99337}"/>
    <cellStyle name="Normal 11 5 2 5" xfId="22896" xr:uid="{10AC2A4C-25B8-407B-86EB-D23AC8AE782F}"/>
    <cellStyle name="Normal 11 5 2 6" xfId="13669" xr:uid="{76BB1F48-F840-4163-B2ED-D67E928F6313}"/>
    <cellStyle name="Normal 11 5 3" xfId="2711" xr:uid="{00000000-0005-0000-0000-000068030000}"/>
    <cellStyle name="Normal 11 5 3 2" xfId="5928" xr:uid="{6F92EF33-8D36-4526-A477-9E3E38C0EF3D}"/>
    <cellStyle name="Normal 11 5 3 2 2" xfId="28481" xr:uid="{3D87EF29-19C2-41BB-8C2A-1F71A97B2050}"/>
    <cellStyle name="Normal 11 5 3 2 3" xfId="15381" xr:uid="{61F7D16C-D0BE-4935-AD5F-5C37E576F00C}"/>
    <cellStyle name="Normal 11 5 3 3" xfId="7834" xr:uid="{DC9D65AA-0A05-4438-B41F-99F031A1D619}"/>
    <cellStyle name="Normal 11 5 3 3 2" xfId="18214" xr:uid="{39276640-D55F-4F75-835D-12F838513141}"/>
    <cellStyle name="Normal 11 5 3 4" xfId="10667" xr:uid="{37F29275-441E-4E18-BABE-CF5B89C41A13}"/>
    <cellStyle name="Normal 11 5 3 4 2" xfId="21047" xr:uid="{5843CE77-DEA0-46CE-BA6D-3AA8FC5A9BC7}"/>
    <cellStyle name="Normal 11 5 3 5" xfId="24014" xr:uid="{4F462E06-2789-43B4-9538-4BFEF5954722}"/>
    <cellStyle name="Normal 11 5 3 6" xfId="13134" xr:uid="{99B4E794-325F-4CD6-91D4-ACCEC952CE5D}"/>
    <cellStyle name="Normal 11 5 4" xfId="2310" xr:uid="{00000000-0005-0000-0000-000066030000}"/>
    <cellStyle name="Normal 11 5 4 2" xfId="7436" xr:uid="{35B10574-9D4D-4578-AC4E-A61C69771504}"/>
    <cellStyle name="Normal 11 5 4 2 2" xfId="27375" xr:uid="{C8368EE2-DA1F-43DE-8F75-E476DF764D55}"/>
    <cellStyle name="Normal 11 5 4 2 3" xfId="17816" xr:uid="{419A3659-2A11-44E1-A28C-26C85944F939}"/>
    <cellStyle name="Normal 11 5 4 3" xfId="10269" xr:uid="{C8B48D61-49CA-4B57-9C8B-DBD170D7F774}"/>
    <cellStyle name="Normal 11 5 4 3 2" xfId="20649" xr:uid="{DCC9D1B5-17C8-42D9-BC5F-22A86B416D42}"/>
    <cellStyle name="Normal 11 5 4 4" xfId="25358" xr:uid="{5C49BD4A-9C02-47AF-9DA1-A08A087E6962}"/>
    <cellStyle name="Normal 11 5 4 5" xfId="14983" xr:uid="{A07DE548-936A-4CB8-94E7-52FA4E3A9589}"/>
    <cellStyle name="Normal 11 5 5" xfId="3837" xr:uid="{D19BC1C9-2E10-4B47-B0C8-B6F0346CE62D}"/>
    <cellStyle name="Normal 11 5 5 2" xfId="8669" xr:uid="{98449998-45F3-41E3-BEFC-C7A5CD274203}"/>
    <cellStyle name="Normal 11 5 5 2 2" xfId="19049" xr:uid="{D9DFE239-6AE4-49FD-91BC-4D8FE9CC916D}"/>
    <cellStyle name="Normal 11 5 5 3" xfId="11502" xr:uid="{ECB60C65-AE28-4FD2-A77A-C8F5F5E542F8}"/>
    <cellStyle name="Normal 11 5 5 3 2" xfId="21882" xr:uid="{D537F629-95BF-4A91-AE3A-8202DF7F1EAD}"/>
    <cellStyle name="Normal 11 5 5 4" xfId="26817" xr:uid="{1132127F-3DB5-46A5-BB43-6BCF4B34D10F}"/>
    <cellStyle name="Normal 11 5 5 5" xfId="16216" xr:uid="{7BA8269A-E710-4EEF-BE55-A3B6C7D256FA}"/>
    <cellStyle name="Normal 11 5 6" xfId="5030" xr:uid="{ACC57913-C41D-415C-AB56-B836E90863CC}"/>
    <cellStyle name="Normal 11 5 6 2" xfId="14326" xr:uid="{3918465B-9A15-4C3E-9B12-CCF9B5CA9EF1}"/>
    <cellStyle name="Normal 11 5 7" xfId="6779" xr:uid="{BA1E19AF-9C0A-4A8D-8781-6A9D8108365F}"/>
    <cellStyle name="Normal 11 5 7 2" xfId="17159" xr:uid="{8BE4348E-2A2B-4371-99E8-1FAAFC57962E}"/>
    <cellStyle name="Normal 11 5 8" xfId="9612" xr:uid="{1EF09A24-7522-4965-91FA-F627EED0F86E}"/>
    <cellStyle name="Normal 11 5 8 2" xfId="19992" xr:uid="{36C7FCF1-DF08-49D1-B277-C0EA1EF462A2}"/>
    <cellStyle name="Normal 11 5 9" xfId="23308" xr:uid="{0BB148A3-0364-4042-9D78-23888DA62354}"/>
    <cellStyle name="Normal 11 6" xfId="676" xr:uid="{00000000-0005-0000-0000-000050040000}"/>
    <cellStyle name="Normal 11 6 2" xfId="3143" xr:uid="{00000000-0005-0000-0000-00006A030000}"/>
    <cellStyle name="Normal 11 6 2 2" xfId="6200" xr:uid="{BD2FB26E-5A54-4702-8AD8-BF4594B190BE}"/>
    <cellStyle name="Normal 11 6 2 2 2" xfId="27432" xr:uid="{8411C2E7-6F5C-4B86-9ABF-BFF24311035C}"/>
    <cellStyle name="Normal 11 6 2 2 3" xfId="27277" xr:uid="{99477210-CFF4-4DA4-9107-C7EDD774EF58}"/>
    <cellStyle name="Normal 11 6 2 2 4" xfId="15769" xr:uid="{2A1554A1-6644-46C6-AD6B-A491CE4466C2}"/>
    <cellStyle name="Normal 11 6 2 3" xfId="8222" xr:uid="{1977EEAB-C78B-4F89-A0A2-57B4FE295A7A}"/>
    <cellStyle name="Normal 11 6 2 3 2" xfId="28867" xr:uid="{9AEE0E77-4E08-48C3-9C2F-5E9C4C8DCA98}"/>
    <cellStyle name="Normal 11 6 2 3 3" xfId="18602" xr:uid="{4FB95FB6-A6BC-4810-A27B-07F758FEBEF0}"/>
    <cellStyle name="Normal 11 6 2 4" xfId="11055" xr:uid="{5DC9A81C-8400-4BF9-B424-33BD0E155F50}"/>
    <cellStyle name="Normal 11 6 2 4 2" xfId="21435" xr:uid="{3245FFD4-9E08-459A-805A-681AC8FDAD7D}"/>
    <cellStyle name="Normal 11 6 2 5" xfId="24377" xr:uid="{9788469F-2D8A-4D77-A45D-F5DD89018255}"/>
    <cellStyle name="Normal 11 6 2 6" xfId="13670" xr:uid="{6D5378A5-9F6A-4DD9-88B5-A35EDAE7891B}"/>
    <cellStyle name="Normal 11 6 3" xfId="2859" xr:uid="{00000000-0005-0000-0000-00006B030000}"/>
    <cellStyle name="Normal 11 6 3 2" xfId="6071" xr:uid="{15DD6167-203B-433F-A9E3-2A16E6DED355}"/>
    <cellStyle name="Normal 11 6 3 2 2" xfId="26193" xr:uid="{4BEDC51B-725A-4593-9E6F-94F99D7F80AA}"/>
    <cellStyle name="Normal 11 6 3 2 3" xfId="15527" xr:uid="{49E981A8-79E2-4F5A-B95F-10B2AB8193C5}"/>
    <cellStyle name="Normal 11 6 3 3" xfId="7980" xr:uid="{08214E28-A72D-40B5-A0FF-BBC0FE4C1529}"/>
    <cellStyle name="Normal 11 6 3 3 2" xfId="18360" xr:uid="{43EB3EFD-E78F-4679-BBDC-835B346BDB3B}"/>
    <cellStyle name="Normal 11 6 3 4" xfId="10813" xr:uid="{A1CE415C-D7A7-430E-B35E-FA2D26E8C63C}"/>
    <cellStyle name="Normal 11 6 3 4 2" xfId="21193" xr:uid="{3E53748C-901F-4ABE-B0FB-05984115E6B7}"/>
    <cellStyle name="Normal 11 6 3 5" xfId="24149" xr:uid="{D95C5E7B-8D7F-4AFD-9FFC-363BC5D9368F}"/>
    <cellStyle name="Normal 11 6 3 6" xfId="13347" xr:uid="{A7160CAA-E05C-42CC-9C4E-7CF2940DD71A}"/>
    <cellStyle name="Normal 11 6 4" xfId="4150" xr:uid="{8897D64D-3888-4BB8-9522-58EB076CD29F}"/>
    <cellStyle name="Normal 11 6 4 2" xfId="8921" xr:uid="{34FD39BE-6E6B-4AD5-BEC0-389BB156B5B3}"/>
    <cellStyle name="Normal 11 6 4 2 2" xfId="29020" xr:uid="{96374AE3-3679-4035-B9B3-F79B3DA14166}"/>
    <cellStyle name="Normal 11 6 4 2 3" xfId="19301" xr:uid="{217AB037-360E-43AE-B0B0-259481AA9338}"/>
    <cellStyle name="Normal 11 6 4 3" xfId="11754" xr:uid="{A9DA5D51-E46E-4BCB-8481-C81DCA54B20A}"/>
    <cellStyle name="Normal 11 6 4 3 2" xfId="22134" xr:uid="{2FF41ADB-2ECD-4F50-AC3B-147B5FE36219}"/>
    <cellStyle name="Normal 11 6 4 4" xfId="28483" xr:uid="{75AA98EB-F151-4117-9127-C1275A9C0006}"/>
    <cellStyle name="Normal 11 6 4 5" xfId="16468" xr:uid="{078E3D01-56AA-4595-9FB7-B04864440EC3}"/>
    <cellStyle name="Normal 11 6 5" xfId="5032" xr:uid="{CC1A95E0-B1E7-46CF-AFFF-52BB857E64C8}"/>
    <cellStyle name="Normal 11 6 5 2" xfId="27488" xr:uid="{64B45BFB-1BBC-4084-97A0-74B6A5E9A3EA}"/>
    <cellStyle name="Normal 11 6 5 3" xfId="14328" xr:uid="{FA70D1E4-E891-43DE-A664-7C2EE46E6787}"/>
    <cellStyle name="Normal 11 6 6" xfId="6781" xr:uid="{7D48E33C-69FE-439E-942C-4531C77FC840}"/>
    <cellStyle name="Normal 11 6 6 2" xfId="17161" xr:uid="{C9D6E1D2-24A2-448A-B67A-2510BAAC2BC4}"/>
    <cellStyle name="Normal 11 6 7" xfId="9614" xr:uid="{D7C41B80-F05F-49AC-9D45-D2A58C8503A3}"/>
    <cellStyle name="Normal 11 6 7 2" xfId="19994" xr:uid="{B05B765F-6156-4216-9857-FFAFC4C46E29}"/>
    <cellStyle name="Normal 11 6 8" xfId="25568" xr:uid="{F67A65D7-3B24-4110-8BA4-D4600D14EC47}"/>
    <cellStyle name="Normal 11 6 9" xfId="12699" xr:uid="{7B8BA89E-E580-44A4-B170-94A6475269B6}"/>
    <cellStyle name="Normal 11 7" xfId="677" xr:uid="{00000000-0005-0000-0000-000051040000}"/>
    <cellStyle name="Normal 11 7 2" xfId="5033" xr:uid="{E2F2A623-6DC7-4ADF-87D8-C8404433EF29}"/>
    <cellStyle name="Normal 11 7 2 2" xfId="24298" xr:uid="{6658F537-39AE-4CEA-A705-BFA760AE7921}"/>
    <cellStyle name="Normal 11 7 2 3" xfId="28286" xr:uid="{4AF7F0B1-F341-4D19-B61E-35484FCA54DA}"/>
    <cellStyle name="Normal 11 7 2 4" xfId="14329" xr:uid="{172FED5F-EF95-4CE1-895E-131F5BFE53E3}"/>
    <cellStyle name="Normal 11 7 3" xfId="6782" xr:uid="{C70B7F4A-CFDA-408D-8E8C-60D74F6957C8}"/>
    <cellStyle name="Normal 11 7 3 2" xfId="26914" xr:uid="{45EE320C-490B-472A-84F1-B3CD9D7A21FE}"/>
    <cellStyle name="Normal 11 7 3 3" xfId="17162" xr:uid="{DA37AFFF-3F63-4AF7-BA68-6F52E5231E45}"/>
    <cellStyle name="Normal 11 7 4" xfId="9615" xr:uid="{207D58B0-82A5-4E81-BBD0-2A00B8F9B192}"/>
    <cellStyle name="Normal 11 7 4 2" xfId="19995" xr:uid="{217F3421-304B-4632-AAD6-496D87CB8017}"/>
    <cellStyle name="Normal 11 7 5" xfId="24072" xr:uid="{17114C85-D6E0-4CA6-8C08-BE54408EB7E6}"/>
    <cellStyle name="Normal 11 7 6" xfId="13397" xr:uid="{FA874369-E5D4-4170-94AB-236BD918FFB8}"/>
    <cellStyle name="Normal 11 8" xfId="2651" xr:uid="{00000000-0005-0000-0000-00006D030000}"/>
    <cellStyle name="Normal 11 8 2" xfId="5912" xr:uid="{3C16B3C4-9BA2-4BA5-B56C-569FDC9C4593}"/>
    <cellStyle name="Normal 11 8 2 2" xfId="26110" xr:uid="{54BF3F3F-E486-4A98-8F86-41E336AFA9FE}"/>
    <cellStyle name="Normal 11 8 2 3" xfId="15322" xr:uid="{C9968FD0-A6FD-4FFC-8DD2-8D5D8F8B13DB}"/>
    <cellStyle name="Normal 11 8 3" xfId="7775" xr:uid="{1CBB693E-D222-4711-9277-F48DC820F811}"/>
    <cellStyle name="Normal 11 8 3 2" xfId="18155" xr:uid="{695EB2FB-8162-4F8F-AB9B-77C49AC9BC6D}"/>
    <cellStyle name="Normal 11 8 4" xfId="10608" xr:uid="{9DDBDCA2-A42D-46D7-A65A-9B5B5F7571DF}"/>
    <cellStyle name="Normal 11 8 4 2" xfId="20988" xr:uid="{E64107D0-E411-4EED-ABAC-042DFC620510}"/>
    <cellStyle name="Normal 11 8 5" xfId="24147" xr:uid="{DE3B9CCD-AB2F-43CC-8B21-43E9D3C24ECA}"/>
    <cellStyle name="Normal 11 8 6" xfId="13052" xr:uid="{683EF287-66DA-4C6E-89BD-CBED583B0E34}"/>
    <cellStyle name="Normal 11 9" xfId="2256" xr:uid="{00000000-0005-0000-0000-000059030000}"/>
    <cellStyle name="Normal 11 9 2" xfId="7382" xr:uid="{CC45CD05-6C38-4C8F-969D-40CD46DD4EC2}"/>
    <cellStyle name="Normal 11 9 2 2" xfId="27279" xr:uid="{72E147AB-D952-44EA-AF13-327D60A7B6A6}"/>
    <cellStyle name="Normal 11 9 2 3" xfId="17762" xr:uid="{8A41127B-A9DB-421D-8BAB-419AD756C79D}"/>
    <cellStyle name="Normal 11 9 3" xfId="10215" xr:uid="{1EAA9FB2-92CE-410F-B029-E2AE91B18BE7}"/>
    <cellStyle name="Normal 11 9 3 2" xfId="20595" xr:uid="{4321BE4B-2DA1-492D-8447-49E3C6028460}"/>
    <cellStyle name="Normal 11 9 4" xfId="23171" xr:uid="{9FB7D291-3478-42A8-8F80-95239D39C086}"/>
    <cellStyle name="Normal 11 9 5" xfId="14929" xr:uid="{9FD45EBF-AC69-4791-830E-35A1B66B4468}"/>
    <cellStyle name="Normal 12" xfId="678" xr:uid="{00000000-0005-0000-0000-000052040000}"/>
    <cellStyle name="Normal 12 10" xfId="22964" xr:uid="{033343EA-8A5A-4D18-A061-28041EF0DCC6}"/>
    <cellStyle name="Normal 12 11" xfId="12495" xr:uid="{C76A44B9-FF9F-49AA-868F-89A514942165}"/>
    <cellStyle name="Normal 12 2" xfId="679" xr:uid="{00000000-0005-0000-0000-000053040000}"/>
    <cellStyle name="Normal 12 2 2" xfId="5035" xr:uid="{AD475A3E-73E0-4B12-B0FE-634B3B93A6DB}"/>
    <cellStyle name="Normal 12 2 2 2" xfId="25709" xr:uid="{7DEF7E45-F8D2-4063-B834-3C42CF35FB5A}"/>
    <cellStyle name="Normal 12 2 2 3" xfId="28323" xr:uid="{47B5D16A-CAC2-48DD-97F0-0C9E4E57B817}"/>
    <cellStyle name="Normal 12 2 2 4" xfId="14331" xr:uid="{073FA9A3-B4A4-40BF-82B1-D44419344B16}"/>
    <cellStyle name="Normal 12 2 3" xfId="6784" xr:uid="{7E55DEA3-BC79-4550-9BF7-EE947CFB9519}"/>
    <cellStyle name="Normal 12 2 3 2" xfId="26152" xr:uid="{81BE5766-15C6-4192-B29B-386BCB362BB7}"/>
    <cellStyle name="Normal 12 2 3 3" xfId="28617" xr:uid="{41EE9D90-22B5-4D91-B56D-7AEBE4D80B29}"/>
    <cellStyle name="Normal 12 2 3 4" xfId="17164" xr:uid="{EB77552A-3E39-4B3A-B257-4C2ECD7599FC}"/>
    <cellStyle name="Normal 12 2 4" xfId="9617" xr:uid="{F376DB83-EF64-4A8A-8A23-F57AF8F0224E}"/>
    <cellStyle name="Normal 12 2 4 2" xfId="29376" xr:uid="{16BF253E-C692-4009-9718-45A3A081B9C4}"/>
    <cellStyle name="Normal 12 2 4 3" xfId="19997" xr:uid="{C7955B86-9016-4C69-83B8-7A3A2A612F4F}"/>
    <cellStyle name="Normal 12 2 5" xfId="23083" xr:uid="{01633C0A-A72D-4EE4-9F1A-3DF12E369B3B}"/>
    <cellStyle name="Normal 12 2 6" xfId="13348" xr:uid="{04ADC0D9-B86A-46C2-99CE-0C892D77FB6D}"/>
    <cellStyle name="Normal 12 3" xfId="3144" xr:uid="{00000000-0005-0000-0000-000070030000}"/>
    <cellStyle name="Normal 12 3 2" xfId="6201" xr:uid="{7D022FC5-7870-45D9-8D59-60C6C14ADAA5}"/>
    <cellStyle name="Normal 12 3 2 2" xfId="22820" xr:uid="{A94978FC-D56E-43B3-9DC5-0274A2631273}"/>
    <cellStyle name="Normal 12 3 2 3" xfId="28690" xr:uid="{B751A062-B9D7-469D-A5F7-D39FB081053B}"/>
    <cellStyle name="Normal 12 3 2 4" xfId="15770" xr:uid="{12715E97-5114-4E2C-8FB6-DE55CB85D0A7}"/>
    <cellStyle name="Normal 12 3 3" xfId="8223" xr:uid="{280E29AF-96C5-490F-A35E-4FE1D8B8925E}"/>
    <cellStyle name="Normal 12 3 3 2" xfId="28868" xr:uid="{DB1364C7-AF5D-4030-A5A3-4EC5C448E437}"/>
    <cellStyle name="Normal 12 3 3 3" xfId="18603" xr:uid="{4A4433A0-54AB-4011-AC64-8F7A09961B7A}"/>
    <cellStyle name="Normal 12 3 4" xfId="11056" xr:uid="{967ED9CC-BE3E-49B9-B845-28C03999D68A}"/>
    <cellStyle name="Normal 12 3 4 2" xfId="21436" xr:uid="{709F180A-4DE2-4C8B-8544-6FE558FA0956}"/>
    <cellStyle name="Normal 12 3 5" xfId="23529" xr:uid="{D5234BF6-12FD-419A-8C41-7A9641DE3930}"/>
    <cellStyle name="Normal 12 3 6" xfId="13671" xr:uid="{0E151977-D1A2-40E0-AF8A-9538AD77A839}"/>
    <cellStyle name="Normal 12 4" xfId="2659" xr:uid="{00000000-0005-0000-0000-000071030000}"/>
    <cellStyle name="Normal 12 4 2" xfId="5918" xr:uid="{770C451C-813B-4FF8-B587-13F9DBD1EDDF}"/>
    <cellStyle name="Normal 12 4 2 2" xfId="26364" xr:uid="{A71634E2-0DF5-493D-84C0-FC73DA14EE97}"/>
    <cellStyle name="Normal 12 4 2 3" xfId="15330" xr:uid="{CC0B48EF-C0F2-4E06-A1BC-09A8A75F57FE}"/>
    <cellStyle name="Normal 12 4 3" xfId="7783" xr:uid="{BE42800C-35A8-4D46-A402-C7092A9B236B}"/>
    <cellStyle name="Normal 12 4 3 2" xfId="18163" xr:uid="{7B232A74-B0B6-4F4E-96AB-6D93C640B5A0}"/>
    <cellStyle name="Normal 12 4 4" xfId="10616" xr:uid="{FA08CA2A-FAAF-443C-9DDE-1D77E1DEA92C}"/>
    <cellStyle name="Normal 12 4 4 2" xfId="20996" xr:uid="{92F78D94-E3D1-471E-BEDA-A74745FCF85D}"/>
    <cellStyle name="Normal 12 4 5" xfId="23749" xr:uid="{DD1E9B09-6FEC-4C59-9677-7A102651FFEB}"/>
    <cellStyle name="Normal 12 4 6" xfId="13060" xr:uid="{A5C88BF8-7A2F-4C5B-A0D7-BBF24B97022B}"/>
    <cellStyle name="Normal 12 5" xfId="2264" xr:uid="{00000000-0005-0000-0000-00006E030000}"/>
    <cellStyle name="Normal 12 5 2" xfId="7390" xr:uid="{7E50454D-933B-4840-8B3F-BB52394ED944}"/>
    <cellStyle name="Normal 12 5 2 2" xfId="17770" xr:uid="{4048479F-63F7-41DF-BC82-7A11D85C922E}"/>
    <cellStyle name="Normal 12 5 3" xfId="10223" xr:uid="{F12FA1EC-A2E7-45E9-BE43-2774C2E1BC84}"/>
    <cellStyle name="Normal 12 5 3 2" xfId="20603" xr:uid="{B9D70D8E-2672-4BF9-9869-6734F15C2519}"/>
    <cellStyle name="Normal 12 5 4" xfId="24476" xr:uid="{DFAA973F-326E-446E-A2AD-301ABEE1A675}"/>
    <cellStyle name="Normal 12 5 5" xfId="14937" xr:uid="{10721356-729C-4D58-94C5-73C19FEC5DA1}"/>
    <cellStyle name="Normal 12 6" xfId="3787" xr:uid="{FC5D471A-BA1A-4CEB-A00A-3C532FA45458}"/>
    <cellStyle name="Normal 12 6 2" xfId="8625" xr:uid="{4A058FC5-A2EB-4011-AFB4-00F15F2B6912}"/>
    <cellStyle name="Normal 12 6 2 2" xfId="19005" xr:uid="{317FE9FD-0925-4241-B2DD-16B933DBA824}"/>
    <cellStyle name="Normal 12 6 3" xfId="11458" xr:uid="{F70DC20A-4CB9-48B4-9B61-85C555A8C8E9}"/>
    <cellStyle name="Normal 12 6 3 2" xfId="21838" xr:uid="{0810842A-5B40-4B7C-9C40-6719AEEE95F9}"/>
    <cellStyle name="Normal 12 6 4" xfId="16172" xr:uid="{5BB47EA7-B128-4837-9360-E10735DAAB63}"/>
    <cellStyle name="Normal 12 7" xfId="5034" xr:uid="{D8E44DB6-B01F-4F4D-BD68-0CD5A36983BA}"/>
    <cellStyle name="Normal 12 7 2" xfId="14330" xr:uid="{8BB7854B-15D0-42A0-B9E8-58D48B1E44D2}"/>
    <cellStyle name="Normal 12 8" xfId="6783" xr:uid="{A16B3C71-8F9F-450E-843E-AC7EFF0240D8}"/>
    <cellStyle name="Normal 12 8 2" xfId="17163" xr:uid="{B73FF3CB-5A5C-4E83-9F3D-74B341F1AA0B}"/>
    <cellStyle name="Normal 12 9" xfId="9616" xr:uid="{1F8F4189-B832-4E1E-A1D8-D39FD28B04F1}"/>
    <cellStyle name="Normal 12 9 2" xfId="19996" xr:uid="{8DD72BD7-34D7-44AA-991F-BA6B4ED22B16}"/>
    <cellStyle name="Normal 13" xfId="680" xr:uid="{00000000-0005-0000-0000-000054040000}"/>
    <cellStyle name="Normal 13 2" xfId="2857" xr:uid="{00000000-0005-0000-0000-000073030000}"/>
    <cellStyle name="Normal 13 2 2" xfId="6069" xr:uid="{AA45E48B-09ED-4685-8AB6-AA6F639FBB2D}"/>
    <cellStyle name="Normal 13 2 2 2" xfId="27452" xr:uid="{0ECDDCD3-2C26-43D1-B28A-9066ED64A0C3}"/>
    <cellStyle name="Normal 13 2 2 3" xfId="15525" xr:uid="{5315A895-933C-4175-B1C5-5A178C13C8AC}"/>
    <cellStyle name="Normal 13 2 3" xfId="7978" xr:uid="{D6ED7299-EB16-4696-9CA3-92A77439F31C}"/>
    <cellStyle name="Normal 13 2 3 2" xfId="18358" xr:uid="{D5E1AFA7-D19D-42A0-9BA6-AB9511E67ADC}"/>
    <cellStyle name="Normal 13 2 4" xfId="10811" xr:uid="{A6E33D61-2B9E-43E3-8C2E-E87F8B37CAB6}"/>
    <cellStyle name="Normal 13 2 4 2" xfId="21191" xr:uid="{0F36D579-9F20-4F18-916E-96830EF010CE}"/>
    <cellStyle name="Normal 13 2 5" xfId="25075" xr:uid="{4FF1AE43-EA66-47B5-B73F-454B5E6A16AC}"/>
    <cellStyle name="Normal 13 2 6" xfId="13345" xr:uid="{D4F3D36C-A7FC-4FDC-AAE9-E1EEBC23B8B9}"/>
    <cellStyle name="Normal 13 3" xfId="5036" xr:uid="{5EF0DBC1-19E6-4D57-AA65-7566483BF4E3}"/>
    <cellStyle name="Normal 13 3 2" xfId="23886" xr:uid="{BAF24BDA-9EA4-4E49-9C2F-0A1B24FBA196}"/>
    <cellStyle name="Normal 13 3 3" xfId="14332" xr:uid="{9DE4D361-8895-4AF1-9B4A-485DAAF66D82}"/>
    <cellStyle name="Normal 13 3 4" xfId="30030" xr:uid="{A3EAF4AB-5115-481D-A447-9586BF9ECF1A}"/>
    <cellStyle name="Normal 13 4" xfId="6785" xr:uid="{E5B61214-23AE-4E08-9C32-6624FB8807D7}"/>
    <cellStyle name="Normal 13 4 2" xfId="24749" xr:uid="{30EAA314-B589-4A22-96C7-402013D2E5F1}"/>
    <cellStyle name="Normal 13 4 3" xfId="17165" xr:uid="{CD1AFCFF-8A29-40F4-BCB3-13A9938CCB65}"/>
    <cellStyle name="Normal 13 5" xfId="9618" xr:uid="{A64C81F3-8753-4787-8678-DA3C0B4E0D5D}"/>
    <cellStyle name="Normal 13 5 2" xfId="19998" xr:uid="{6AD10095-07EB-44EC-BF77-DAA26E917E4A}"/>
    <cellStyle name="Normal 13 6" xfId="24642" xr:uid="{C31D4092-6773-469F-B36E-534BE4E414D1}"/>
    <cellStyle name="Normal 13 7" xfId="12653" xr:uid="{8816A397-40EB-4D81-AB75-F4B738433536}"/>
    <cellStyle name="Normal 14" xfId="681" xr:uid="{00000000-0005-0000-0000-000055040000}"/>
    <cellStyle name="Normal 14 2" xfId="5037" xr:uid="{0D3D8E5F-1EDF-435C-B1B0-BD478797D276}"/>
    <cellStyle name="Normal 14 2 2" xfId="24477" xr:uid="{C034AB12-76B5-486A-9894-6A048BC7366A}"/>
    <cellStyle name="Normal 14 2 3" xfId="27541" xr:uid="{2A7A1040-187C-4B84-82AB-F3A4C14E60F4}"/>
    <cellStyle name="Normal 14 2 4" xfId="14333" xr:uid="{1F912A46-1F27-4E86-990F-1ED3312AE108}"/>
    <cellStyle name="Normal 14 3" xfId="6786" xr:uid="{F3711F9B-2A3C-4CD8-BBD7-40DE750693A8}"/>
    <cellStyle name="Normal 14 3 2" xfId="26275" xr:uid="{2E219A78-E01D-45C7-835F-4A082BBDE51C}"/>
    <cellStyle name="Normal 14 3 3" xfId="17166" xr:uid="{98E27F91-1457-4546-AA50-24A60B093E5D}"/>
    <cellStyle name="Normal 14 4" xfId="9619" xr:uid="{24ACE589-6F58-480C-A0A9-E0CCB13410CC}"/>
    <cellStyle name="Normal 14 4 2" xfId="19999" xr:uid="{34A16C81-10AF-4836-996D-F492EE7E1506}"/>
    <cellStyle name="Normal 14 5" xfId="24459" xr:uid="{B2C5D97A-D174-4AE7-8B7D-B2C708EFC8E7}"/>
    <cellStyle name="Normal 14 6" xfId="13351" xr:uid="{A6F71BD5-6E29-429D-86A0-A3FE750FA4A2}"/>
    <cellStyle name="Normal 15" xfId="2426" xr:uid="{00000000-0005-0000-0000-000075030000}"/>
    <cellStyle name="Normal 15 2" xfId="23094" xr:uid="{2C9AB8CE-D120-4791-BB69-A1D95A2CF072}"/>
    <cellStyle name="Normal 15 3" xfId="25233" xr:uid="{43C97933-000E-4EB9-ADD0-F68EC944A8A0}"/>
    <cellStyle name="Normal 15 4" xfId="29984" xr:uid="{4C44E769-B72D-47F8-BFD8-967FDABB778E}"/>
    <cellStyle name="Normal 16" xfId="2425" xr:uid="{00000000-0005-0000-0000-000076030000}"/>
    <cellStyle name="Normal 16 2" xfId="5724" xr:uid="{B477EC25-0A93-45EF-93C3-5F54D32200CD}"/>
    <cellStyle name="Normal 16 2 2" xfId="28318" xr:uid="{D5DCF4FC-BC09-4702-B3D6-AB3F7724FBFD}"/>
    <cellStyle name="Normal 16 2 3" xfId="15098" xr:uid="{29037CB6-2C9A-47AC-9730-FFD64DBF95FD}"/>
    <cellStyle name="Normal 16 3" xfId="7551" xr:uid="{63D701BD-ABDA-4964-8C51-6402DDBE271A}"/>
    <cellStyle name="Normal 16 3 2" xfId="17931" xr:uid="{9D219CFE-1969-42B2-A553-D5847A6DA9DD}"/>
    <cellStyle name="Normal 16 4" xfId="10384" xr:uid="{D2522661-93A0-4956-9697-D1730F5CFA20}"/>
    <cellStyle name="Normal 16 4 2" xfId="20764" xr:uid="{5137FD37-CDFD-4897-8D9B-C3DCFC154183}"/>
    <cellStyle name="Normal 16 5" xfId="25180" xr:uid="{7A977A69-078F-4B3B-A863-D178A5FF7356}"/>
    <cellStyle name="Normal 16 6" xfId="12811" xr:uid="{29E9BBF2-7804-4601-B0CA-D6862E03B065}"/>
    <cellStyle name="Normal 17" xfId="4844" xr:uid="{4EC3EDA1-0B49-4397-ACE6-F65BB86475E3}"/>
    <cellStyle name="Normal 17 2" xfId="26263" xr:uid="{F9058EFE-70AF-4C20-8F8B-416CE835CA40}"/>
    <cellStyle name="Normal 17 3" xfId="14132" xr:uid="{19AEF679-6457-4A98-AD6A-ED8181B653C8}"/>
    <cellStyle name="Normal 17 4" xfId="29612" xr:uid="{1408406F-0F3E-4B32-8FAF-E9953EA12EC1}"/>
    <cellStyle name="Normal 17 5" xfId="29587" xr:uid="{4ED93E39-21EF-4DCF-B005-6E3097EA06BD}"/>
    <cellStyle name="Normal 17 5 2" xfId="29639" xr:uid="{45B16796-CAAF-4DF6-B906-098BDC71E282}"/>
    <cellStyle name="Normal 17 5 2 2" xfId="30106" xr:uid="{F7E39ECD-4D10-4D07-8F21-75FAF9DEBFA7}"/>
    <cellStyle name="Normal 17 5 3" xfId="30381" xr:uid="{B45CE350-A162-4B94-B9BF-8DDA18EE9D32}"/>
    <cellStyle name="Normal 17 5 4" xfId="30368" xr:uid="{8603D28E-B236-4EC6-AE4B-CCA2E34ECDF2}"/>
    <cellStyle name="Normal 17 5 4 2" xfId="31707" xr:uid="{8378316B-0AEB-4628-8314-F5A160EE652A}"/>
    <cellStyle name="Normal 17 6" xfId="29637" xr:uid="{2615603F-F587-465C-9DB1-DFE5AAD13470}"/>
    <cellStyle name="Normal 17 6 2" xfId="30105" xr:uid="{1CE297B0-511C-45BD-82B6-9F5EFC6F4E9E}"/>
    <cellStyle name="Normal 17 7" xfId="30351" xr:uid="{B6AE06BD-E46D-4EF1-88E1-B52B46EEF606}"/>
    <cellStyle name="Normal 17 7 2" xfId="31691" xr:uid="{715E5696-15DC-46D7-B1F6-6B19405350CB}"/>
    <cellStyle name="Normal 18" xfId="6585" xr:uid="{41350291-B8D4-4B0F-BB97-B6A2FEFF55C8}"/>
    <cellStyle name="Normal 18 2" xfId="16965" xr:uid="{A08ADA9E-880A-423A-BC21-A77F0F152E4B}"/>
    <cellStyle name="Normal 19" xfId="9418" xr:uid="{EEFE1ADD-8068-4691-A806-69EFDD9F49C8}"/>
    <cellStyle name="Normal 19 2" xfId="19798" xr:uid="{B56B06F7-E066-401E-BD37-8901D45D37C2}"/>
    <cellStyle name="Normal 2" xfId="682" xr:uid="{00000000-0005-0000-0000-000056040000}"/>
    <cellStyle name="Normal 2 10" xfId="683" xr:uid="{00000000-0005-0000-0000-000057040000}"/>
    <cellStyle name="Normal 2 10 10" xfId="9620" xr:uid="{6A978DBD-1903-4566-A76F-D9BD2824005F}"/>
    <cellStyle name="Normal 2 10 10 2" xfId="20000" xr:uid="{FCAF2797-04A4-45F3-AAB4-4974094B7C05}"/>
    <cellStyle name="Normal 2 10 11" xfId="24308" xr:uid="{7CE40F8D-2C6C-40A0-827F-401595517E6B}"/>
    <cellStyle name="Normal 2 10 12" xfId="12545" xr:uid="{D8F2B4BC-75C0-46DD-AA3E-912AAFB27616}"/>
    <cellStyle name="Normal 2 10 2" xfId="684" xr:uid="{00000000-0005-0000-0000-000058040000}"/>
    <cellStyle name="Normal 2 10 2 10" xfId="12703" xr:uid="{03590174-D100-4823-9470-1F863032040F}"/>
    <cellStyle name="Normal 2 10 2 2" xfId="685" xr:uid="{00000000-0005-0000-0000-000059040000}"/>
    <cellStyle name="Normal 2 10 2 2 2" xfId="5040" xr:uid="{4B1D97E6-96DB-48FB-BE29-9C4A808EEAF1}"/>
    <cellStyle name="Normal 2 10 2 2 2 2" xfId="25026" xr:uid="{85EF3525-AC41-4E56-B053-2013675EAF5F}"/>
    <cellStyle name="Normal 2 10 2 2 2 3" xfId="27769" xr:uid="{E3908DE8-2AA8-4280-BAA0-A0384637A422}"/>
    <cellStyle name="Normal 2 10 2 2 2 4" xfId="14336" xr:uid="{715D0DB7-0BAC-4BB5-8734-41CF55C22CDC}"/>
    <cellStyle name="Normal 2 10 2 2 3" xfId="6789" xr:uid="{0E5A8F5D-0961-4D45-9D50-F9720832934F}"/>
    <cellStyle name="Normal 2 10 2 2 3 2" xfId="27568" xr:uid="{FC2BD4B1-3FF0-4C9B-B62C-30EB7E056146}"/>
    <cellStyle name="Normal 2 10 2 2 3 3" xfId="28313" xr:uid="{2E712B32-BDE8-415B-A965-6709DFF53A01}"/>
    <cellStyle name="Normal 2 10 2 2 3 4" xfId="17169" xr:uid="{7732C903-252A-4177-B4EE-01EA203637C3}"/>
    <cellStyle name="Normal 2 10 2 2 4" xfId="9622" xr:uid="{90E5D0CC-8E0F-4145-AD1C-7A6B585F163D}"/>
    <cellStyle name="Normal 2 10 2 2 4 2" xfId="29377" xr:uid="{48816090-0EC0-4318-9EF0-31208B402F94}"/>
    <cellStyle name="Normal 2 10 2 2 4 3" xfId="20002" xr:uid="{BAC9179B-5B3E-4B5E-946C-494A9C64BE30}"/>
    <cellStyle name="Normal 2 10 2 2 5" xfId="24021" xr:uid="{69D296D9-4E64-4349-A6C1-12380EBC0D27}"/>
    <cellStyle name="Normal 2 10 2 2 6" xfId="13672" xr:uid="{21AB60BC-1520-40B2-80EB-15E14175247D}"/>
    <cellStyle name="Normal 2 10 2 3" xfId="2712" xr:uid="{00000000-0005-0000-0000-00007B030000}"/>
    <cellStyle name="Normal 2 10 2 3 2" xfId="5929" xr:uid="{6F9B445A-F519-4F2B-841F-0828963C8272}"/>
    <cellStyle name="Normal 2 10 2 3 2 2" xfId="27656" xr:uid="{84CDA419-4F55-43FC-ADC1-410564068752}"/>
    <cellStyle name="Normal 2 10 2 3 2 3" xfId="15382" xr:uid="{4BF48A87-A58E-48C5-B237-DBBC0B37BCFF}"/>
    <cellStyle name="Normal 2 10 2 3 3" xfId="7835" xr:uid="{756D2142-0636-4E39-AA65-B82595E47ED9}"/>
    <cellStyle name="Normal 2 10 2 3 3 2" xfId="18215" xr:uid="{8974FC1F-3940-4551-8566-90BF8E1DBE46}"/>
    <cellStyle name="Normal 2 10 2 3 4" xfId="10668" xr:uid="{981C3D8B-0BC7-4C56-8B70-DF9DCC096F32}"/>
    <cellStyle name="Normal 2 10 2 3 4 2" xfId="21048" xr:uid="{04A75ED6-0273-48B9-957F-A9EF01D42227}"/>
    <cellStyle name="Normal 2 10 2 3 5" xfId="23044" xr:uid="{A8EBECA3-327C-48A7-853D-6A48EDFE396E}"/>
    <cellStyle name="Normal 2 10 2 3 6" xfId="13138" xr:uid="{C2DFDE86-C1D5-41D4-BE4E-0A9C42D6D918}"/>
    <cellStyle name="Normal 2 10 2 4" xfId="2420" xr:uid="{00000000-0005-0000-0000-000079030000}"/>
    <cellStyle name="Normal 2 10 2 4 2" xfId="7546" xr:uid="{3B36CAC2-FF81-448A-95FB-1AA5EF72530D}"/>
    <cellStyle name="Normal 2 10 2 4 2 2" xfId="27932" xr:uid="{D2FE575E-6C08-4270-98DA-54828BC91846}"/>
    <cellStyle name="Normal 2 10 2 4 2 3" xfId="17926" xr:uid="{F6D443BF-C32A-492D-865E-6B60716A332A}"/>
    <cellStyle name="Normal 2 10 2 4 3" xfId="10379" xr:uid="{78384D6C-1B9B-4ED5-A6E0-75FBD89CE93B}"/>
    <cellStyle name="Normal 2 10 2 4 3 2" xfId="20759" xr:uid="{B112BDC5-E73D-4943-A297-053DD2012967}"/>
    <cellStyle name="Normal 2 10 2 4 4" xfId="24923" xr:uid="{54163CFA-A981-416D-A52A-8376976FC0C9}"/>
    <cellStyle name="Normal 2 10 2 4 5" xfId="15093" xr:uid="{5725EBF2-79D5-45F0-9961-B3DD42B887C3}"/>
    <cellStyle name="Normal 2 10 2 5" xfId="3916" xr:uid="{BD5E7341-68BF-4756-8305-A435157C6732}"/>
    <cellStyle name="Normal 2 10 2 5 2" xfId="8747" xr:uid="{7215D1F5-0354-459D-8EC2-14DB0923EF4F}"/>
    <cellStyle name="Normal 2 10 2 5 2 2" xfId="19127" xr:uid="{1B946FF3-D8FF-49C9-8E18-EDA76F7B3291}"/>
    <cellStyle name="Normal 2 10 2 5 3" xfId="11580" xr:uid="{A2149190-495C-499F-817F-63A921074BCE}"/>
    <cellStyle name="Normal 2 10 2 5 3 2" xfId="21960" xr:uid="{CCB3DD2F-6369-4CCF-A0BB-9B6FD6A06564}"/>
    <cellStyle name="Normal 2 10 2 5 4" xfId="26098" xr:uid="{12B3E98C-809D-4A86-BBB9-BCD3ED4B0349}"/>
    <cellStyle name="Normal 2 10 2 5 5" xfId="16294" xr:uid="{12D5A544-ABFE-4F3E-BCE3-3E0259E3DDDD}"/>
    <cellStyle name="Normal 2 10 2 6" xfId="5039" xr:uid="{D5B2E7E1-955B-4DE0-AE72-078AEA147FA3}"/>
    <cellStyle name="Normal 2 10 2 6 2" xfId="14335" xr:uid="{B1481CA9-47DB-478D-B9E6-EDCB74F5F9FE}"/>
    <cellStyle name="Normal 2 10 2 7" xfId="6788" xr:uid="{836EDE06-7085-4C14-AD6D-C9F5F92FC2A3}"/>
    <cellStyle name="Normal 2 10 2 7 2" xfId="17168" xr:uid="{38C9EFBA-9DB9-48BD-96E0-0CB7D0C9787F}"/>
    <cellStyle name="Normal 2 10 2 8" xfId="9621" xr:uid="{B9D44309-A423-4CC3-8623-A597779FE67A}"/>
    <cellStyle name="Normal 2 10 2 8 2" xfId="20001" xr:uid="{D7D18A0B-24F2-45BA-8A57-C998D2A2B2F1}"/>
    <cellStyle name="Normal 2 10 2 9" xfId="23585" xr:uid="{8CE583E1-4E59-4591-9A6A-677E69EF0669}"/>
    <cellStyle name="Normal 2 10 3" xfId="686" xr:uid="{00000000-0005-0000-0000-00005A040000}"/>
    <cellStyle name="Normal 2 10 3 2" xfId="4449" xr:uid="{056BFCF5-1274-4918-A4DB-F87B2191CBDF}"/>
    <cellStyle name="Normal 2 10 3 2 2" xfId="9220" xr:uid="{050CFBA6-16B7-4853-A509-E414C781678D}"/>
    <cellStyle name="Normal 2 10 3 2 2 2" xfId="29213" xr:uid="{2BA3FFC7-FF5D-4274-8170-8C001DC032FF}"/>
    <cellStyle name="Normal 2 10 3 2 2 3" xfId="19600" xr:uid="{3F2C4159-088E-40FF-8CC1-40E4F01F2175}"/>
    <cellStyle name="Normal 2 10 3 2 3" xfId="12053" xr:uid="{1737CD57-5D2B-42D0-AF93-FA54A6266609}"/>
    <cellStyle name="Normal 2 10 3 2 3 2" xfId="22433" xr:uid="{92A273E8-584A-4750-B49B-6A439EE7CDCF}"/>
    <cellStyle name="Normal 2 10 3 2 4" xfId="25657" xr:uid="{939EA17D-5404-42BF-9BCE-F96FB7F08C8C}"/>
    <cellStyle name="Normal 2 10 3 2 5" xfId="16767" xr:uid="{5BD07587-E792-4E60-81B5-E88AF2F62CBA}"/>
    <cellStyle name="Normal 2 10 3 3" xfId="5041" xr:uid="{A07D5222-E95C-4645-B95C-D413E152A2E0}"/>
    <cellStyle name="Normal 2 10 3 3 2" xfId="24506" xr:uid="{E4FB581A-5B57-460F-9BFE-9BBB58D36D54}"/>
    <cellStyle name="Normal 2 10 3 3 3" xfId="26532" xr:uid="{EB907162-DEC4-4F5E-9493-D102550CE772}"/>
    <cellStyle name="Normal 2 10 3 3 4" xfId="14337" xr:uid="{42913208-0214-447A-AAC1-150923146ADA}"/>
    <cellStyle name="Normal 2 10 3 4" xfId="6790" xr:uid="{C7792434-52BD-4AF3-90AC-0E6F0DB2DE3B}"/>
    <cellStyle name="Normal 2 10 3 4 2" xfId="24386" xr:uid="{ACBB8426-ADCF-4399-A188-1C03473A4B6F}"/>
    <cellStyle name="Normal 2 10 3 4 3" xfId="25864" xr:uid="{C99A89DD-C295-4A1A-AEFA-162926ACA3B9}"/>
    <cellStyle name="Normal 2 10 3 4 4" xfId="17170" xr:uid="{0F2D2FA9-4751-42CD-9D77-7FED9BC3B7DD}"/>
    <cellStyle name="Normal 2 10 3 5" xfId="9623" xr:uid="{D3E6235E-5788-4E8F-827B-7F0456FA5E08}"/>
    <cellStyle name="Normal 2 10 3 5 2" xfId="29378" xr:uid="{23296332-AF0F-4B31-8C10-BDC4A4C91A07}"/>
    <cellStyle name="Normal 2 10 3 5 3" xfId="20003" xr:uid="{0A543DC3-5871-41AF-A95F-CCCD8399027A}"/>
    <cellStyle name="Normal 2 10 3 6" xfId="23880" xr:uid="{88A6EF82-244A-4931-A304-409A70362C02}"/>
    <cellStyle name="Normal 2 10 3 7" xfId="13673" xr:uid="{35D9751C-52C4-44B3-AE92-A0BE2C32FF41}"/>
    <cellStyle name="Normal 2 10 4" xfId="687" xr:uid="{00000000-0005-0000-0000-00005B040000}"/>
    <cellStyle name="Normal 2 10 4 2" xfId="5042" xr:uid="{F0F1627E-1D02-477B-9062-80DFA671F4A1}"/>
    <cellStyle name="Normal 2 10 4 2 2" xfId="25677" xr:uid="{EFD2D526-1985-4BBF-B4E7-627FD67D47DC}"/>
    <cellStyle name="Normal 2 10 4 2 3" xfId="27922" xr:uid="{C17E5783-7881-49DD-859E-5D6DC5FCDACD}"/>
    <cellStyle name="Normal 2 10 4 2 4" xfId="14338" xr:uid="{0D9E0302-872C-41EE-AAD3-1D698F8F637D}"/>
    <cellStyle name="Normal 2 10 4 3" xfId="6791" xr:uid="{2E122C95-0419-48D1-B781-FE19679BDA09}"/>
    <cellStyle name="Normal 2 10 4 3 2" xfId="26671" xr:uid="{756C9BF8-7F4E-4D5D-BFEA-0DC97959D1C8}"/>
    <cellStyle name="Normal 2 10 4 3 3" xfId="17171" xr:uid="{6C9C85BD-F9DC-424A-8FA1-5460624278FD}"/>
    <cellStyle name="Normal 2 10 4 4" xfId="9624" xr:uid="{326FC538-9A19-44D5-B746-510789696F5A}"/>
    <cellStyle name="Normal 2 10 4 4 2" xfId="20004" xr:uid="{C629BCCB-DEA1-46F1-8FCC-A0F4FCAC0B9B}"/>
    <cellStyle name="Normal 2 10 4 5" xfId="24324" xr:uid="{D3B42B4B-9B2D-4347-967B-69A50EED4634}"/>
    <cellStyle name="Normal 2 10 4 6" xfId="13401" xr:uid="{0F9FA0E0-BEE7-41CF-AF3D-4AB2C0132119}"/>
    <cellStyle name="Normal 2 10 5" xfId="2503" xr:uid="{00000000-0005-0000-0000-00007E030000}"/>
    <cellStyle name="Normal 2 10 5 2" xfId="5782" xr:uid="{35CEC759-4A6C-40CC-BF8A-236861E32D53}"/>
    <cellStyle name="Normal 2 10 5 2 2" xfId="28490" xr:uid="{45F6E169-BB30-4E7B-9E02-EE4370FD78A0}"/>
    <cellStyle name="Normal 2 10 5 2 3" xfId="15174" xr:uid="{1C2128C8-39D5-467D-B67D-C52C1ACE183E}"/>
    <cellStyle name="Normal 2 10 5 3" xfId="7627" xr:uid="{58E3CCDA-41AC-456B-8B87-365313B280B1}"/>
    <cellStyle name="Normal 2 10 5 3 2" xfId="18007" xr:uid="{3B8B6460-2202-4356-BD8D-D6C673D66CAF}"/>
    <cellStyle name="Normal 2 10 5 4" xfId="10460" xr:uid="{7BD48EB6-81F0-4168-9D24-324DCFC2998C}"/>
    <cellStyle name="Normal 2 10 5 4 2" xfId="20840" xr:uid="{E05399EA-7298-4A1B-8A5D-E719A730BCFD}"/>
    <cellStyle name="Normal 2 10 5 5" xfId="23020" xr:uid="{A4F06588-7611-44B0-941D-2B3DAE839F8A}"/>
    <cellStyle name="Normal 2 10 5 6" xfId="12890" xr:uid="{77731914-FBAD-4C62-8728-7EB91800362C}"/>
    <cellStyle name="Normal 2 10 6" xfId="2312" xr:uid="{00000000-0005-0000-0000-000078030000}"/>
    <cellStyle name="Normal 2 10 6 2" xfId="7438" xr:uid="{823EDB6F-E493-41CE-A857-F74FF97C3104}"/>
    <cellStyle name="Normal 2 10 6 2 2" xfId="28347" xr:uid="{F9D97EDC-77FD-4C92-8C2F-CB40999DFDDD}"/>
    <cellStyle name="Normal 2 10 6 2 3" xfId="17818" xr:uid="{F5C772A3-31A2-4AF6-92E9-FDFC9BB82E61}"/>
    <cellStyle name="Normal 2 10 6 3" xfId="10271" xr:uid="{97712D6C-5236-40BF-BEE6-725451375070}"/>
    <cellStyle name="Normal 2 10 6 3 2" xfId="20651" xr:uid="{68EC7E14-846C-47E4-A899-7D9526CC3A2A}"/>
    <cellStyle name="Normal 2 10 6 4" xfId="24081" xr:uid="{4D8E30FC-2E63-43FE-A0C3-711DD8F4D046}"/>
    <cellStyle name="Normal 2 10 6 5" xfId="14985" xr:uid="{1181DD5C-0855-4543-8E8D-3FA0D1405AC4}"/>
    <cellStyle name="Normal 2 10 7" xfId="3786" xr:uid="{518FA295-D8E6-4FED-B958-7995796B86E0}"/>
    <cellStyle name="Normal 2 10 7 2" xfId="8624" xr:uid="{DF8E0C14-C08B-4D4E-8B85-5D64FADE70B5}"/>
    <cellStyle name="Normal 2 10 7 2 2" xfId="19004" xr:uid="{ACBA6765-E82B-40E4-8880-08D673526B82}"/>
    <cellStyle name="Normal 2 10 7 3" xfId="11457" xr:uid="{B3B5DF78-D8AF-4EDA-998E-39990D31FCD8}"/>
    <cellStyle name="Normal 2 10 7 3 2" xfId="21837" xr:uid="{92F6B062-43CF-4C49-BC32-F58100DAAC0E}"/>
    <cellStyle name="Normal 2 10 7 4" xfId="26542" xr:uid="{740D2E73-59CD-42D3-B046-5A1CFF56CCE5}"/>
    <cellStyle name="Normal 2 10 7 5" xfId="16171" xr:uid="{E850A9D8-B814-422E-8901-B9B7BCB32F8B}"/>
    <cellStyle name="Normal 2 10 8" xfId="5038" xr:uid="{8B8E9146-C08B-4340-A020-2D969D66A976}"/>
    <cellStyle name="Normal 2 10 8 2" xfId="14334" xr:uid="{E740B02E-4A03-4B04-9557-5007D61D822E}"/>
    <cellStyle name="Normal 2 10 9" xfId="6787" xr:uid="{93F39D5F-0B91-48F9-A606-E5256C9A4BF8}"/>
    <cellStyle name="Normal 2 10 9 2" xfId="17167" xr:uid="{02CFE5B8-BBCE-4940-BE7B-08B07D6A68F7}"/>
    <cellStyle name="Normal 2 11" xfId="688" xr:uid="{00000000-0005-0000-0000-00005C040000}"/>
    <cellStyle name="Normal 2 11 10" xfId="9625" xr:uid="{7548FCAA-9289-4A47-BA79-68BAFF6D3460}"/>
    <cellStyle name="Normal 2 11 10 2" xfId="20005" xr:uid="{A173D02A-D76A-45AF-9D7E-CF93B835499F}"/>
    <cellStyle name="Normal 2 11 11" xfId="23295" xr:uid="{17368848-A1E5-4BD5-A1FE-E3698DB59D92}"/>
    <cellStyle name="Normal 2 11 12" xfId="12546" xr:uid="{CDFC12FC-8415-4608-AA79-491AC8CBA97C}"/>
    <cellStyle name="Normal 2 11 2" xfId="689" xr:uid="{00000000-0005-0000-0000-00005D040000}"/>
    <cellStyle name="Normal 2 11 2 2" xfId="690" xr:uid="{00000000-0005-0000-0000-00005E040000}"/>
    <cellStyle name="Normal 2 11 2 2 2" xfId="5045" xr:uid="{A121F22B-E9DC-42F4-B6C5-AB0316A4170F}"/>
    <cellStyle name="Normal 2 11 2 2 2 2" xfId="24719" xr:uid="{FB5F1BBE-6AB3-41AF-8185-463AD36EB213}"/>
    <cellStyle name="Normal 2 11 2 2 2 3" xfId="26688" xr:uid="{FF9964BB-61F7-4489-80BE-4BF8BFA0CAFD}"/>
    <cellStyle name="Normal 2 11 2 2 2 4" xfId="14341" xr:uid="{85C26CF3-9A61-41B4-9EFA-809A6A39FA16}"/>
    <cellStyle name="Normal 2 11 2 2 3" xfId="6794" xr:uid="{463C792A-969D-45EA-890B-D4320993EA6A}"/>
    <cellStyle name="Normal 2 11 2 2 3 2" xfId="27571" xr:uid="{2450452C-7EDC-4CDD-8592-E8D48DD6E376}"/>
    <cellStyle name="Normal 2 11 2 2 3 3" xfId="26773" xr:uid="{441DF291-444B-43E1-A2AC-6EDBE1179BC5}"/>
    <cellStyle name="Normal 2 11 2 2 3 4" xfId="17174" xr:uid="{E6E690B2-CFF4-4E20-8FE2-C1CE4943C2CE}"/>
    <cellStyle name="Normal 2 11 2 2 4" xfId="9627" xr:uid="{DB6D3923-1ED3-4A63-89AA-B99AC5FED05C}"/>
    <cellStyle name="Normal 2 11 2 2 4 2" xfId="29379" xr:uid="{70BD47A4-93BD-4240-828D-C84766DEECF7}"/>
    <cellStyle name="Normal 2 11 2 2 4 3" xfId="20007" xr:uid="{0E3F1D15-7B3C-4D4B-8FE1-584FDBF7F8E3}"/>
    <cellStyle name="Normal 2 11 2 2 5" xfId="24823" xr:uid="{EBA2E477-AD16-452A-88E4-24DD740FE92F}"/>
    <cellStyle name="Normal 2 11 2 2 6" xfId="13674" xr:uid="{0C357037-5A12-4E9F-A359-B6EE41BB8FAC}"/>
    <cellStyle name="Normal 2 11 2 3" xfId="2713" xr:uid="{00000000-0005-0000-0000-000082030000}"/>
    <cellStyle name="Normal 2 11 2 3 2" xfId="5930" xr:uid="{9A09F166-FA77-4869-954E-ADAB91502713}"/>
    <cellStyle name="Normal 2 11 2 3 2 2" xfId="27082" xr:uid="{D2CD80BB-9D3A-4852-8F45-D9B4481616CB}"/>
    <cellStyle name="Normal 2 11 2 3 2 3" xfId="15383" xr:uid="{F33F2DAC-F98D-48AB-8924-842E8DBA5A51}"/>
    <cellStyle name="Normal 2 11 2 3 3" xfId="7836" xr:uid="{B4A9C05E-4CE1-4774-BB3D-6872279E97A9}"/>
    <cellStyle name="Normal 2 11 2 3 3 2" xfId="18216" xr:uid="{B64314EC-7446-45FD-9DDF-84AD8E4E2989}"/>
    <cellStyle name="Normal 2 11 2 3 4" xfId="10669" xr:uid="{57A0FED7-EE91-4F36-B209-B14BD447FFDB}"/>
    <cellStyle name="Normal 2 11 2 3 4 2" xfId="21049" xr:uid="{4C7B949E-1FB9-4AAC-8BF3-235375D74781}"/>
    <cellStyle name="Normal 2 11 2 3 5" xfId="25370" xr:uid="{0DCA70EE-9F8E-474B-9424-83BEB2617289}"/>
    <cellStyle name="Normal 2 11 2 3 6" xfId="13139" xr:uid="{31C34A61-71BC-4FA9-A305-6233FF33ADB2}"/>
    <cellStyle name="Normal 2 11 2 4" xfId="4151" xr:uid="{6318FECA-3F45-4155-812A-21138AD32A2F}"/>
    <cellStyle name="Normal 2 11 2 4 2" xfId="8922" xr:uid="{B9EC27BE-90BB-40FA-83FF-1CD425CCCAAF}"/>
    <cellStyle name="Normal 2 11 2 4 2 2" xfId="29021" xr:uid="{3A3C317C-E6AC-433D-BEFA-7B1878C467AC}"/>
    <cellStyle name="Normal 2 11 2 4 2 3" xfId="19302" xr:uid="{0A00667E-00DE-44A3-AE8F-86910B1AEDDC}"/>
    <cellStyle name="Normal 2 11 2 4 3" xfId="11755" xr:uid="{D08207BA-352E-413A-819E-FA704D7726FA}"/>
    <cellStyle name="Normal 2 11 2 4 3 2" xfId="22135" xr:uid="{F91428F8-9EF9-4878-98DE-CE6DE92C1F16}"/>
    <cellStyle name="Normal 2 11 2 4 4" xfId="24820" xr:uid="{B6F9C03E-37D1-4BF4-A756-E837032DF0A1}"/>
    <cellStyle name="Normal 2 11 2 4 5" xfId="16469" xr:uid="{BEF11B16-C78A-4FD0-AFBE-C19E85D82267}"/>
    <cellStyle name="Normal 2 11 2 5" xfId="5044" xr:uid="{2109241C-B5BC-4E24-B38E-4BB82FE72988}"/>
    <cellStyle name="Normal 2 11 2 5 2" xfId="27692" xr:uid="{5798BFE2-BADB-43AD-945A-44D3BCAF67DE}"/>
    <cellStyle name="Normal 2 11 2 5 3" xfId="14340" xr:uid="{B3AFDC84-0E9C-4CF5-A8AB-E3F38705A0A1}"/>
    <cellStyle name="Normal 2 11 2 6" xfId="6793" xr:uid="{40B32340-8D5B-460B-8831-8EF4ACC8C41B}"/>
    <cellStyle name="Normal 2 11 2 6 2" xfId="17173" xr:uid="{996A3F2C-39EB-4707-A2F2-F78D870EB6E8}"/>
    <cellStyle name="Normal 2 11 2 7" xfId="9626" xr:uid="{52B71E2C-50C5-44A7-90E1-88009A44BF23}"/>
    <cellStyle name="Normal 2 11 2 7 2" xfId="20006" xr:uid="{A438D991-6F78-4109-A30C-894D3D31F343}"/>
    <cellStyle name="Normal 2 11 2 8" xfId="24103" xr:uid="{AF03A40D-7B56-4DA0-ADCC-41B065F1C27F}"/>
    <cellStyle name="Normal 2 11 2 9" xfId="12704" xr:uid="{5B829EA5-7AAB-4415-9D70-13C1EC52E975}"/>
    <cellStyle name="Normal 2 11 3" xfId="691" xr:uid="{00000000-0005-0000-0000-00005F040000}"/>
    <cellStyle name="Normal 2 11 3 2" xfId="4450" xr:uid="{E4AA06BD-7FE9-48CD-90B1-A362FCBD00C8}"/>
    <cellStyle name="Normal 2 11 3 2 2" xfId="9221" xr:uid="{F0550F66-C55F-492A-A3AD-90BFD7C6BBDC}"/>
    <cellStyle name="Normal 2 11 3 2 2 2" xfId="29214" xr:uid="{37E09FE3-3014-4F20-BFD7-8E250D838089}"/>
    <cellStyle name="Normal 2 11 3 2 2 3" xfId="19601" xr:uid="{3C72F442-633A-4228-8991-E78B9EB79B03}"/>
    <cellStyle name="Normal 2 11 3 2 3" xfId="12054" xr:uid="{B946B2CC-E385-4F3B-AAC6-D354A5957472}"/>
    <cellStyle name="Normal 2 11 3 2 3 2" xfId="22434" xr:uid="{E93E7978-5662-40B0-81D3-620034DA0316}"/>
    <cellStyle name="Normal 2 11 3 2 4" xfId="25491" xr:uid="{D84B4758-CB8C-4D79-8E7D-7EE6146C1370}"/>
    <cellStyle name="Normal 2 11 3 2 5" xfId="16768" xr:uid="{095285EF-4D64-4392-9B31-8190D4A20ED2}"/>
    <cellStyle name="Normal 2 11 3 3" xfId="5046" xr:uid="{E89A2EE6-1ED1-47F2-B0C8-EA5ED086468D}"/>
    <cellStyle name="Normal 2 11 3 3 2" xfId="26774" xr:uid="{8827C68F-BD88-4085-8760-A7E1A3FA6C26}"/>
    <cellStyle name="Normal 2 11 3 3 3" xfId="28719" xr:uid="{662A2953-B65F-4D77-BC6A-49B049514D0B}"/>
    <cellStyle name="Normal 2 11 3 3 4" xfId="14342" xr:uid="{FCA7E365-B79A-448B-BA9F-C1559274F769}"/>
    <cellStyle name="Normal 2 11 3 4" xfId="6795" xr:uid="{C614A644-0336-47E7-A754-B93549ACD5B1}"/>
    <cellStyle name="Normal 2 11 3 4 2" xfId="26103" xr:uid="{BD6077F8-424E-45BA-890F-381664F411F8}"/>
    <cellStyle name="Normal 2 11 3 4 3" xfId="27926" xr:uid="{91779748-978F-4488-92EC-023F7053C0F9}"/>
    <cellStyle name="Normal 2 11 3 4 4" xfId="17175" xr:uid="{E121E7C8-2AD4-413C-B568-6D6773F8980D}"/>
    <cellStyle name="Normal 2 11 3 5" xfId="9628" xr:uid="{A96993EA-D2CD-46B2-AA33-7CA4B13204C7}"/>
    <cellStyle name="Normal 2 11 3 5 2" xfId="29380" xr:uid="{F415137C-BA0B-471C-A285-A0165AA071B4}"/>
    <cellStyle name="Normal 2 11 3 5 3" xfId="20008" xr:uid="{69F6D4C8-E326-4E7C-A2F4-77FAD8FE2A55}"/>
    <cellStyle name="Normal 2 11 3 6" xfId="25038" xr:uid="{24C1CE92-4BC4-4CB8-9D5C-F637E06C03CE}"/>
    <cellStyle name="Normal 2 11 3 7" xfId="13675" xr:uid="{C070D5ED-9226-4525-8A50-EBFAA8BEBDF9}"/>
    <cellStyle name="Normal 2 11 4" xfId="692" xr:uid="{00000000-0005-0000-0000-000060040000}"/>
    <cellStyle name="Normal 2 11 4 2" xfId="5047" xr:uid="{B459AB12-4828-4AA2-8E40-F8B486715A2D}"/>
    <cellStyle name="Normal 2 11 4 2 2" xfId="25260" xr:uid="{5E960269-814D-4456-95E2-655708844D34}"/>
    <cellStyle name="Normal 2 11 4 2 3" xfId="26088" xr:uid="{2C256AD7-078B-4201-9285-BA4F52ED228D}"/>
    <cellStyle name="Normal 2 11 4 2 4" xfId="14343" xr:uid="{6A39B338-3722-45EB-8A96-EA61AD7CBAA7}"/>
    <cellStyle name="Normal 2 11 4 3" xfId="6796" xr:uid="{3CF92346-50DA-4EB4-9C5C-3CCF6DDBC05C}"/>
    <cellStyle name="Normal 2 11 4 3 2" xfId="28541" xr:uid="{B32E054C-5B25-4561-AF31-1988B222402D}"/>
    <cellStyle name="Normal 2 11 4 3 3" xfId="17176" xr:uid="{5B29483F-8037-4C59-95DF-1295B2B45F5D}"/>
    <cellStyle name="Normal 2 11 4 4" xfId="9629" xr:uid="{8C4681F5-AAAA-46E5-9AF1-527E58636B02}"/>
    <cellStyle name="Normal 2 11 4 4 2" xfId="20009" xr:uid="{E0A811DB-F42D-4E4B-B5CF-B8996681460E}"/>
    <cellStyle name="Normal 2 11 4 5" xfId="23096" xr:uid="{C8991AE7-7C46-4C24-A122-733EF8D1EDE0}"/>
    <cellStyle name="Normal 2 11 4 6" xfId="13402" xr:uid="{62845E8B-48F5-4245-B069-A95A01B8AF7B}"/>
    <cellStyle name="Normal 2 11 5" xfId="2563" xr:uid="{00000000-0005-0000-0000-000085030000}"/>
    <cellStyle name="Normal 2 11 5 2" xfId="5831" xr:uid="{3843DFB2-AF84-43EE-B4D8-AE7AFCBBA700}"/>
    <cellStyle name="Normal 2 11 5 2 2" xfId="27267" xr:uid="{8D4F960F-5476-4E3F-B11B-250FAC601B6D}"/>
    <cellStyle name="Normal 2 11 5 2 3" xfId="15234" xr:uid="{D0010BDF-DB6D-45C2-9BF5-B06545F845E0}"/>
    <cellStyle name="Normal 2 11 5 3" xfId="7687" xr:uid="{44B9F64B-A6E0-4186-B934-BA18663C252F}"/>
    <cellStyle name="Normal 2 11 5 3 2" xfId="18067" xr:uid="{97428237-8D3A-49DB-965A-577A4C3636D2}"/>
    <cellStyle name="Normal 2 11 5 4" xfId="10520" xr:uid="{671E1D28-6DC0-42BC-B9C0-60C548BCDE3F}"/>
    <cellStyle name="Normal 2 11 5 4 2" xfId="20900" xr:uid="{A880F3B5-688A-4283-B8C5-7C7FE41008B3}"/>
    <cellStyle name="Normal 2 11 5 5" xfId="23033" xr:uid="{3E971D98-ED51-449C-8034-B00CD32D0621}"/>
    <cellStyle name="Normal 2 11 5 6" xfId="12950" xr:uid="{E1E1477C-2118-45A7-9CD4-049AB2E9D66F}"/>
    <cellStyle name="Normal 2 11 6" xfId="2313" xr:uid="{00000000-0005-0000-0000-00007F030000}"/>
    <cellStyle name="Normal 2 11 6 2" xfId="7439" xr:uid="{69E11F5C-F7BF-4C8E-AD28-0E8B14D6579A}"/>
    <cellStyle name="Normal 2 11 6 2 2" xfId="26936" xr:uid="{9E12E909-DDE7-4313-AB68-987C5001D703}"/>
    <cellStyle name="Normal 2 11 6 2 3" xfId="17819" xr:uid="{373AEC07-D39E-4183-8813-DBA35C3F2492}"/>
    <cellStyle name="Normal 2 11 6 3" xfId="10272" xr:uid="{539AB551-65C7-4741-B5A2-D5FCDB5026CD}"/>
    <cellStyle name="Normal 2 11 6 3 2" xfId="20652" xr:uid="{A8188C4A-C06A-45AD-B4D1-6BC021A6D367}"/>
    <cellStyle name="Normal 2 11 6 4" xfId="22764" xr:uid="{116E2B37-4337-40A3-B329-BE5487142260}"/>
    <cellStyle name="Normal 2 11 6 5" xfId="14986" xr:uid="{67241E7E-C338-4013-BCAF-399ABDFB593E}"/>
    <cellStyle name="Normal 2 11 7" xfId="3917" xr:uid="{06BB3BE3-9D12-4985-BD31-756EEB205484}"/>
    <cellStyle name="Normal 2 11 7 2" xfId="8748" xr:uid="{F57683C8-A1C4-4944-8FD6-7F4EE5939C8F}"/>
    <cellStyle name="Normal 2 11 7 2 2" xfId="19128" xr:uid="{CE16FD75-23A0-4DCC-BFCD-A73B6318A001}"/>
    <cellStyle name="Normal 2 11 7 3" xfId="11581" xr:uid="{82F203D4-7521-454E-A00F-E5AD75C1763C}"/>
    <cellStyle name="Normal 2 11 7 3 2" xfId="21961" xr:uid="{FB0B6F23-F158-4F56-B6D4-B7BC8BEDF650}"/>
    <cellStyle name="Normal 2 11 7 4" xfId="26484" xr:uid="{DBD1EC51-B97B-4FB0-A2A1-503AD5AA6633}"/>
    <cellStyle name="Normal 2 11 7 5" xfId="16295" xr:uid="{C552E4D6-655E-41D0-87B8-4B144DD82BBF}"/>
    <cellStyle name="Normal 2 11 8" xfId="5043" xr:uid="{1F883003-EC5B-4260-8FC9-7C6DB9ABE434}"/>
    <cellStyle name="Normal 2 11 8 2" xfId="14339" xr:uid="{C0136DF8-21E1-4D0E-9F14-3B063A768726}"/>
    <cellStyle name="Normal 2 11 9" xfId="6792" xr:uid="{44DE699F-26F4-406B-AC29-3FB1BDB84D9D}"/>
    <cellStyle name="Normal 2 11 9 2" xfId="17172" xr:uid="{17C94238-CFBE-4971-BCCC-B358BCF6191F}"/>
    <cellStyle name="Normal 2 12" xfId="693" xr:uid="{00000000-0005-0000-0000-000061040000}"/>
    <cellStyle name="Normal 2 12 10" xfId="24313" xr:uid="{C4B1694A-5BCF-45DE-9B73-CFCDB20B6893}"/>
    <cellStyle name="Normal 2 12 11" xfId="12547" xr:uid="{BFFFDA71-7163-41DB-9A19-3654BD8B95EB}"/>
    <cellStyle name="Normal 2 12 2" xfId="694" xr:uid="{00000000-0005-0000-0000-000062040000}"/>
    <cellStyle name="Normal 2 12 2 2" xfId="3145" xr:uid="{00000000-0005-0000-0000-000088030000}"/>
    <cellStyle name="Normal 2 12 2 2 2" xfId="6202" xr:uid="{6C071AA9-8052-4A19-BBC4-C8E53F832150}"/>
    <cellStyle name="Normal 2 12 2 2 2 2" xfId="25988" xr:uid="{F695E4B9-4BC3-47BC-9CA0-3B7921F5510E}"/>
    <cellStyle name="Normal 2 12 2 2 2 3" xfId="27228" xr:uid="{38AFDA61-A737-403B-A881-135D42BED6E6}"/>
    <cellStyle name="Normal 2 12 2 2 2 4" xfId="15771" xr:uid="{FD12E452-2EC6-4BC0-9A90-3CB71518575D}"/>
    <cellStyle name="Normal 2 12 2 2 3" xfId="8224" xr:uid="{EC34CF9E-73C1-4F11-877E-764BEF518540}"/>
    <cellStyle name="Normal 2 12 2 2 3 2" xfId="28869" xr:uid="{6779F0AC-58B0-4A9E-9D88-CC257E668B5C}"/>
    <cellStyle name="Normal 2 12 2 2 3 3" xfId="18604" xr:uid="{A4154F23-51F5-449E-8A05-FDD905E69D20}"/>
    <cellStyle name="Normal 2 12 2 2 4" xfId="11057" xr:uid="{D0A10C70-916A-4888-9EEA-ED28F8E4FF6D}"/>
    <cellStyle name="Normal 2 12 2 2 4 2" xfId="21437" xr:uid="{CF5B5B14-00CE-4717-B460-9F1F01FE11E2}"/>
    <cellStyle name="Normal 2 12 2 2 5" xfId="23630" xr:uid="{26CF3B86-1C4D-4D2A-A134-D8A6565FFB65}"/>
    <cellStyle name="Normal 2 12 2 2 6" xfId="13676" xr:uid="{873C0DE1-ED71-4AE4-AD00-59466186DF89}"/>
    <cellStyle name="Normal 2 12 2 3" xfId="4152" xr:uid="{D6D889A8-360D-4F80-BE4E-266A6A20A4BF}"/>
    <cellStyle name="Normal 2 12 2 3 2" xfId="8923" xr:uid="{A16E22F0-1D4D-45A4-AA47-286B6C3ADAA3}"/>
    <cellStyle name="Normal 2 12 2 3 2 2" xfId="29022" xr:uid="{83CBF888-FA03-447F-8596-28C7633A1CC7}"/>
    <cellStyle name="Normal 2 12 2 3 2 3" xfId="19303" xr:uid="{538EA8EF-BD3F-48CE-8778-1FD143DD9B26}"/>
    <cellStyle name="Normal 2 12 2 3 3" xfId="11756" xr:uid="{F3A7152B-C212-4717-A9E4-13C63A060CD2}"/>
    <cellStyle name="Normal 2 12 2 3 3 2" xfId="22136" xr:uid="{CD431837-B461-4DAD-AEF5-D8B2EA3EC706}"/>
    <cellStyle name="Normal 2 12 2 3 4" xfId="25524" xr:uid="{7C6351C7-1DF0-49F4-89CA-46204D01BE09}"/>
    <cellStyle name="Normal 2 12 2 3 5" xfId="16470" xr:uid="{B1C6F4CE-8387-4716-88CE-B2A151364380}"/>
    <cellStyle name="Normal 2 12 2 4" xfId="5049" xr:uid="{F62C2ABC-1BB4-4029-953A-D59273C67F6E}"/>
    <cellStyle name="Normal 2 12 2 4 2" xfId="26664" xr:uid="{0B9CEAF7-1404-42E7-A05F-D198DDED00CE}"/>
    <cellStyle name="Normal 2 12 2 4 3" xfId="26011" xr:uid="{9DEAB642-BE4E-4E78-A67E-70699AD08010}"/>
    <cellStyle name="Normal 2 12 2 4 4" xfId="14345" xr:uid="{48070E90-91AC-435A-A5A8-EE27C64ECD30}"/>
    <cellStyle name="Normal 2 12 2 5" xfId="6798" xr:uid="{BDA83EE7-03C3-42D1-A66E-72EC9F67172F}"/>
    <cellStyle name="Normal 2 12 2 5 2" xfId="27691" xr:uid="{687265EA-AABC-48CA-A712-B105A5D5D19F}"/>
    <cellStyle name="Normal 2 12 2 5 3" xfId="17178" xr:uid="{82FC7CC3-B637-4692-A214-3CD7CFD6DF5D}"/>
    <cellStyle name="Normal 2 12 2 6" xfId="9631" xr:uid="{1638419B-06C1-42AB-9F98-77B9A86A3617}"/>
    <cellStyle name="Normal 2 12 2 6 2" xfId="20011" xr:uid="{6079A914-03B8-4C16-8E6F-9BCDF6ACEFB3}"/>
    <cellStyle name="Normal 2 12 2 7" xfId="23839" xr:uid="{7C71DCE9-5F17-4CC9-9737-9F99AF9F3569}"/>
    <cellStyle name="Normal 2 12 2 8" xfId="12705" xr:uid="{8DDC709A-75C5-4897-9B52-E8F6F1A3181B}"/>
    <cellStyle name="Normal 2 12 3" xfId="695" xr:uid="{00000000-0005-0000-0000-000063040000}"/>
    <cellStyle name="Normal 2 12 3 2" xfId="5050" xr:uid="{CCC813CD-B7C3-42C7-A528-E5AC42534405}"/>
    <cellStyle name="Normal 2 12 3 2 2" xfId="25265" xr:uid="{A77A91DB-57CE-4117-B9A7-D2B1DBB076DB}"/>
    <cellStyle name="Normal 2 12 3 2 3" xfId="28127" xr:uid="{F62CBC98-6ADF-4C8A-8ADE-D1476DB1C7F4}"/>
    <cellStyle name="Normal 2 12 3 2 4" xfId="14346" xr:uid="{1A6A9825-4FB8-448D-8E8D-BB1048C7D29A}"/>
    <cellStyle name="Normal 2 12 3 3" xfId="6799" xr:uid="{1CFA7D1D-7493-40E9-BCE4-7710842CBAFE}"/>
    <cellStyle name="Normal 2 12 3 3 2" xfId="28731" xr:uid="{41CD5769-6139-4791-9F18-3E8DFDE530F4}"/>
    <cellStyle name="Normal 2 12 3 3 3" xfId="28261" xr:uid="{C966000D-184A-49D0-A2FF-DE2BB300B107}"/>
    <cellStyle name="Normal 2 12 3 3 4" xfId="17179" xr:uid="{EBA3E272-AFDC-446B-977E-9F575C9FF67C}"/>
    <cellStyle name="Normal 2 12 3 4" xfId="9632" xr:uid="{C2EE0B6B-E4B6-4424-B574-89BE29F83862}"/>
    <cellStyle name="Normal 2 12 3 4 2" xfId="26924" xr:uid="{D86BA0A1-F63D-4904-BE59-A0269A7B455F}"/>
    <cellStyle name="Normal 2 12 3 4 3" xfId="29381" xr:uid="{787C53C1-CC97-472E-BB39-879554D19472}"/>
    <cellStyle name="Normal 2 12 3 4 4" xfId="20012" xr:uid="{CD4337CD-DEB4-435A-8FF3-AA4B0D6DFDB8}"/>
    <cellStyle name="Normal 2 12 3 5" xfId="24526" xr:uid="{A71F60CB-D922-4F5A-9AD6-54A8BDC0EB0C}"/>
    <cellStyle name="Normal 2 12 3 6" xfId="26864" xr:uid="{1D230C7E-42DC-4938-B1D1-54C79D0144FB}"/>
    <cellStyle name="Normal 2 12 3 7" xfId="13403" xr:uid="{87A5CEEB-4A97-4BFC-BAA5-FB0FCC8F2AB3}"/>
    <cellStyle name="Normal 2 12 4" xfId="2714" xr:uid="{00000000-0005-0000-0000-00008A030000}"/>
    <cellStyle name="Normal 2 12 4 2" xfId="5931" xr:uid="{6EDD2CC7-2227-43CD-82A7-24FAE130A86C}"/>
    <cellStyle name="Normal 2 12 4 2 2" xfId="26958" xr:uid="{024009E2-69BC-4D14-85E4-41DAC904AAC2}"/>
    <cellStyle name="Normal 2 12 4 2 3" xfId="15384" xr:uid="{038E392B-4452-45D1-8175-0D0EF474C8A6}"/>
    <cellStyle name="Normal 2 12 4 3" xfId="7837" xr:uid="{E0B3EA40-2C1C-44F2-B694-F9521881BF73}"/>
    <cellStyle name="Normal 2 12 4 3 2" xfId="18217" xr:uid="{B472CFE4-A8DF-4F8A-BE9A-CF47B3E19988}"/>
    <cellStyle name="Normal 2 12 4 4" xfId="10670" xr:uid="{D99342C7-A30D-4D14-8108-8C3DECC0681A}"/>
    <cellStyle name="Normal 2 12 4 4 2" xfId="21050" xr:uid="{C3B3BD40-4897-4BAB-AE6F-B5D7241EEB89}"/>
    <cellStyle name="Normal 2 12 4 5" xfId="23045" xr:uid="{403BE773-368D-4016-90E9-A4AFA6A0328E}"/>
    <cellStyle name="Normal 2 12 4 6" xfId="13140" xr:uid="{35741350-EEE0-4A6C-A2C8-88454173C03D}"/>
    <cellStyle name="Normal 2 12 5" xfId="2314" xr:uid="{00000000-0005-0000-0000-000086030000}"/>
    <cellStyle name="Normal 2 12 5 2" xfId="7440" xr:uid="{DC74244F-CEF2-40BA-8E8B-AA2F626EA3B1}"/>
    <cellStyle name="Normal 2 12 5 2 2" xfId="27189" xr:uid="{12ED516D-C73E-4159-ABAD-D572C6B0472C}"/>
    <cellStyle name="Normal 2 12 5 2 3" xfId="17820" xr:uid="{A3327FF1-3D14-4461-8F48-9B893F7E937A}"/>
    <cellStyle name="Normal 2 12 5 3" xfId="10273" xr:uid="{2F6BF530-90FD-4764-B767-726AEAE083C0}"/>
    <cellStyle name="Normal 2 12 5 3 2" xfId="20653" xr:uid="{086AB441-B602-4A8B-8825-81A7CE08EDE3}"/>
    <cellStyle name="Normal 2 12 5 4" xfId="23381" xr:uid="{1930B0EF-6E92-4AD4-91BE-C5868B2324D3}"/>
    <cellStyle name="Normal 2 12 5 5" xfId="14987" xr:uid="{24197653-0156-4DCD-AAC4-185551D9B75C}"/>
    <cellStyle name="Normal 2 12 6" xfId="3918" xr:uid="{862F9C56-87FC-4028-AEE0-D599749BAE49}"/>
    <cellStyle name="Normal 2 12 6 2" xfId="8749" xr:uid="{4FE3C1CA-2370-4773-903B-43E21AD7A1A4}"/>
    <cellStyle name="Normal 2 12 6 2 2" xfId="28973" xr:uid="{88234ACF-7E58-4A8D-8098-E71BB925D1F5}"/>
    <cellStyle name="Normal 2 12 6 2 3" xfId="19129" xr:uid="{8A0FA511-4F05-41B9-9E2A-8EDE7BD4E1C5}"/>
    <cellStyle name="Normal 2 12 6 3" xfId="11582" xr:uid="{42E6267B-FCAD-4BAE-BAD2-0197454CED5A}"/>
    <cellStyle name="Normal 2 12 6 3 2" xfId="21962" xr:uid="{9BEE1500-3526-4456-B1DE-487CBCA099FF}"/>
    <cellStyle name="Normal 2 12 6 4" xfId="27260" xr:uid="{9509CF65-F4CD-4A01-B23A-D9B9F2577566}"/>
    <cellStyle name="Normal 2 12 6 5" xfId="16296" xr:uid="{32B63F1B-CB00-443A-B658-9EF61CC085BF}"/>
    <cellStyle name="Normal 2 12 7" xfId="5048" xr:uid="{205DCC1C-D8B2-45D1-9E98-A8EC02216FA7}"/>
    <cellStyle name="Normal 2 12 7 2" xfId="27215" xr:uid="{0DCF1CAA-9412-4493-867B-E55880945362}"/>
    <cellStyle name="Normal 2 12 7 3" xfId="14344" xr:uid="{45B08D12-5F3A-46E1-8825-F340495B8EA6}"/>
    <cellStyle name="Normal 2 12 8" xfId="6797" xr:uid="{3E9A390C-A202-4D43-8789-BFABD91A663E}"/>
    <cellStyle name="Normal 2 12 8 2" xfId="17177" xr:uid="{D6CDDCE8-823E-46BE-93B7-C9BAD3FB48F6}"/>
    <cellStyle name="Normal 2 12 9" xfId="9630" xr:uid="{9A2B37B7-75C6-4AB4-A526-78B3BAB40987}"/>
    <cellStyle name="Normal 2 12 9 2" xfId="20010" xr:uid="{FD04D961-0A2A-4BFA-9186-70C7CDAB289E}"/>
    <cellStyle name="Normal 2 13" xfId="696" xr:uid="{00000000-0005-0000-0000-000064040000}"/>
    <cellStyle name="Normal 2 13 10" xfId="12548" xr:uid="{607C6339-EF34-4CA7-B007-093589A9DFF1}"/>
    <cellStyle name="Normal 2 13 2" xfId="697" xr:uid="{00000000-0005-0000-0000-000065040000}"/>
    <cellStyle name="Normal 2 13 2 2" xfId="2895" xr:uid="{00000000-0005-0000-0000-00008D030000}"/>
    <cellStyle name="Normal 2 13 2 2 2" xfId="6080" xr:uid="{E7CD39CE-381A-480F-8304-93B35A1E0682}"/>
    <cellStyle name="Normal 2 13 2 2 2 2" xfId="28008" xr:uid="{9854EA64-D986-4B49-A540-0ECA80FCEA37}"/>
    <cellStyle name="Normal 2 13 2 2 2 3" xfId="26641" xr:uid="{3F1FD5B6-B6CD-4ACB-81A0-D882C93C8B85}"/>
    <cellStyle name="Normal 2 13 2 2 2 4" xfId="15558" xr:uid="{870D363D-9308-4DD1-890B-6775A99DE0C9}"/>
    <cellStyle name="Normal 2 13 2 2 3" xfId="8011" xr:uid="{25095A88-A81D-42AE-AF2C-DBADA90D3AC1}"/>
    <cellStyle name="Normal 2 13 2 2 3 2" xfId="27896" xr:uid="{312B33F7-0587-48D5-B937-0C1DDA6D7348}"/>
    <cellStyle name="Normal 2 13 2 2 3 3" xfId="18391" xr:uid="{E002EEA5-C0DA-4285-A382-40BA20D929BD}"/>
    <cellStyle name="Normal 2 13 2 2 4" xfId="10844" xr:uid="{71BB9C2D-DF6D-459D-95F5-030FDE47A73E}"/>
    <cellStyle name="Normal 2 13 2 2 4 2" xfId="21224" xr:uid="{C52CE360-551D-43D7-8E1F-982CAD2A7CE3}"/>
    <cellStyle name="Normal 2 13 2 2 5" xfId="24829" xr:uid="{17456269-B238-4D4B-AB28-04A2ABB60D54}"/>
    <cellStyle name="Normal 2 13 2 2 6" xfId="13404" xr:uid="{38B46987-3AED-480E-8634-DEC961362DBF}"/>
    <cellStyle name="Normal 2 13 2 3" xfId="5052" xr:uid="{C9DD66FA-B797-44BE-9410-5751FBD68DB7}"/>
    <cellStyle name="Normal 2 13 2 3 2" xfId="25399" xr:uid="{D76BF7DB-D0CE-4DA6-8D43-039205485AB8}"/>
    <cellStyle name="Normal 2 13 2 3 3" xfId="28710" xr:uid="{A8A6D2A8-1314-49BF-8395-21ABE9006B2F}"/>
    <cellStyle name="Normal 2 13 2 3 4" xfId="14348" xr:uid="{3E9E1CEC-20B8-4297-AF85-22B2129D76E3}"/>
    <cellStyle name="Normal 2 13 2 4" xfId="6801" xr:uid="{5B4DBFDA-5B2E-45CA-A5D1-EE20766DBB63}"/>
    <cellStyle name="Normal 2 13 2 4 2" xfId="26580" xr:uid="{3C5FB58E-3930-4A1D-AAA5-9891C20A8A77}"/>
    <cellStyle name="Normal 2 13 2 4 3" xfId="26780" xr:uid="{D38BDE4A-B84E-4801-ADA2-55FE88D7D48E}"/>
    <cellStyle name="Normal 2 13 2 4 4" xfId="17181" xr:uid="{35B851E9-70DE-4CEE-AE83-D37F0EA6D399}"/>
    <cellStyle name="Normal 2 13 2 5" xfId="9634" xr:uid="{955ACF57-2DC0-4076-81F5-1243B7117EF2}"/>
    <cellStyle name="Normal 2 13 2 5 2" xfId="29382" xr:uid="{4DA17BA7-05FA-4293-AD12-06B398A16DA6}"/>
    <cellStyle name="Normal 2 13 2 5 3" xfId="20014" xr:uid="{213CDD61-EBBA-4353-A7AD-8D16FE7D192B}"/>
    <cellStyle name="Normal 2 13 2 6" xfId="23567" xr:uid="{A0A782DB-AEF9-44EF-BB70-DDB14D6F3F53}"/>
    <cellStyle name="Normal 2 13 2 7" xfId="12706" xr:uid="{49B418C9-0409-418F-8BC6-D6E3895FCCE4}"/>
    <cellStyle name="Normal 2 13 3" xfId="698" xr:uid="{00000000-0005-0000-0000-000066040000}"/>
    <cellStyle name="Normal 2 13 3 2" xfId="5053" xr:uid="{16B57749-BC2F-4EBA-8A66-16C913CCE0A7}"/>
    <cellStyle name="Normal 2 13 3 2 2" xfId="26674" xr:uid="{4CE37BDF-DDA6-4EF4-A8BE-19F02199E1C5}"/>
    <cellStyle name="Normal 2 13 3 2 3" xfId="26168" xr:uid="{C0B932BA-994D-4246-B559-E24B1500E6E2}"/>
    <cellStyle name="Normal 2 13 3 2 4" xfId="14349" xr:uid="{4B9D994D-9B7F-4BAE-9A81-F34F5BDEB577}"/>
    <cellStyle name="Normal 2 13 3 3" xfId="6802" xr:uid="{629CD0E2-4D5B-451A-B552-F635A4777AA9}"/>
    <cellStyle name="Normal 2 13 3 3 2" xfId="27351" xr:uid="{38F693FB-6BC9-4DE0-96E1-669B38E1019A}"/>
    <cellStyle name="Normal 2 13 3 3 3" xfId="27784" xr:uid="{9680442B-8245-4246-A718-160A9B4BF8B1}"/>
    <cellStyle name="Normal 2 13 3 3 4" xfId="17182" xr:uid="{8323F49B-5484-4FB6-A4F9-5C80BEBC965C}"/>
    <cellStyle name="Normal 2 13 3 4" xfId="9635" xr:uid="{F3E931C3-F020-4CB7-9A99-B88618CE1F14}"/>
    <cellStyle name="Normal 2 13 3 4 2" xfId="29383" xr:uid="{D01D4042-F080-4C53-BD18-CDD381A6175C}"/>
    <cellStyle name="Normal 2 13 3 4 3" xfId="20015" xr:uid="{6DB56589-5B17-4810-8000-63FFF2681DCE}"/>
    <cellStyle name="Normal 2 13 3 5" xfId="23211" xr:uid="{7BF45036-8F2B-49EA-B7BD-11796D6E0761}"/>
    <cellStyle name="Normal 2 13 3 6" xfId="13141" xr:uid="{F3A004A6-7AA8-48A4-9171-2AFF8C2B85B7}"/>
    <cellStyle name="Normal 2 13 4" xfId="2315" xr:uid="{00000000-0005-0000-0000-00008B030000}"/>
    <cellStyle name="Normal 2 13 4 2" xfId="7441" xr:uid="{9FDCFD15-2045-4A73-B622-AAF6F3D2DB93}"/>
    <cellStyle name="Normal 2 13 4 2 2" xfId="27131" xr:uid="{BF7D1718-C9FB-4127-BC76-F04B7B5D282A}"/>
    <cellStyle name="Normal 2 13 4 2 3" xfId="17821" xr:uid="{21DDEA4D-1D09-4C5B-962F-FF6625B56D26}"/>
    <cellStyle name="Normal 2 13 4 3" xfId="10274" xr:uid="{940BD426-6BBD-4FF7-93CB-9B9049819199}"/>
    <cellStyle name="Normal 2 13 4 3 2" xfId="20654" xr:uid="{3E70BC60-4938-42BA-ADAC-D4256578727F}"/>
    <cellStyle name="Normal 2 13 4 4" xfId="23220" xr:uid="{BDD319B5-62A8-4F8E-837C-6526D1A0B017}"/>
    <cellStyle name="Normal 2 13 4 5" xfId="14988" xr:uid="{E57267F2-BDCA-4007-B707-B4B798846748}"/>
    <cellStyle name="Normal 2 13 5" xfId="3919" xr:uid="{AC20E962-BB90-4FD9-AACA-F35BDE47B5CC}"/>
    <cellStyle name="Normal 2 13 5 2" xfId="8750" xr:uid="{B76659DB-71A3-4D9A-81B3-85C900BAE2A4}"/>
    <cellStyle name="Normal 2 13 5 2 2" xfId="28974" xr:uid="{ABE0CF6F-4A69-4581-B8E2-387E2E91F688}"/>
    <cellStyle name="Normal 2 13 5 2 3" xfId="19130" xr:uid="{2EEF2137-3ACA-45D2-BDD9-EC95A5EF6D5A}"/>
    <cellStyle name="Normal 2 13 5 3" xfId="11583" xr:uid="{B612831D-FB7F-41B9-906D-ADCD843F1893}"/>
    <cellStyle name="Normal 2 13 5 3 2" xfId="21963" xr:uid="{E4933414-0080-41AE-BF13-7DEFA8A01D4A}"/>
    <cellStyle name="Normal 2 13 5 4" xfId="24185" xr:uid="{93C18363-F828-42DA-900A-A93383C46AF8}"/>
    <cellStyle name="Normal 2 13 5 5" xfId="16297" xr:uid="{8071185E-916E-422A-8C47-1CEDA5601695}"/>
    <cellStyle name="Normal 2 13 6" xfId="5051" xr:uid="{7B2222A7-5518-4240-ABEF-BB54564377AF}"/>
    <cellStyle name="Normal 2 13 6 2" xfId="28663" xr:uid="{509D706F-B397-497B-B228-7E14A9FD0E9D}"/>
    <cellStyle name="Normal 2 13 6 3" xfId="28525" xr:uid="{995C575B-22C2-4EB5-9366-2DA73AF2183D}"/>
    <cellStyle name="Normal 2 13 6 4" xfId="14347" xr:uid="{B52B2403-5BC0-40BA-9B3C-4D3583CA869C}"/>
    <cellStyle name="Normal 2 13 7" xfId="6800" xr:uid="{51956793-B0A0-42C4-AF73-0CD50D0F0060}"/>
    <cellStyle name="Normal 2 13 7 2" xfId="25836" xr:uid="{B020079B-E1E3-4D6B-892E-4E6785B372D3}"/>
    <cellStyle name="Normal 2 13 7 3" xfId="17180" xr:uid="{6FABBDF4-5A02-47AC-8BBA-64ED8D97D7BD}"/>
    <cellStyle name="Normal 2 13 8" xfId="9633" xr:uid="{29066DE0-0AC4-40A5-A210-1F32B4403DD1}"/>
    <cellStyle name="Normal 2 13 8 2" xfId="20013" xr:uid="{40C4E7B4-633A-405F-98B9-71C300C04F3E}"/>
    <cellStyle name="Normal 2 13 9" xfId="23535" xr:uid="{E3D13D6F-55A0-45A0-8F71-C656C2403A8B}"/>
    <cellStyle name="Normal 2 14" xfId="699" xr:uid="{00000000-0005-0000-0000-000067040000}"/>
    <cellStyle name="Normal 2 14 10" xfId="12496" xr:uid="{E4B5DED5-9547-46A4-84B7-2070BD7594F5}"/>
    <cellStyle name="Normal 2 14 2" xfId="700" xr:uid="{00000000-0005-0000-0000-000068040000}"/>
    <cellStyle name="Normal 2 14 2 2" xfId="5055" xr:uid="{1363D8E9-2358-4A8D-9C52-EE95A4EF83AB}"/>
    <cellStyle name="Normal 2 14 2 2 2" xfId="23645" xr:uid="{858CFCC9-7183-4B2F-B333-E1BC88013BC4}"/>
    <cellStyle name="Normal 2 14 2 2 3" xfId="26028" xr:uid="{40B98B3B-FF7B-495D-BA61-32A07F1C7778}"/>
    <cellStyle name="Normal 2 14 2 2 4" xfId="14351" xr:uid="{AEA686FA-6D4B-45CB-AA24-5FCE2B657FDE}"/>
    <cellStyle name="Normal 2 14 2 3" xfId="6804" xr:uid="{B71CAB16-0D84-48BE-9FE6-E95E192B92BF}"/>
    <cellStyle name="Normal 2 14 2 3 2" xfId="26479" xr:uid="{4F89B049-78E2-40D9-B8C7-1D736BF01293}"/>
    <cellStyle name="Normal 2 14 2 3 3" xfId="17184" xr:uid="{EFE3F972-A6A9-417F-8812-50DAFD47C87F}"/>
    <cellStyle name="Normal 2 14 2 4" xfId="9637" xr:uid="{6CA6BDB9-9B84-4635-8818-F3FF250B3FF6}"/>
    <cellStyle name="Normal 2 14 2 4 2" xfId="20017" xr:uid="{8DA8322E-FA58-48C2-9857-5F86B153E87A}"/>
    <cellStyle name="Normal 2 14 2 5" xfId="24372" xr:uid="{CEF9AF8D-2CF6-4C9A-8003-3940DE7E9F12}"/>
    <cellStyle name="Normal 2 14 2 6" xfId="13677" xr:uid="{174C2A17-2022-4783-8EFD-559BCAD0B7C8}"/>
    <cellStyle name="Normal 2 14 3" xfId="2865" xr:uid="{00000000-0005-0000-0000-000091030000}"/>
    <cellStyle name="Normal 2 14 3 2" xfId="6072" xr:uid="{433CEF8A-6A09-4ED8-AB5B-0926C5EB880D}"/>
    <cellStyle name="Normal 2 14 3 2 2" xfId="28113" xr:uid="{ED8068E4-02E9-4FD7-B3C2-595B9801CF8B}"/>
    <cellStyle name="Normal 2 14 3 2 3" xfId="15528" xr:uid="{FD6EB884-8A67-412A-97AB-66F0E8320116}"/>
    <cellStyle name="Normal 2 14 3 3" xfId="7981" xr:uid="{BA1B966F-DF06-49F3-9029-ABF63BD6DC72}"/>
    <cellStyle name="Normal 2 14 3 3 2" xfId="18361" xr:uid="{B5AA080D-5C5E-4BF3-A5AF-C3BA3DFBB6E8}"/>
    <cellStyle name="Normal 2 14 3 4" xfId="10814" xr:uid="{08498F0A-B8A9-456B-824D-8206B1236DB3}"/>
    <cellStyle name="Normal 2 14 3 4 2" xfId="21194" xr:uid="{49E6165B-1E45-482D-A6DA-B1691A0050C5}"/>
    <cellStyle name="Normal 2 14 3 5" xfId="23789" xr:uid="{D5072974-2C03-4927-BE24-8778772FACC3}"/>
    <cellStyle name="Normal 2 14 3 6" xfId="13349" xr:uid="{7CB9BDEC-71AE-46E8-AC9D-08D2EC46FF1D}"/>
    <cellStyle name="Normal 2 14 4" xfId="2265" xr:uid="{00000000-0005-0000-0000-00008F030000}"/>
    <cellStyle name="Normal 2 14 4 2" xfId="7391" xr:uid="{0B907001-6677-447A-A6C2-0B09DF739454}"/>
    <cellStyle name="Normal 2 14 4 2 2" xfId="28252" xr:uid="{C0F8C62A-F16A-4B3C-AF8B-30750ECC8415}"/>
    <cellStyle name="Normal 2 14 4 2 3" xfId="17771" xr:uid="{3C0F6D6B-5410-44C0-A2DB-223EC0D3F1BC}"/>
    <cellStyle name="Normal 2 14 4 3" xfId="10224" xr:uid="{08302955-BB10-41D8-909E-3E8424E9FBB3}"/>
    <cellStyle name="Normal 2 14 4 3 2" xfId="20604" xr:uid="{3013B32C-E195-4AA3-8280-F836F29D0E34}"/>
    <cellStyle name="Normal 2 14 4 4" xfId="23518" xr:uid="{C86BF460-B055-49D0-BA39-328E04DA1CEE}"/>
    <cellStyle name="Normal 2 14 4 5" xfId="14938" xr:uid="{355B811E-59FE-40CC-B377-45F176EF503D}"/>
    <cellStyle name="Normal 2 14 5" xfId="3808" xr:uid="{D9DAA485-8357-442D-9B98-92C0F260699D}"/>
    <cellStyle name="Normal 2 14 5 2" xfId="8642" xr:uid="{FFA257BC-0620-463A-8892-FF98F7E2FEA9}"/>
    <cellStyle name="Normal 2 14 5 2 2" xfId="19022" xr:uid="{C254367F-4AEE-4169-94FB-52330374D4F4}"/>
    <cellStyle name="Normal 2 14 5 3" xfId="11475" xr:uid="{CC096F01-573E-4C8E-A134-F943EA1CE1B8}"/>
    <cellStyle name="Normal 2 14 5 3 2" xfId="21855" xr:uid="{440DB34D-A26C-498E-BEAB-741B827F6018}"/>
    <cellStyle name="Normal 2 14 5 4" xfId="26721" xr:uid="{72278402-EFDA-4577-8A0D-2FF38D6C0467}"/>
    <cellStyle name="Normal 2 14 5 5" xfId="16189" xr:uid="{23538F8E-01F0-4BE4-968D-C2682A3143FB}"/>
    <cellStyle name="Normal 2 14 6" xfId="5054" xr:uid="{003AE1A6-2D71-41E4-8367-493182C6B595}"/>
    <cellStyle name="Normal 2 14 6 2" xfId="14350" xr:uid="{5DC8EE2A-B3AE-479B-8C67-FF5DB3DD5D9A}"/>
    <cellStyle name="Normal 2 14 7" xfId="6803" xr:uid="{BFD99BEB-92C6-46EC-A90C-D7FFF9A4A6DD}"/>
    <cellStyle name="Normal 2 14 7 2" xfId="17183" xr:uid="{C535D681-CD2F-4176-A2D3-4607F3A12937}"/>
    <cellStyle name="Normal 2 14 8" xfId="9636" xr:uid="{4CC85F6F-785C-4071-B5FD-E355E9959BC3}"/>
    <cellStyle name="Normal 2 14 8 2" xfId="20016" xr:uid="{245A27DE-B47D-4235-8FF5-2773DE19B130}"/>
    <cellStyle name="Normal 2 14 9" xfId="25426" xr:uid="{55DD9E7F-4A86-4C45-BB96-9BFBCE3F7FCB}"/>
    <cellStyle name="Normal 2 15" xfId="701" xr:uid="{00000000-0005-0000-0000-000069040000}"/>
    <cellStyle name="Normal 2 15 2" xfId="702" xr:uid="{00000000-0005-0000-0000-00006A040000}"/>
    <cellStyle name="Normal 2 15 2 2" xfId="5057" xr:uid="{2BFEB100-9E5C-4387-B323-D67574CF9B7E}"/>
    <cellStyle name="Normal 2 15 2 2 2" xfId="26553" xr:uid="{A2B43DCB-B00A-482D-A40B-EE72A1E43D53}"/>
    <cellStyle name="Normal 2 15 2 2 3" xfId="14353" xr:uid="{3D68C065-92F3-43AB-99E1-4F65DB8487D7}"/>
    <cellStyle name="Normal 2 15 2 3" xfId="6806" xr:uid="{7B49F8A6-84DA-45DA-9ABE-2256DFC46515}"/>
    <cellStyle name="Normal 2 15 2 3 2" xfId="17186" xr:uid="{CAA3F761-7097-401C-A1B3-3B23208D0B9D}"/>
    <cellStyle name="Normal 2 15 2 4" xfId="9639" xr:uid="{5527F7A9-E05B-4E2E-9705-E11411FA6C58}"/>
    <cellStyle name="Normal 2 15 2 4 2" xfId="20019" xr:uid="{7503549F-4A4C-4279-AD31-4F76F925ABC4}"/>
    <cellStyle name="Normal 2 15 2 5" xfId="22891" xr:uid="{39EF4E33-F99E-4775-AB98-C096AB7B8D4D}"/>
    <cellStyle name="Normal 2 15 2 6" xfId="13352" xr:uid="{31590658-156D-4AB2-BE37-F7F99165142D}"/>
    <cellStyle name="Normal 2 15 3" xfId="5056" xr:uid="{2CBAD390-B99A-43FD-9248-D8EFF22F6AC0}"/>
    <cellStyle name="Normal 2 15 3 2" xfId="25721" xr:uid="{6A9C28D9-3083-46F9-BD79-130EB0FE65BE}"/>
    <cellStyle name="Normal 2 15 3 3" xfId="27307" xr:uid="{74C16C77-A14C-43B2-98C1-C7ADD053C533}"/>
    <cellStyle name="Normal 2 15 3 4" xfId="14352" xr:uid="{5D2F0C45-D806-4776-8CAB-00970BA81410}"/>
    <cellStyle name="Normal 2 15 4" xfId="6805" xr:uid="{6D31F998-186C-4A82-B044-AB8AC20D8683}"/>
    <cellStyle name="Normal 2 15 4 2" xfId="25633" xr:uid="{91E43EBE-1915-4800-B7E0-94D2E29B09F0}"/>
    <cellStyle name="Normal 2 15 4 3" xfId="17185" xr:uid="{623333CB-EDDB-4765-A904-CE9FBC3BF16B}"/>
    <cellStyle name="Normal 2 15 5" xfId="9638" xr:uid="{B7199FFC-96E7-4347-B276-3A7FC63208A7}"/>
    <cellStyle name="Normal 2 15 5 2" xfId="20018" xr:uid="{95357289-5930-45E0-BAB5-2E572F5D4028}"/>
    <cellStyle name="Normal 2 15 6" xfId="24643" xr:uid="{228E92B8-911F-4BEC-90AB-1F2260168AC5}"/>
    <cellStyle name="Normal 2 15 7" xfId="12654" xr:uid="{5EFFA12E-06D8-49A5-8274-9AAF4DD80AA9}"/>
    <cellStyle name="Normal 2 16" xfId="703" xr:uid="{00000000-0005-0000-0000-00006B040000}"/>
    <cellStyle name="Normal 2 16 2" xfId="5058" xr:uid="{51280BA4-E357-4EC2-9A34-789C36438E69}"/>
    <cellStyle name="Normal 2 16 2 2" xfId="25751" xr:uid="{CCCD803B-7AE1-4D41-ABE9-B9F6DA72F6FB}"/>
    <cellStyle name="Normal 2 16 2 3" xfId="14354" xr:uid="{8F0649BB-FB29-4495-8867-9DADDE3172C1}"/>
    <cellStyle name="Normal 2 16 3" xfId="6807" xr:uid="{4AF8C3FB-1633-48BC-AC40-61D949CAD707}"/>
    <cellStyle name="Normal 2 16 3 2" xfId="25303" xr:uid="{5BB29FFF-05A9-49BD-9902-2A0D82D89346}"/>
    <cellStyle name="Normal 2 16 3 3" xfId="17187" xr:uid="{A72A8BC0-DA84-4C90-9A1A-1B149D8DB9CF}"/>
    <cellStyle name="Normal 2 16 4" xfId="9640" xr:uid="{7769E6A8-C929-46BD-9D9B-0CE77F82B4BD}"/>
    <cellStyle name="Normal 2 16 4 2" xfId="20020" xr:uid="{1B964D72-BC3E-4B50-B774-79758B8AF137}"/>
    <cellStyle name="Normal 2 16 5" xfId="25115" xr:uid="{39C6474D-79C0-4B4E-B2DD-74132C6BA907}"/>
    <cellStyle name="Normal 2 16 6" xfId="12813" xr:uid="{6C7A0E04-A236-4994-AD69-90C1FC6ADB2C}"/>
    <cellStyle name="Normal 2 17" xfId="704" xr:uid="{00000000-0005-0000-0000-00006C040000}"/>
    <cellStyle name="Normal 2 17 2" xfId="6808" xr:uid="{1585CA1A-B0BC-44CA-B92E-8C4A5C1CAD0A}"/>
    <cellStyle name="Normal 2 17 2 2" xfId="24634" xr:uid="{3ED16BA5-56C6-4154-967B-867B46BD49CE}"/>
    <cellStyle name="Normal 2 17 2 3" xfId="17188" xr:uid="{568842C7-4E9D-4D74-8F9A-50A419319891}"/>
    <cellStyle name="Normal 2 17 3" xfId="9641" xr:uid="{68A23A47-558E-4E49-9C63-20825D5B2438}"/>
    <cellStyle name="Normal 2 17 3 2" xfId="22672" xr:uid="{B1FAF7FF-9E8C-4DA4-A408-DDB7E7A7F771}"/>
    <cellStyle name="Normal 2 17 3 3" xfId="20021" xr:uid="{E61D0583-2D14-4241-9338-5AB767513FAC}"/>
    <cellStyle name="Normal 2 17 4" xfId="22653" xr:uid="{2D14B024-0C15-4849-A1C9-CC6835BF0F10}"/>
    <cellStyle name="Normal 2 17 5" xfId="25998" xr:uid="{48156FCF-7B74-410D-844E-48DE9A4DB097}"/>
    <cellStyle name="Normal 2 17 6" xfId="14355" xr:uid="{0FDB1D7D-3738-4279-AFC1-D13102CF7782}"/>
    <cellStyle name="Normal 2 18" xfId="3778" xr:uid="{687AD789-15F4-45FC-8C5E-5A0C50946765}"/>
    <cellStyle name="Normal 2 18 2" xfId="8617" xr:uid="{D0E1F64E-A739-4764-9D73-CF87B51A5F00}"/>
    <cellStyle name="Normal 2 18 2 2" xfId="25819" xr:uid="{BEE5FA88-0071-4F52-8AB1-13C8648A6374}"/>
    <cellStyle name="Normal 2 18 2 3" xfId="18997" xr:uid="{F51F4F5B-90B2-4451-9A34-FF469B481271}"/>
    <cellStyle name="Normal 2 18 2 4" xfId="30999" xr:uid="{F18E5E9C-D8D8-4F69-9CEA-1EB84E6CB813}"/>
    <cellStyle name="Normal 2 18 2 5" xfId="30914" xr:uid="{C8A5B2B3-A9B4-4CC3-9248-93D24488B8AF}"/>
    <cellStyle name="Normal 2 18 3" xfId="11450" xr:uid="{CDA90886-5D08-49E0-9163-5C00974CD9B6}"/>
    <cellStyle name="Normal 2 18 3 2" xfId="24299" xr:uid="{0C326032-0FD6-4917-9657-495AC37DBBE3}"/>
    <cellStyle name="Normal 2 18 3 3" xfId="21830" xr:uid="{8A722C41-4A34-4A02-A2B3-53A584E5910E}"/>
    <cellStyle name="Normal 2 18 4" xfId="25127" xr:uid="{BA8BD175-2F83-4035-AE66-B7D2C8E6709A}"/>
    <cellStyle name="Normal 2 18 5" xfId="24074" xr:uid="{FE883123-03AC-49F1-B7FA-8A98A4DAAC28}"/>
    <cellStyle name="Normal 2 18 6" xfId="16164" xr:uid="{184E429F-5396-4319-8D7D-B20F7B31B908}"/>
    <cellStyle name="Normal 2 19" xfId="12344" xr:uid="{2851D229-502A-4D82-8490-01DA0EBA2159}"/>
    <cellStyle name="Normal 2 19 2" xfId="24056" xr:uid="{C9B81072-9CE2-4F0C-B5E2-CE8D5CE0A9C0}"/>
    <cellStyle name="Normal 2 19 3" xfId="24238" xr:uid="{1066F9CC-788C-4F68-89FE-9B9F75C44A5D}"/>
    <cellStyle name="Normal 2 19 4" xfId="25827" xr:uid="{5058E664-5536-45CD-84E0-6FADFD894F75}"/>
    <cellStyle name="Normal 2 19 5" xfId="24507" xr:uid="{D329221E-E5FF-44FA-92BC-FF4B1867B2F5}"/>
    <cellStyle name="Normal 2 19 6" xfId="29615" xr:uid="{903768B7-2C41-46B2-A4D0-9D86B34D41A4}"/>
    <cellStyle name="Normal 2 19 7" xfId="29589" xr:uid="{8AF71700-81D8-4687-AC91-003585AB8325}"/>
    <cellStyle name="Normal 2 19 7 2" xfId="30104" xr:uid="{C4AE6AE8-64C8-4402-93EB-4E613E643CC2}"/>
    <cellStyle name="Normal 2 19 8" xfId="31110" xr:uid="{AD9EAF03-CE2E-4033-B917-F2FC89D9335A}"/>
    <cellStyle name="Normal 2 19 8 2" xfId="31693" xr:uid="{E7154EF1-2601-4A7C-8056-AA513484E4A7}"/>
    <cellStyle name="Normal 2 2" xfId="705" xr:uid="{00000000-0005-0000-0000-00006D040000}"/>
    <cellStyle name="Normal 2 2 10" xfId="706" xr:uid="{00000000-0005-0000-0000-00006E040000}"/>
    <cellStyle name="Normal 2 2 10 10" xfId="9643" xr:uid="{AA7C8D4E-8A4E-47BF-9CCA-4873F35B795C}"/>
    <cellStyle name="Normal 2 2 10 10 2" xfId="20023" xr:uid="{98345C2A-DAC5-4825-A0A8-021C089C2AF2}"/>
    <cellStyle name="Normal 2 2 10 11" xfId="24550" xr:uid="{505E598B-1912-43BF-8BA3-279748371E41}"/>
    <cellStyle name="Normal 2 2 10 12" xfId="12549" xr:uid="{69C35B79-29A5-43FB-862C-7335567D3235}"/>
    <cellStyle name="Normal 2 2 10 2" xfId="707" xr:uid="{00000000-0005-0000-0000-00006F040000}"/>
    <cellStyle name="Normal 2 2 10 2 2" xfId="708" xr:uid="{00000000-0005-0000-0000-000070040000}"/>
    <cellStyle name="Normal 2 2 10 2 2 2" xfId="5062" xr:uid="{E5DB27A1-F095-4B0D-B1FE-17B19E42AD2F}"/>
    <cellStyle name="Normal 2 2 10 2 2 2 2" xfId="24798" xr:uid="{FBA8B858-5805-4A81-83DE-365226052A35}"/>
    <cellStyle name="Normal 2 2 10 2 2 2 3" xfId="25898" xr:uid="{00543A6A-1BC8-44D0-9D96-E92831C3A63A}"/>
    <cellStyle name="Normal 2 2 10 2 2 2 4" xfId="14359" xr:uid="{F19CDEC1-13FD-4EE2-ADEF-DEEB1E15C467}"/>
    <cellStyle name="Normal 2 2 10 2 2 3" xfId="6812" xr:uid="{99174851-CC96-4A4C-91C6-5EB30DC24C04}"/>
    <cellStyle name="Normal 2 2 10 2 2 3 2" xfId="27577" xr:uid="{AF3C2EFA-9EB6-4B79-9DA5-FC9B9457BE6D}"/>
    <cellStyle name="Normal 2 2 10 2 2 3 3" xfId="27902" xr:uid="{BA4D5C2E-54AF-42B6-B1E0-A312C4F38B4D}"/>
    <cellStyle name="Normal 2 2 10 2 2 3 4" xfId="17192" xr:uid="{7F1932C3-573D-48A4-9694-EF8B0597E5E4}"/>
    <cellStyle name="Normal 2 2 10 2 2 4" xfId="9645" xr:uid="{2B8E2916-1FAD-4174-93AD-4FDDE1DA699C}"/>
    <cellStyle name="Normal 2 2 10 2 2 4 2" xfId="29384" xr:uid="{D9B05DEC-3C44-4ABB-92C4-B01E058A307D}"/>
    <cellStyle name="Normal 2 2 10 2 2 4 3" xfId="20025" xr:uid="{E1D17510-D4F8-4DF8-9C86-54A85495661A}"/>
    <cellStyle name="Normal 2 2 10 2 2 5" xfId="24647" xr:uid="{2863DE93-E0E9-4DCA-A783-915B8B2D6A3A}"/>
    <cellStyle name="Normal 2 2 10 2 2 6" xfId="13678" xr:uid="{DA987683-831F-4677-BAD2-DC6A81293BDA}"/>
    <cellStyle name="Normal 2 2 10 2 3" xfId="2716" xr:uid="{00000000-0005-0000-0000-000099030000}"/>
    <cellStyle name="Normal 2 2 10 2 3 2" xfId="5933" xr:uid="{107F8361-8D14-48E4-B386-6681F6985830}"/>
    <cellStyle name="Normal 2 2 10 2 3 2 2" xfId="27978" xr:uid="{439563EB-CDA5-4BE7-8F09-47FBE716BB3B}"/>
    <cellStyle name="Normal 2 2 10 2 3 2 3" xfId="15386" xr:uid="{AB8BAA13-0168-4B0A-A122-BEA762FA4220}"/>
    <cellStyle name="Normal 2 2 10 2 3 3" xfId="7839" xr:uid="{63CB1A3F-51C9-40AA-BDFC-374A71D849BD}"/>
    <cellStyle name="Normal 2 2 10 2 3 3 2" xfId="18219" xr:uid="{E506574E-4CD6-4127-960A-7E103336C974}"/>
    <cellStyle name="Normal 2 2 10 2 3 4" xfId="10672" xr:uid="{09130169-8034-4D96-85F9-4356246BFE9D}"/>
    <cellStyle name="Normal 2 2 10 2 3 4 2" xfId="21052" xr:uid="{1F5D3BB1-A60B-4476-8120-9E675D91B416}"/>
    <cellStyle name="Normal 2 2 10 2 3 5" xfId="25024" xr:uid="{4FFB09B8-3AF9-4044-A95D-D1F4BFC266C5}"/>
    <cellStyle name="Normal 2 2 10 2 3 6" xfId="13143" xr:uid="{88DEC1F8-E74A-47F2-B634-04FE49086530}"/>
    <cellStyle name="Normal 2 2 10 2 4" xfId="4153" xr:uid="{E764446D-83C9-4004-865D-359BF5B5F454}"/>
    <cellStyle name="Normal 2 2 10 2 4 2" xfId="8924" xr:uid="{13B6B776-8552-4F27-A149-221E36F04BD2}"/>
    <cellStyle name="Normal 2 2 10 2 4 2 2" xfId="29023" xr:uid="{68438DB2-A994-485C-B68E-63993A56C537}"/>
    <cellStyle name="Normal 2 2 10 2 4 2 3" xfId="19304" xr:uid="{B3CE92A7-987B-4043-8629-8C2E39A98538}"/>
    <cellStyle name="Normal 2 2 10 2 4 3" xfId="11757" xr:uid="{D0E1A260-329B-4663-B10B-AA9B56A80EFF}"/>
    <cellStyle name="Normal 2 2 10 2 4 3 2" xfId="22137" xr:uid="{B6CF3B47-D87D-45BB-87DF-85B77E70452A}"/>
    <cellStyle name="Normal 2 2 10 2 4 4" xfId="22990" xr:uid="{938AAFBC-6206-4672-B3C4-A0BA08185F9C}"/>
    <cellStyle name="Normal 2 2 10 2 4 5" xfId="16471" xr:uid="{90BFF79D-AAD0-4A91-BEBE-C3458FE2D30F}"/>
    <cellStyle name="Normal 2 2 10 2 5" xfId="5061" xr:uid="{7C5CCD42-756E-44AA-B35D-0888BE67E4DC}"/>
    <cellStyle name="Normal 2 2 10 2 5 2" xfId="26497" xr:uid="{8B0F7587-3D90-44A9-9D4E-94008281CF70}"/>
    <cellStyle name="Normal 2 2 10 2 5 3" xfId="14358" xr:uid="{6BB59D92-C073-4562-AF8F-C02AD369E213}"/>
    <cellStyle name="Normal 2 2 10 2 6" xfId="6811" xr:uid="{064FAEDA-6750-41CD-8BA4-6A0D5049602B}"/>
    <cellStyle name="Normal 2 2 10 2 6 2" xfId="17191" xr:uid="{837E47D0-0D94-4D5F-8367-141ABA0D4D67}"/>
    <cellStyle name="Normal 2 2 10 2 7" xfId="9644" xr:uid="{1E27734E-7094-4271-96C0-49C3F5B2DE9F}"/>
    <cellStyle name="Normal 2 2 10 2 7 2" xfId="20024" xr:uid="{81815907-AA58-4EF1-B4BC-87EBA1A0663F}"/>
    <cellStyle name="Normal 2 2 10 2 8" xfId="24486" xr:uid="{B0AB4854-A5AA-4971-A35C-FD6795C66512}"/>
    <cellStyle name="Normal 2 2 10 2 9" xfId="12707" xr:uid="{443C35AA-3E7C-4729-9C69-8DD456AB955A}"/>
    <cellStyle name="Normal 2 2 10 3" xfId="709" xr:uid="{00000000-0005-0000-0000-000071040000}"/>
    <cellStyle name="Normal 2 2 10 3 2" xfId="4451" xr:uid="{42C8B070-231B-4968-AE45-24977E7CDEBF}"/>
    <cellStyle name="Normal 2 2 10 3 2 2" xfId="9222" xr:uid="{B3100822-4B11-4BA9-940F-F2078324B99E}"/>
    <cellStyle name="Normal 2 2 10 3 2 2 2" xfId="29215" xr:uid="{398D0ABA-3928-427C-8C30-89730A5D7A3C}"/>
    <cellStyle name="Normal 2 2 10 3 2 2 3" xfId="19602" xr:uid="{AD153CD0-B2EC-4F34-96CD-AC815A48A242}"/>
    <cellStyle name="Normal 2 2 10 3 2 3" xfId="12055" xr:uid="{2B843B58-7B92-4A52-B7B1-0B052D6B6194}"/>
    <cellStyle name="Normal 2 2 10 3 2 3 2" xfId="22435" xr:uid="{3AD3D460-9B74-4C95-B9E1-A22A6F72193D}"/>
    <cellStyle name="Normal 2 2 10 3 2 4" xfId="23107" xr:uid="{6419FB7A-3DCF-4E03-99E4-C92D33E270D2}"/>
    <cellStyle name="Normal 2 2 10 3 2 5" xfId="16769" xr:uid="{57F08712-9C9F-4D18-8F3C-BB0511D0669C}"/>
    <cellStyle name="Normal 2 2 10 3 3" xfId="5063" xr:uid="{4A72CBA2-F61E-430F-AD4A-4CD853A42699}"/>
    <cellStyle name="Normal 2 2 10 3 3 2" xfId="26778" xr:uid="{F84AF31A-FE99-4562-B39C-4E385FDC17F3}"/>
    <cellStyle name="Normal 2 2 10 3 3 3" xfId="27556" xr:uid="{44CDE390-F64D-4A78-A0D1-B0C47C36573E}"/>
    <cellStyle name="Normal 2 2 10 3 3 4" xfId="14360" xr:uid="{2E7DDF77-9C26-42DB-8D72-47296D039541}"/>
    <cellStyle name="Normal 2 2 10 3 4" xfId="6813" xr:uid="{9D5CA963-1CB6-4841-BECA-773E3EF2CAA0}"/>
    <cellStyle name="Normal 2 2 10 3 4 2" xfId="26616" xr:uid="{789273C5-3E89-4F22-BC58-9FB25ED07422}"/>
    <cellStyle name="Normal 2 2 10 3 4 3" xfId="27220" xr:uid="{CF839B75-0BF5-4802-B3D9-B5A7B178CBC5}"/>
    <cellStyle name="Normal 2 2 10 3 4 4" xfId="17193" xr:uid="{ED4B26D7-2591-4F59-88AA-D0D54072C88D}"/>
    <cellStyle name="Normal 2 2 10 3 5" xfId="9646" xr:uid="{9019F8E2-FD32-4731-A2A8-6681B973D239}"/>
    <cellStyle name="Normal 2 2 10 3 5 2" xfId="29385" xr:uid="{65370D3C-9EB5-4761-8E5F-554AF99B3F9B}"/>
    <cellStyle name="Normal 2 2 10 3 5 3" xfId="20026" xr:uid="{BA430A4F-FF72-4303-9A89-E1A48B406065}"/>
    <cellStyle name="Normal 2 2 10 3 6" xfId="24516" xr:uid="{49067D6F-8843-4DD1-BAE8-7FA2BF07E820}"/>
    <cellStyle name="Normal 2 2 10 3 7" xfId="13679" xr:uid="{6339AC71-D4C9-41B9-A9DB-829F6C8BF374}"/>
    <cellStyle name="Normal 2 2 10 4" xfId="710" xr:uid="{00000000-0005-0000-0000-000072040000}"/>
    <cellStyle name="Normal 2 2 10 4 2" xfId="5064" xr:uid="{43FAF4F6-5944-411B-9C6E-4A883C4EBCCF}"/>
    <cellStyle name="Normal 2 2 10 4 2 2" xfId="24151" xr:uid="{0FF8B60A-773E-488B-9CA4-80B69D49D6F0}"/>
    <cellStyle name="Normal 2 2 10 4 2 3" xfId="28725" xr:uid="{0044B5AD-CC47-4AD7-9BAC-85830A68790F}"/>
    <cellStyle name="Normal 2 2 10 4 2 4" xfId="14361" xr:uid="{63833D4F-15C8-4AB3-85D1-56CFFDC43AAB}"/>
    <cellStyle name="Normal 2 2 10 4 3" xfId="6814" xr:uid="{6F8A17C8-5B7C-4D0A-89CE-3313691FEA10}"/>
    <cellStyle name="Normal 2 2 10 4 3 2" xfId="28596" xr:uid="{A29D8535-73B2-441D-AB06-3782139610D9}"/>
    <cellStyle name="Normal 2 2 10 4 3 3" xfId="17194" xr:uid="{BF3BCAE3-A914-4FAF-8660-894DFDDE4948}"/>
    <cellStyle name="Normal 2 2 10 4 4" xfId="9647" xr:uid="{F6AF43C2-38D3-4B63-9AFB-550F9CC18867}"/>
    <cellStyle name="Normal 2 2 10 4 4 2" xfId="20027" xr:uid="{0C94FB6B-3908-46B9-B035-AA01DE88862A}"/>
    <cellStyle name="Normal 2 2 10 4 5" xfId="24025" xr:uid="{EDDD3FD3-3F21-4BBB-A21E-5363C936A286}"/>
    <cellStyle name="Normal 2 2 10 4 6" xfId="13405" xr:uid="{52461BEE-55D6-4F43-9398-5A297151B16A}"/>
    <cellStyle name="Normal 2 2 10 5" xfId="2564" xr:uid="{00000000-0005-0000-0000-00009C030000}"/>
    <cellStyle name="Normal 2 2 10 5 2" xfId="5832" xr:uid="{F90F4BDD-8B44-417F-9C44-F07B562A1590}"/>
    <cellStyle name="Normal 2 2 10 5 2 2" xfId="26791" xr:uid="{C347E35F-955F-4394-8027-29A455EB4226}"/>
    <cellStyle name="Normal 2 2 10 5 2 3" xfId="15235" xr:uid="{8D2EC9C0-8C74-410D-8868-1302CCCBA839}"/>
    <cellStyle name="Normal 2 2 10 5 3" xfId="7688" xr:uid="{FAD042E3-0A5D-44D0-9B55-4A5BF2609101}"/>
    <cellStyle name="Normal 2 2 10 5 3 2" xfId="18068" xr:uid="{80FFC775-E0A3-405C-9250-A0FE081BCED3}"/>
    <cellStyle name="Normal 2 2 10 5 4" xfId="10521" xr:uid="{271EE65C-4308-4093-A0CA-EBD53146ED2E}"/>
    <cellStyle name="Normal 2 2 10 5 4 2" xfId="20901" xr:uid="{957E9CC8-329E-4D48-BD47-CE43D3C79F5C}"/>
    <cellStyle name="Normal 2 2 10 5 5" xfId="22942" xr:uid="{7FF42F5A-F766-492C-B313-F86840EA921E}"/>
    <cellStyle name="Normal 2 2 10 5 6" xfId="12951" xr:uid="{AFEA08B3-64BD-49F2-A894-F862B4F7670C}"/>
    <cellStyle name="Normal 2 2 10 6" xfId="2316" xr:uid="{00000000-0005-0000-0000-000096030000}"/>
    <cellStyle name="Normal 2 2 10 6 2" xfId="7442" xr:uid="{49339BE6-5FE9-42AE-9BC6-6DD209B051E8}"/>
    <cellStyle name="Normal 2 2 10 6 2 2" xfId="27930" xr:uid="{7D37FA61-88A9-417F-9E00-1067742685F6}"/>
    <cellStyle name="Normal 2 2 10 6 2 3" xfId="17822" xr:uid="{8BA1A808-3FDE-44C7-9142-154BE5F5E6B6}"/>
    <cellStyle name="Normal 2 2 10 6 3" xfId="10275" xr:uid="{2A7065D5-296E-44B5-86F3-53A1D5651C31}"/>
    <cellStyle name="Normal 2 2 10 6 3 2" xfId="20655" xr:uid="{0CDD9D9A-C9E9-419B-BFC8-FB6779F563E0}"/>
    <cellStyle name="Normal 2 2 10 6 4" xfId="24889" xr:uid="{946DE919-8989-49F0-8624-F124357DCEE6}"/>
    <cellStyle name="Normal 2 2 10 6 5" xfId="14989" xr:uid="{A42EDF13-7335-4FE4-9A95-547834990660}"/>
    <cellStyle name="Normal 2 2 10 7" xfId="3921" xr:uid="{498F4368-C384-4172-A5C5-389852219A0E}"/>
    <cellStyle name="Normal 2 2 10 7 2" xfId="8752" xr:uid="{7A29565A-49DE-496F-9B46-A14210F21EEC}"/>
    <cellStyle name="Normal 2 2 10 7 2 2" xfId="19132" xr:uid="{62EC0076-2ADE-4D86-9020-4C074AF71ABC}"/>
    <cellStyle name="Normal 2 2 10 7 3" xfId="11585" xr:uid="{0B8A006D-0451-4A93-A9DD-3B02EF3D4ED5}"/>
    <cellStyle name="Normal 2 2 10 7 3 2" xfId="21965" xr:uid="{1E17511E-8D69-4181-BF2A-8594B5C37FFA}"/>
    <cellStyle name="Normal 2 2 10 7 4" xfId="26885" xr:uid="{EE14755E-4017-4A11-B3B3-C3690CBE6087}"/>
    <cellStyle name="Normal 2 2 10 7 5" xfId="16299" xr:uid="{774583A9-CB71-49DF-9DC4-54BB1C00CF1D}"/>
    <cellStyle name="Normal 2 2 10 8" xfId="5060" xr:uid="{9A8CA319-5397-4A04-92EC-15A8A45212D4}"/>
    <cellStyle name="Normal 2 2 10 8 2" xfId="14357" xr:uid="{C8D3DA57-87D8-4704-97B7-6849991807F7}"/>
    <cellStyle name="Normal 2 2 10 9" xfId="6810" xr:uid="{6AB13237-9298-49AB-B12E-5BEA92D8EA25}"/>
    <cellStyle name="Normal 2 2 10 9 2" xfId="17190" xr:uid="{54002836-6CE1-4C08-BFD8-E939A1F4DFF9}"/>
    <cellStyle name="Normal 2 2 11" xfId="711" xr:uid="{00000000-0005-0000-0000-000073040000}"/>
    <cellStyle name="Normal 2 2 11 10" xfId="24714" xr:uid="{F360E3F7-4553-4010-BCA7-6D1AE9B901A1}"/>
    <cellStyle name="Normal 2 2 11 11" xfId="12550" xr:uid="{0081C13F-8DD0-413F-9503-D5C8BA41F1B0}"/>
    <cellStyle name="Normal 2 2 11 2" xfId="712" xr:uid="{00000000-0005-0000-0000-000074040000}"/>
    <cellStyle name="Normal 2 2 11 2 2" xfId="3146" xr:uid="{00000000-0005-0000-0000-00009F030000}"/>
    <cellStyle name="Normal 2 2 11 2 2 2" xfId="6203" xr:uid="{FF317ED0-C3C5-4BBA-96D4-A4FA9F71D13C}"/>
    <cellStyle name="Normal 2 2 11 2 2 2 2" xfId="26612" xr:uid="{C3C86F65-1009-45B4-ADDC-6A57ED7AC03D}"/>
    <cellStyle name="Normal 2 2 11 2 2 2 3" xfId="27335" xr:uid="{6C543D13-686B-42FE-9BED-916A8DF160CA}"/>
    <cellStyle name="Normal 2 2 11 2 2 2 4" xfId="15772" xr:uid="{F56D3B67-4334-45F9-8EA7-AB3AD0ED3090}"/>
    <cellStyle name="Normal 2 2 11 2 2 3" xfId="8225" xr:uid="{90B187A8-9982-44B7-9857-A6B63355AC82}"/>
    <cellStyle name="Normal 2 2 11 2 2 3 2" xfId="28870" xr:uid="{7EB596B2-7B15-4D64-83F3-AC9014D1750B}"/>
    <cellStyle name="Normal 2 2 11 2 2 3 3" xfId="18605" xr:uid="{8E5CC260-40CB-4E67-9E15-4F95D03C0961}"/>
    <cellStyle name="Normal 2 2 11 2 2 4" xfId="11058" xr:uid="{0C11086F-936F-4562-A968-407CE5092957}"/>
    <cellStyle name="Normal 2 2 11 2 2 4 2" xfId="21438" xr:uid="{ADB81A79-B7E1-43EB-BA27-D0C539476A90}"/>
    <cellStyle name="Normal 2 2 11 2 2 5" xfId="23263" xr:uid="{0F54DA92-1F69-4FE6-B714-AD6A3B712B6E}"/>
    <cellStyle name="Normal 2 2 11 2 2 6" xfId="13680" xr:uid="{66B84033-BF7F-481B-9AFA-9567FEF2CBE8}"/>
    <cellStyle name="Normal 2 2 11 2 3" xfId="4154" xr:uid="{00F1D4EF-91CF-40E8-B6B5-67F1D0D3D9FB}"/>
    <cellStyle name="Normal 2 2 11 2 3 2" xfId="8925" xr:uid="{0790826B-CA55-4CA9-B627-8A167494FAF5}"/>
    <cellStyle name="Normal 2 2 11 2 3 2 2" xfId="29024" xr:uid="{A608EEA1-12E2-4A50-AA92-15B6A6B67A09}"/>
    <cellStyle name="Normal 2 2 11 2 3 2 3" xfId="19305" xr:uid="{EA885710-01F3-4985-8E77-B95014EDAAF3}"/>
    <cellStyle name="Normal 2 2 11 2 3 3" xfId="11758" xr:uid="{858F1373-6516-4269-95EA-069E9EA42B73}"/>
    <cellStyle name="Normal 2 2 11 2 3 3 2" xfId="22138" xr:uid="{5A6A1CE6-03AA-488A-81B0-1F53FD50E577}"/>
    <cellStyle name="Normal 2 2 11 2 3 4" xfId="25218" xr:uid="{530BCB53-2788-48FC-8732-7713CE1DDE0F}"/>
    <cellStyle name="Normal 2 2 11 2 3 5" xfId="16472" xr:uid="{EB502878-9D72-4A66-8CC3-6FE968AF4A80}"/>
    <cellStyle name="Normal 2 2 11 2 4" xfId="5066" xr:uid="{C97103D0-552A-43CA-9D7F-000BE4CCD9EA}"/>
    <cellStyle name="Normal 2 2 11 2 4 2" xfId="27907" xr:uid="{5350DF39-5008-4E85-A8E3-EA51D3E70538}"/>
    <cellStyle name="Normal 2 2 11 2 4 3" xfId="26435" xr:uid="{45D098FC-3762-4A95-8E63-9E90376ED403}"/>
    <cellStyle name="Normal 2 2 11 2 4 4" xfId="14363" xr:uid="{852E6F0C-3895-4C89-86AC-0372EC1A09FB}"/>
    <cellStyle name="Normal 2 2 11 2 5" xfId="6816" xr:uid="{541B02AB-102A-4D2C-B7E2-2CAFA7B83913}"/>
    <cellStyle name="Normal 2 2 11 2 5 2" xfId="27587" xr:uid="{2B54EA2A-F5D7-4647-A3C3-89DA672DC2B2}"/>
    <cellStyle name="Normal 2 2 11 2 5 3" xfId="17196" xr:uid="{F7667B26-C2B3-4730-BA59-8727ECB0A4C1}"/>
    <cellStyle name="Normal 2 2 11 2 6" xfId="9649" xr:uid="{42FEB642-99A6-4F20-9405-ED218DBCD43E}"/>
    <cellStyle name="Normal 2 2 11 2 6 2" xfId="20029" xr:uid="{2D652F2E-72EB-4499-AC69-741A8BA79020}"/>
    <cellStyle name="Normal 2 2 11 2 7" xfId="22926" xr:uid="{9D773C07-20EF-400A-A5CD-96C731A65415}"/>
    <cellStyle name="Normal 2 2 11 2 8" xfId="12708" xr:uid="{557D45CE-8F42-4ABE-9E84-82DBCC416DEF}"/>
    <cellStyle name="Normal 2 2 11 3" xfId="713" xr:uid="{00000000-0005-0000-0000-000075040000}"/>
    <cellStyle name="Normal 2 2 11 3 2" xfId="5067" xr:uid="{0955E37E-640E-43B0-BD50-B8A99418383A}"/>
    <cellStyle name="Normal 2 2 11 3 2 2" xfId="22752" xr:uid="{2BEE5CBA-6AF4-40AF-B0DB-8908603C96C7}"/>
    <cellStyle name="Normal 2 2 11 3 2 3" xfId="27056" xr:uid="{4D557C4E-47EB-4C41-A11C-E40E615CDB78}"/>
    <cellStyle name="Normal 2 2 11 3 2 4" xfId="14364" xr:uid="{4016AE17-1A41-4C9A-98F4-1B4611B620B6}"/>
    <cellStyle name="Normal 2 2 11 3 3" xfId="6817" xr:uid="{00BD513C-FB94-428B-876A-E8EF0C4F55EF}"/>
    <cellStyle name="Normal 2 2 11 3 3 2" xfId="27763" xr:uid="{7ABA0B96-13D5-447B-85CC-329AC2C6D123}"/>
    <cellStyle name="Normal 2 2 11 3 3 3" xfId="26113" xr:uid="{D8E70133-ADC3-46CD-9CF8-B13AD605DBE3}"/>
    <cellStyle name="Normal 2 2 11 3 3 4" xfId="17197" xr:uid="{17775DBB-41D4-400E-94BF-23CFF9786007}"/>
    <cellStyle name="Normal 2 2 11 3 4" xfId="9650" xr:uid="{E8608BBB-BA40-49FE-9FE2-9263E842B72E}"/>
    <cellStyle name="Normal 2 2 11 3 4 2" xfId="27882" xr:uid="{A559915D-1C89-4A10-9523-59AE7D14C0BE}"/>
    <cellStyle name="Normal 2 2 11 3 4 3" xfId="29386" xr:uid="{3F8F59DF-F173-4A24-8C68-4AD13CC6FB4D}"/>
    <cellStyle name="Normal 2 2 11 3 4 4" xfId="20030" xr:uid="{4A8FE24E-E0C9-4A18-A18A-3252FA41CA10}"/>
    <cellStyle name="Normal 2 2 11 3 5" xfId="23889" xr:uid="{A43DAE62-9E93-4920-8A90-84070D82DB45}"/>
    <cellStyle name="Normal 2 2 11 3 6" xfId="26873" xr:uid="{993D1EDA-F7F0-4197-9D42-8112A38CDE4E}"/>
    <cellStyle name="Normal 2 2 11 3 7" xfId="13406" xr:uid="{0077151E-73EA-4320-85DE-C40187F66014}"/>
    <cellStyle name="Normal 2 2 11 4" xfId="2717" xr:uid="{00000000-0005-0000-0000-0000A1030000}"/>
    <cellStyle name="Normal 2 2 11 4 2" xfId="5934" xr:uid="{63E0683B-ACD4-4AA2-90DC-DB6AEBFA2948}"/>
    <cellStyle name="Normal 2 2 11 4 2 2" xfId="26139" xr:uid="{E537ED85-99E9-4A2C-ADE8-0473EAF8C191}"/>
    <cellStyle name="Normal 2 2 11 4 2 3" xfId="15387" xr:uid="{7E1EF9F7-FD04-4E90-BE93-DE2066F7588A}"/>
    <cellStyle name="Normal 2 2 11 4 3" xfId="7840" xr:uid="{FF13673E-D845-4C55-B7C8-00D6EF36B7D1}"/>
    <cellStyle name="Normal 2 2 11 4 3 2" xfId="18220" xr:uid="{D5B33116-A451-467B-9CE8-8F15637E1DCE}"/>
    <cellStyle name="Normal 2 2 11 4 4" xfId="10673" xr:uid="{93731593-600F-4279-9BC7-1C337825ADA4}"/>
    <cellStyle name="Normal 2 2 11 4 4 2" xfId="21053" xr:uid="{86328D34-6873-4657-BB4D-1FF619BF9538}"/>
    <cellStyle name="Normal 2 2 11 4 5" xfId="24614" xr:uid="{FFEC11AB-DB5A-4402-9B21-590F99BB08F6}"/>
    <cellStyle name="Normal 2 2 11 4 6" xfId="13144" xr:uid="{7C3F6871-62B6-4B36-8448-9E73B188E3DE}"/>
    <cellStyle name="Normal 2 2 11 5" xfId="2317" xr:uid="{00000000-0005-0000-0000-00009D030000}"/>
    <cellStyle name="Normal 2 2 11 5 2" xfId="7443" xr:uid="{7A3307D6-3912-4C07-B0F6-72C6E4F3B661}"/>
    <cellStyle name="Normal 2 2 11 5 2 2" xfId="25945" xr:uid="{1FFCC7DB-DE91-465E-A767-AAEF631C5C7D}"/>
    <cellStyle name="Normal 2 2 11 5 2 3" xfId="17823" xr:uid="{D00543A4-5E81-4315-ABFC-3BE08527D330}"/>
    <cellStyle name="Normal 2 2 11 5 3" xfId="10276" xr:uid="{CAE4606C-9F99-412B-B7A9-5DB4111EB00D}"/>
    <cellStyle name="Normal 2 2 11 5 3 2" xfId="20656" xr:uid="{0FF4E45D-E5E1-40C8-B569-7E751AA1A551}"/>
    <cellStyle name="Normal 2 2 11 5 4" xfId="24917" xr:uid="{121CDEFB-55B8-40A6-A06C-5FDF46209248}"/>
    <cellStyle name="Normal 2 2 11 5 5" xfId="14990" xr:uid="{7F643549-6605-400C-8C36-DF20AF78D7FB}"/>
    <cellStyle name="Normal 2 2 11 6" xfId="3922" xr:uid="{B8846A1D-2C16-48D2-8A11-823ADBAB4F28}"/>
    <cellStyle name="Normal 2 2 11 6 2" xfId="8753" xr:uid="{91A10251-2EEC-445C-82E3-E53D5D0CA3A7}"/>
    <cellStyle name="Normal 2 2 11 6 2 2" xfId="28975" xr:uid="{39F5A64B-9A16-4AC9-8402-214E3758C73A}"/>
    <cellStyle name="Normal 2 2 11 6 2 3" xfId="19133" xr:uid="{D8663FF4-7F2C-4388-B7A9-17831C9372D7}"/>
    <cellStyle name="Normal 2 2 11 6 3" xfId="11586" xr:uid="{D8BC32F4-4140-4BD2-BC51-A4794D42B1FF}"/>
    <cellStyle name="Normal 2 2 11 6 3 2" xfId="21966" xr:uid="{4644D31E-EB41-48D5-B4E9-516AFEBE10EF}"/>
    <cellStyle name="Normal 2 2 11 6 4" xfId="27276" xr:uid="{75C8AD18-4AFE-4842-A978-28943ACC31D9}"/>
    <cellStyle name="Normal 2 2 11 6 5" xfId="16300" xr:uid="{8E42CAA9-3BBD-4E3B-9F0B-24760E32739D}"/>
    <cellStyle name="Normal 2 2 11 7" xfId="5065" xr:uid="{B2DA2C86-A69D-4363-A409-5F20A56822C5}"/>
    <cellStyle name="Normal 2 2 11 7 2" xfId="26476" xr:uid="{8DA8B6FD-9B1D-46D4-BB5E-72F6E93EFE7C}"/>
    <cellStyle name="Normal 2 2 11 7 3" xfId="14362" xr:uid="{B631ECBF-56E4-4E7E-A0A4-2E50DFF99648}"/>
    <cellStyle name="Normal 2 2 11 8" xfId="6815" xr:uid="{0A45DC38-A460-417D-B5FF-5914C4641DB3}"/>
    <cellStyle name="Normal 2 2 11 8 2" xfId="17195" xr:uid="{F9AC5293-430A-4340-83DE-C9501E3F8EAB}"/>
    <cellStyle name="Normal 2 2 11 9" xfId="9648" xr:uid="{AEFEC1A8-311C-4583-9866-B998AF29808A}"/>
    <cellStyle name="Normal 2 2 11 9 2" xfId="20028" xr:uid="{36E210C7-88C1-4054-AA67-CA222587FB4B}"/>
    <cellStyle name="Normal 2 2 12" xfId="714" xr:uid="{00000000-0005-0000-0000-000076040000}"/>
    <cellStyle name="Normal 2 2 12 10" xfId="12551" xr:uid="{1065672E-2A58-4FF3-B14F-7A5A656F2C14}"/>
    <cellStyle name="Normal 2 2 12 2" xfId="715" xr:uid="{00000000-0005-0000-0000-000077040000}"/>
    <cellStyle name="Normal 2 2 12 2 2" xfId="2896" xr:uid="{00000000-0005-0000-0000-0000A4030000}"/>
    <cellStyle name="Normal 2 2 12 2 2 2" xfId="6081" xr:uid="{87D14F9D-0490-40A1-B2DF-6C3236D91088}"/>
    <cellStyle name="Normal 2 2 12 2 2 2 2" xfId="27090" xr:uid="{C3153807-B2E2-4D54-8253-7DBAF51F2DE7}"/>
    <cellStyle name="Normal 2 2 12 2 2 2 3" xfId="26698" xr:uid="{C8350D81-427F-46C9-AD88-E335CC47A38B}"/>
    <cellStyle name="Normal 2 2 12 2 2 2 4" xfId="15559" xr:uid="{39752D66-A282-4578-9662-B9863F6E05F0}"/>
    <cellStyle name="Normal 2 2 12 2 2 3" xfId="8012" xr:uid="{0D9E3B43-EDE7-49DA-AC95-C8D84130DC72}"/>
    <cellStyle name="Normal 2 2 12 2 2 3 2" xfId="27684" xr:uid="{AB1AF7C7-2D5A-48E6-8BF5-E5578B2E77B5}"/>
    <cellStyle name="Normal 2 2 12 2 2 3 3" xfId="18392" xr:uid="{1AFB2ABE-54F2-4B73-BE53-A072DAF3C08C}"/>
    <cellStyle name="Normal 2 2 12 2 2 4" xfId="10845" xr:uid="{4AE1C396-5D59-4371-B09F-AFF16EEF18AE}"/>
    <cellStyle name="Normal 2 2 12 2 2 4 2" xfId="21225" xr:uid="{3288323C-DEC5-4597-ACA5-E75281895242}"/>
    <cellStyle name="Normal 2 2 12 2 2 5" xfId="22928" xr:uid="{451C44D4-D385-49D8-8775-BDE566AC57E3}"/>
    <cellStyle name="Normal 2 2 12 2 2 6" xfId="13407" xr:uid="{CD1B9E5A-8689-4A5D-825F-CA09B31EB215}"/>
    <cellStyle name="Normal 2 2 12 2 3" xfId="5069" xr:uid="{E9CA4D25-7E66-4D37-9C3D-EE609FBB5CD4}"/>
    <cellStyle name="Normal 2 2 12 2 3 2" xfId="25612" xr:uid="{C82A4E5B-713A-4F0B-9C44-41515AA8671E}"/>
    <cellStyle name="Normal 2 2 12 2 3 3" xfId="28118" xr:uid="{D1426DE1-404F-476D-AA0E-23A2566C7733}"/>
    <cellStyle name="Normal 2 2 12 2 3 4" xfId="14366" xr:uid="{201E6DFB-DAAA-47D2-93D5-7D35EEF5EE4A}"/>
    <cellStyle name="Normal 2 2 12 2 4" xfId="6819" xr:uid="{9CE24DF9-8A53-40A5-9B9F-A4ED79DBA681}"/>
    <cellStyle name="Normal 2 2 12 2 4 2" xfId="25845" xr:uid="{DB2D1C67-6117-442B-B678-0E475AA7346F}"/>
    <cellStyle name="Normal 2 2 12 2 4 3" xfId="27931" xr:uid="{51025091-3DC7-4B0E-B201-8992EE577B4E}"/>
    <cellStyle name="Normal 2 2 12 2 4 4" xfId="17199" xr:uid="{83106FBE-5519-470B-B973-DC7EFE978364}"/>
    <cellStyle name="Normal 2 2 12 2 5" xfId="9652" xr:uid="{0B7EACDA-BBDF-48E1-8FE2-FC3073D2F396}"/>
    <cellStyle name="Normal 2 2 12 2 5 2" xfId="29387" xr:uid="{EBF4D029-387B-44E3-9D2A-2D2346652B52}"/>
    <cellStyle name="Normal 2 2 12 2 5 3" xfId="20032" xr:uid="{C0C59DC8-A38B-49A7-8B9B-B6BAEE89D21E}"/>
    <cellStyle name="Normal 2 2 12 2 6" xfId="23520" xr:uid="{58EB0826-388D-445A-8CD5-082685758BAB}"/>
    <cellStyle name="Normal 2 2 12 2 7" xfId="12709" xr:uid="{D90D89C1-CD52-404E-8854-9A6CE05D6A25}"/>
    <cellStyle name="Normal 2 2 12 3" xfId="716" xr:uid="{00000000-0005-0000-0000-000078040000}"/>
    <cellStyle name="Normal 2 2 12 3 2" xfId="5070" xr:uid="{3B181DA7-558B-4F08-91C6-2EF108D18741}"/>
    <cellStyle name="Normal 2 2 12 3 2 2" xfId="26074" xr:uid="{DADFDF4C-031A-4E25-9D4F-90085FBCDD66}"/>
    <cellStyle name="Normal 2 2 12 3 2 3" xfId="27300" xr:uid="{7C3C2C6B-A376-4C08-B672-72DD1C6DDA24}"/>
    <cellStyle name="Normal 2 2 12 3 2 4" xfId="14367" xr:uid="{87AA43E2-ABF6-4CF1-95E1-324AB002C98D}"/>
    <cellStyle name="Normal 2 2 12 3 3" xfId="6820" xr:uid="{E2C41153-FFAB-4ED0-AB8B-6014853786DF}"/>
    <cellStyle name="Normal 2 2 12 3 3 2" xfId="27507" xr:uid="{CC38DC81-9159-4D28-B7A4-DAC637FEB901}"/>
    <cellStyle name="Normal 2 2 12 3 3 3" xfId="27086" xr:uid="{7EF38C80-B0D3-4DFD-9A0A-41F57020FEC4}"/>
    <cellStyle name="Normal 2 2 12 3 3 4" xfId="17200" xr:uid="{26E52485-6547-4818-9BE2-E34CFBD2E42B}"/>
    <cellStyle name="Normal 2 2 12 3 4" xfId="9653" xr:uid="{6F87446E-73B0-415B-B3DF-BCDB2932CF02}"/>
    <cellStyle name="Normal 2 2 12 3 4 2" xfId="29388" xr:uid="{E1AB4123-829E-472B-8201-5042441F9D0E}"/>
    <cellStyle name="Normal 2 2 12 3 4 3" xfId="20033" xr:uid="{B5528FC7-B11C-4B89-AD12-5EA5CEA3F156}"/>
    <cellStyle name="Normal 2 2 12 3 5" xfId="23587" xr:uid="{E4661236-05E0-4733-83E4-BF38DCBD5CFB}"/>
    <cellStyle name="Normal 2 2 12 3 6" xfId="13145" xr:uid="{59784323-D983-4403-A797-10888BEA3561}"/>
    <cellStyle name="Normal 2 2 12 4" xfId="2318" xr:uid="{00000000-0005-0000-0000-0000A2030000}"/>
    <cellStyle name="Normal 2 2 12 4 2" xfId="7444" xr:uid="{BC4AB11F-05B5-41C6-848E-34FE761CDCF0}"/>
    <cellStyle name="Normal 2 2 12 4 2 2" xfId="27508" xr:uid="{1D0CBB2E-B506-46BE-9D6B-6EAEAD8F035C}"/>
    <cellStyle name="Normal 2 2 12 4 2 3" xfId="17824" xr:uid="{F50110FA-FA26-4B8F-BD48-D96B1E0B9EFD}"/>
    <cellStyle name="Normal 2 2 12 4 3" xfId="10277" xr:uid="{04089D3B-4538-4C52-A27C-4A9708A69974}"/>
    <cellStyle name="Normal 2 2 12 4 3 2" xfId="20657" xr:uid="{2E0D2A35-A4E4-431F-A576-04C14ABCDA3C}"/>
    <cellStyle name="Normal 2 2 12 4 4" xfId="23709" xr:uid="{93C07792-30FE-4B44-9573-26AEFF3A7BF0}"/>
    <cellStyle name="Normal 2 2 12 4 5" xfId="14991" xr:uid="{51B5B4D7-F9FA-4226-9AA7-18D07081935F}"/>
    <cellStyle name="Normal 2 2 12 5" xfId="3923" xr:uid="{80B48330-8868-42AD-8BDC-4ABE101D7FE5}"/>
    <cellStyle name="Normal 2 2 12 5 2" xfId="8754" xr:uid="{0552D940-71B3-43C0-B2DB-648923AA1A54}"/>
    <cellStyle name="Normal 2 2 12 5 2 2" xfId="28976" xr:uid="{B40DC248-C826-4482-AFB1-2C50FE8E20F9}"/>
    <cellStyle name="Normal 2 2 12 5 2 3" xfId="19134" xr:uid="{0DBB2F03-198E-4EA9-9FCB-52E1EB65A82B}"/>
    <cellStyle name="Normal 2 2 12 5 3" xfId="11587" xr:uid="{F8030501-846D-475A-A3BE-5B1CA040C545}"/>
    <cellStyle name="Normal 2 2 12 5 3 2" xfId="21967" xr:uid="{93B94236-8E68-420A-B001-78A4B3C4C0E4}"/>
    <cellStyle name="Normal 2 2 12 5 4" xfId="23009" xr:uid="{FF2626A7-2135-440A-A877-AEE80954058E}"/>
    <cellStyle name="Normal 2 2 12 5 5" xfId="16301" xr:uid="{E8CC1F3D-DAFB-4840-966E-72DE70B7AF30}"/>
    <cellStyle name="Normal 2 2 12 6" xfId="5068" xr:uid="{084EAE70-9054-40F8-BFE2-D35318827036}"/>
    <cellStyle name="Normal 2 2 12 6 2" xfId="28308" xr:uid="{E571C781-2D2F-4739-921B-7BDC8F0ACB39}"/>
    <cellStyle name="Normal 2 2 12 6 3" xfId="26133" xr:uid="{68DF8A38-4DBF-4086-9398-2C368CB90CBF}"/>
    <cellStyle name="Normal 2 2 12 6 4" xfId="14365" xr:uid="{E415832E-07C5-4280-9D6D-23D0D3FCCF5E}"/>
    <cellStyle name="Normal 2 2 12 7" xfId="6818" xr:uid="{BF3DB480-ACE2-4974-AD3C-1760B38EE11C}"/>
    <cellStyle name="Normal 2 2 12 7 2" xfId="26792" xr:uid="{64BE9471-4482-46F0-B926-F236CF48DE7A}"/>
    <cellStyle name="Normal 2 2 12 7 3" xfId="17198" xr:uid="{CDA13340-5781-4640-96A4-DAC67D8249D7}"/>
    <cellStyle name="Normal 2 2 12 8" xfId="9651" xr:uid="{EC8A2C6E-8145-4C6B-98CD-6625A6067AC5}"/>
    <cellStyle name="Normal 2 2 12 8 2" xfId="20031" xr:uid="{E34FB326-D462-4975-BFF1-2D6B474B3857}"/>
    <cellStyle name="Normal 2 2 12 9" xfId="24818" xr:uid="{92E2412E-AE0B-4E04-8A02-EE933A9D2232}"/>
    <cellStyle name="Normal 2 2 13" xfId="717" xr:uid="{00000000-0005-0000-0000-000079040000}"/>
    <cellStyle name="Normal 2 2 13 10" xfId="12497" xr:uid="{61170B46-1634-41C8-94F6-182BD1D0ECF0}"/>
    <cellStyle name="Normal 2 2 13 2" xfId="3147" xr:uid="{00000000-0005-0000-0000-0000A7030000}"/>
    <cellStyle name="Normal 2 2 13 2 2" xfId="6204" xr:uid="{1BE0B72C-EB5F-4A68-ADBB-776D2ABC6E28}"/>
    <cellStyle name="Normal 2 2 13 2 2 2" xfId="22857" xr:uid="{53D22A31-D144-49D0-91AA-1D8AA931FF1F}"/>
    <cellStyle name="Normal 2 2 13 2 2 3" xfId="26297" xr:uid="{D8911CED-764F-48E2-9168-73042C5D13ED}"/>
    <cellStyle name="Normal 2 2 13 2 2 4" xfId="15773" xr:uid="{E725DF8F-2486-44A0-9DDC-35451486C16E}"/>
    <cellStyle name="Normal 2 2 13 2 3" xfId="8226" xr:uid="{8FE612A1-40D0-4D13-BCB0-0744C78DD892}"/>
    <cellStyle name="Normal 2 2 13 2 3 2" xfId="26184" xr:uid="{06BF066D-2D8C-4346-B71C-B793C1B4A8CB}"/>
    <cellStyle name="Normal 2 2 13 2 3 3" xfId="28871" xr:uid="{8129AB89-2906-47C8-9BA7-89EE51578157}"/>
    <cellStyle name="Normal 2 2 13 2 3 4" xfId="18606" xr:uid="{64C64456-37D7-4EE3-92B2-E77B6817AC99}"/>
    <cellStyle name="Normal 2 2 13 2 4" xfId="11059" xr:uid="{FD08E1CF-839E-4985-96D9-9AA4F72A3267}"/>
    <cellStyle name="Normal 2 2 13 2 4 2" xfId="29474" xr:uid="{038BD399-35D3-48F3-8F87-83353631008F}"/>
    <cellStyle name="Normal 2 2 13 2 4 3" xfId="21439" xr:uid="{535D86DE-691C-4D4C-97D3-6C9A8B1E520E}"/>
    <cellStyle name="Normal 2 2 13 2 5" xfId="25156" xr:uid="{C24663EF-B84A-4159-827E-04DA4C4C0947}"/>
    <cellStyle name="Normal 2 2 13 2 6" xfId="13681" xr:uid="{D7D50C91-20D1-4F4F-B216-79150BA26CFA}"/>
    <cellStyle name="Normal 2 2 13 3" xfId="2715" xr:uid="{00000000-0005-0000-0000-0000A8030000}"/>
    <cellStyle name="Normal 2 2 13 3 2" xfId="5932" xr:uid="{D0C06B45-2A7E-4AB6-A718-198594DC2508}"/>
    <cellStyle name="Normal 2 2 13 3 2 2" xfId="27393" xr:uid="{6491416E-F12A-4584-81F1-655F94FF171F}"/>
    <cellStyle name="Normal 2 2 13 3 2 3" xfId="15385" xr:uid="{ED351527-011C-4C1E-AC63-0808C644313D}"/>
    <cellStyle name="Normal 2 2 13 3 3" xfId="7838" xr:uid="{906AFB7C-6C05-4D62-9036-BCB3EF4B597A}"/>
    <cellStyle name="Normal 2 2 13 3 3 2" xfId="18218" xr:uid="{70736B79-02B6-4245-8B46-CAAAA5DE7056}"/>
    <cellStyle name="Normal 2 2 13 3 4" xfId="10671" xr:uid="{2CB8B3FA-0C80-47EE-9634-14D33F0FA550}"/>
    <cellStyle name="Normal 2 2 13 3 4 2" xfId="21051" xr:uid="{F769EB83-E13C-416F-9B09-5D4D5057E829}"/>
    <cellStyle name="Normal 2 2 13 3 5" xfId="25238" xr:uid="{6C3C5C07-9AFA-4E02-B0A6-FA91BFF57E6E}"/>
    <cellStyle name="Normal 2 2 13 3 6" xfId="13142" xr:uid="{1162147A-342C-4981-8B63-09F1ABF2E97A}"/>
    <cellStyle name="Normal 2 2 13 4" xfId="2266" xr:uid="{00000000-0005-0000-0000-0000A6030000}"/>
    <cellStyle name="Normal 2 2 13 4 2" xfId="7392" xr:uid="{89FD8668-7FA1-4059-9FE1-C4A120F59806}"/>
    <cellStyle name="Normal 2 2 13 4 2 2" xfId="26378" xr:uid="{30E68958-E569-42E9-BA2F-E453205D9189}"/>
    <cellStyle name="Normal 2 2 13 4 2 3" xfId="17772" xr:uid="{C11B38C0-F736-4D86-A774-66F20C82FCF6}"/>
    <cellStyle name="Normal 2 2 13 4 3" xfId="10225" xr:uid="{C380EA43-0880-44F7-916A-3D91415E0C58}"/>
    <cellStyle name="Normal 2 2 13 4 3 2" xfId="20605" xr:uid="{1B250137-71E8-4861-B427-84820C9A4C85}"/>
    <cellStyle name="Normal 2 2 13 4 4" xfId="25246" xr:uid="{0774F863-049F-497C-9A81-59CA0A5BAD79}"/>
    <cellStyle name="Normal 2 2 13 4 5" xfId="14939" xr:uid="{9D586C60-AB7D-471D-9DEB-58BC88B4A903}"/>
    <cellStyle name="Normal 2 2 13 5" xfId="3920" xr:uid="{88D0797E-A6BF-4D0F-A6C0-FD36B77BCA0E}"/>
    <cellStyle name="Normal 2 2 13 5 2" xfId="8751" xr:uid="{03051166-9FC1-44DA-988E-9FADE5847749}"/>
    <cellStyle name="Normal 2 2 13 5 2 2" xfId="19131" xr:uid="{7E7697FE-260A-4D9E-AA2B-095703FCCC3B}"/>
    <cellStyle name="Normal 2 2 13 5 3" xfId="11584" xr:uid="{94226967-A082-4D5A-8487-E119D38878D8}"/>
    <cellStyle name="Normal 2 2 13 5 3 2" xfId="21964" xr:uid="{8E1EFF97-26F7-4B56-B54B-BA8AE98EEF0A}"/>
    <cellStyle name="Normal 2 2 13 5 4" xfId="28463" xr:uid="{C6513DD1-384B-4C82-BAD2-CE01468518F9}"/>
    <cellStyle name="Normal 2 2 13 5 5" xfId="16298" xr:uid="{CE55F6FE-2C4D-414D-8412-7E9EC598D893}"/>
    <cellStyle name="Normal 2 2 13 6" xfId="5071" xr:uid="{B3B3FD30-0DA2-4D0B-90F4-16E1CD25FDF6}"/>
    <cellStyle name="Normal 2 2 13 6 2" xfId="14368" xr:uid="{13419BAA-B656-4198-A9F7-5A4FD8DA4709}"/>
    <cellStyle name="Normal 2 2 13 7" xfId="6821" xr:uid="{CEB21734-C8F9-465C-B46A-FCCCCCE8CFCF}"/>
    <cellStyle name="Normal 2 2 13 7 2" xfId="17201" xr:uid="{706C0D92-3F15-4226-8081-848ED9C101B0}"/>
    <cellStyle name="Normal 2 2 13 8" xfId="9654" xr:uid="{C8721B46-B374-4413-9AE3-932F85723B3E}"/>
    <cellStyle name="Normal 2 2 13 8 2" xfId="20034" xr:uid="{FEB40EA4-6CE0-42DE-A328-4F68BE1326E9}"/>
    <cellStyle name="Normal 2 2 13 9" xfId="24743" xr:uid="{C60147FB-826F-443F-AA1A-C1D4BD123A46}"/>
    <cellStyle name="Normal 2 2 14" xfId="718" xr:uid="{00000000-0005-0000-0000-00007A040000}"/>
    <cellStyle name="Normal 2 2 14 2" xfId="3148" xr:uid="{00000000-0005-0000-0000-0000AA030000}"/>
    <cellStyle name="Normal 2 2 14 2 2" xfId="6205" xr:uid="{8F05DB9B-6A25-4038-B62A-F4C873DD9350}"/>
    <cellStyle name="Normal 2 2 14 2 2 2" xfId="28569" xr:uid="{33B1D394-50B2-48C6-8C60-F743ED085D4B}"/>
    <cellStyle name="Normal 2 2 14 2 2 3" xfId="15774" xr:uid="{9F35178A-3720-4778-B1B0-CC80F28CC6AB}"/>
    <cellStyle name="Normal 2 2 14 2 3" xfId="8227" xr:uid="{2044CE16-91FB-4D80-914A-CE644F87D8F4}"/>
    <cellStyle name="Normal 2 2 14 2 3 2" xfId="18607" xr:uid="{D2404AF2-005E-4188-9906-4F235B286828}"/>
    <cellStyle name="Normal 2 2 14 2 4" xfId="11060" xr:uid="{978E363D-3991-4448-883D-E2E7811566D6}"/>
    <cellStyle name="Normal 2 2 14 2 4 2" xfId="21440" xr:uid="{7CD9C325-1851-4180-A5CB-3E7F4E214531}"/>
    <cellStyle name="Normal 2 2 14 2 5" xfId="25278" xr:uid="{0E9922C5-37E1-4CFC-A1AD-C203AD371C98}"/>
    <cellStyle name="Normal 2 2 14 2 6" xfId="13682" xr:uid="{FA8C0126-C36E-4F2D-B7DC-A80CBCD032BF}"/>
    <cellStyle name="Normal 2 2 14 3" xfId="4113" xr:uid="{602DFCFD-72D5-44D7-ACF2-C21656B95719}"/>
    <cellStyle name="Normal 2 2 14 3 2" xfId="8884" xr:uid="{2CCE2982-B565-4F22-8E33-8D5CA20D7F6E}"/>
    <cellStyle name="Normal 2 2 14 3 2 2" xfId="28999" xr:uid="{2C74AD77-220B-4613-8EF4-23EA7DCE53B9}"/>
    <cellStyle name="Normal 2 2 14 3 2 3" xfId="19264" xr:uid="{CA98168B-B65C-4AA5-94DF-F59345996913}"/>
    <cellStyle name="Normal 2 2 14 3 3" xfId="11717" xr:uid="{78412A5D-245A-4544-97D0-24E00F40E1FB}"/>
    <cellStyle name="Normal 2 2 14 3 3 2" xfId="22097" xr:uid="{76B852D3-6881-4247-B526-76ED020D3A4D}"/>
    <cellStyle name="Normal 2 2 14 3 4" xfId="25690" xr:uid="{75B9DCA7-9735-49CB-B831-5B7CB6738F60}"/>
    <cellStyle name="Normal 2 2 14 3 5" xfId="16431" xr:uid="{0D9D12F8-7C95-49C3-93C2-5B61176932CC}"/>
    <cellStyle name="Normal 2 2 14 4" xfId="5072" xr:uid="{0FE830B5-3A30-4425-8BA3-1607EFF37B17}"/>
    <cellStyle name="Normal 2 2 14 4 2" xfId="25632" xr:uid="{CA7AE7FF-9709-40FF-9F56-95356DE17C7B}"/>
    <cellStyle name="Normal 2 2 14 4 3" xfId="26937" xr:uid="{C80C593B-D2C3-4351-A7D5-8F610999EDE7}"/>
    <cellStyle name="Normal 2 2 14 4 4" xfId="14369" xr:uid="{1BB74058-6697-4959-92B2-21F05B0323C1}"/>
    <cellStyle name="Normal 2 2 14 5" xfId="6822" xr:uid="{C93C6F00-7AA6-4DFD-83A2-657CD0BC4C50}"/>
    <cellStyle name="Normal 2 2 14 5 2" xfId="28716" xr:uid="{8A97C4F5-E096-4825-9758-77B6F6DA2CD0}"/>
    <cellStyle name="Normal 2 2 14 5 3" xfId="17202" xr:uid="{BE1AB2A4-25C8-48F8-AD75-90D61AD378D0}"/>
    <cellStyle name="Normal 2 2 14 6" xfId="9655" xr:uid="{74930A9B-473A-4A6C-8087-6DB80EE741A5}"/>
    <cellStyle name="Normal 2 2 14 6 2" xfId="20035" xr:uid="{24AF2EAD-E8F1-441C-8B69-9B4ADD7029B5}"/>
    <cellStyle name="Normal 2 2 14 7" xfId="25033" xr:uid="{BEC619D2-5B98-42AF-BBF7-4FB6E12567A9}"/>
    <cellStyle name="Normal 2 2 14 8" xfId="12655" xr:uid="{63162DEC-A129-4FF9-A03A-433E2293C74C}"/>
    <cellStyle name="Normal 2 2 15" xfId="719" xr:uid="{00000000-0005-0000-0000-00007B040000}"/>
    <cellStyle name="Normal 2 2 15 2" xfId="5073" xr:uid="{99306018-F539-426E-AFF6-71AB4177B221}"/>
    <cellStyle name="Normal 2 2 15 2 2" xfId="24896" xr:uid="{E75E3B17-5623-440A-8AC2-87E8488F28F8}"/>
    <cellStyle name="Normal 2 2 15 2 3" xfId="27592" xr:uid="{0DEC1CF2-4696-41D2-BDF1-5213B9DC73D4}"/>
    <cellStyle name="Normal 2 2 15 2 4" xfId="14370" xr:uid="{8A48EF3E-8497-433A-B4E0-FC09E0C9B29D}"/>
    <cellStyle name="Normal 2 2 15 3" xfId="6823" xr:uid="{2AFC4162-E263-4598-B568-AA1597C44A31}"/>
    <cellStyle name="Normal 2 2 15 3 2" xfId="23599" xr:uid="{25F08F60-A152-4AFF-9E13-906EB14A6DBF}"/>
    <cellStyle name="Normal 2 2 15 3 3" xfId="17203" xr:uid="{C4B807F5-A277-4249-AB06-7D0E0B3D6BF2}"/>
    <cellStyle name="Normal 2 2 15 4" xfId="9656" xr:uid="{F7968E4B-B502-4F1E-82C8-90DBD07CB023}"/>
    <cellStyle name="Normal 2 2 15 4 2" xfId="20036" xr:uid="{6CBDC6EB-DB76-4B70-AB04-21547ACF243C}"/>
    <cellStyle name="Normal 2 2 15 5" xfId="25481" xr:uid="{F089609E-A798-4813-922E-69531170DBF7}"/>
    <cellStyle name="Normal 2 2 15 6" xfId="13353" xr:uid="{1F482952-DA57-4E9F-823C-05C97A7B78EE}"/>
    <cellStyle name="Normal 2 2 16" xfId="2429" xr:uid="{00000000-0005-0000-0000-0000AC030000}"/>
    <cellStyle name="Normal 2 2 16 2" xfId="5725" xr:uid="{E66317E7-6FD0-4B91-B500-9D3330F0A614}"/>
    <cellStyle name="Normal 2 2 16 2 2" xfId="26389" xr:uid="{ABDA310A-0346-4DC4-984F-29ED74B584EF}"/>
    <cellStyle name="Normal 2 2 16 2 3" xfId="15100" xr:uid="{A6040207-EB44-4575-8EA9-C4CE90C60DC5}"/>
    <cellStyle name="Normal 2 2 16 3" xfId="7553" xr:uid="{1514F63C-9927-45A2-B5F6-B96FBA1E7225}"/>
    <cellStyle name="Normal 2 2 16 3 2" xfId="17933" xr:uid="{E0721F0A-358B-4AE8-9224-B0BFCC2F56D7}"/>
    <cellStyle name="Normal 2 2 16 4" xfId="10386" xr:uid="{FF4F799A-66E3-4F40-B618-37BB9F15E6A9}"/>
    <cellStyle name="Normal 2 2 16 4 2" xfId="20766" xr:uid="{C773C84F-6066-46CF-883F-384DBDBBE522}"/>
    <cellStyle name="Normal 2 2 16 5" xfId="25420" xr:uid="{A63BB850-207E-4F37-B731-B70170A9DB5E}"/>
    <cellStyle name="Normal 2 2 16 6" xfId="12814" xr:uid="{7EF3574B-DB58-4C59-B778-7C91746B762A}"/>
    <cellStyle name="Normal 2 2 17" xfId="2156" xr:uid="{00000000-0005-0000-0000-000095030000}"/>
    <cellStyle name="Normal 2 2 17 2" xfId="7282" xr:uid="{B4EC62D9-AF82-4025-970D-EA4C3E026774}"/>
    <cellStyle name="Normal 2 2 17 2 2" xfId="26236" xr:uid="{6DAF2BCE-0C86-4D88-9E2F-78E919AFD190}"/>
    <cellStyle name="Normal 2 2 17 2 3" xfId="17662" xr:uid="{1E015E8D-58DC-456F-BDFE-E140A635E965}"/>
    <cellStyle name="Normal 2 2 17 3" xfId="10115" xr:uid="{2EC4786D-A0A0-483A-9CB6-2C0C04AACC31}"/>
    <cellStyle name="Normal 2 2 17 3 2" xfId="20495" xr:uid="{0E6F1898-8781-4A3A-BF71-DBEE4D01B0BB}"/>
    <cellStyle name="Normal 2 2 17 4" xfId="23734" xr:uid="{A8D75A14-F8ED-4363-B00E-9520DBE2BB4B}"/>
    <cellStyle name="Normal 2 2 17 5" xfId="14829" xr:uid="{B1CA58E7-00A2-41F1-9A0F-BDFFC5AAD87E}"/>
    <cellStyle name="Normal 2 2 18" xfId="3779" xr:uid="{1A373675-4207-447F-B1B4-24466C74361E}"/>
    <cellStyle name="Normal 2 2 18 2" xfId="8618" xr:uid="{A213806B-ABAF-492B-B6D9-CA5737F09E61}"/>
    <cellStyle name="Normal 2 2 18 2 2" xfId="18998" xr:uid="{160AAC24-51E3-424E-AD27-F18D3F8AE720}"/>
    <cellStyle name="Normal 2 2 18 3" xfId="11451" xr:uid="{5ACF6E83-7460-44A6-9393-BEDF0BFE2652}"/>
    <cellStyle name="Normal 2 2 18 3 2" xfId="21831" xr:uid="{16E87DC4-FD90-46D1-A322-126D2F2E83E0}"/>
    <cellStyle name="Normal 2 2 18 4" xfId="24736" xr:uid="{AA2FF3AD-A4EF-4B36-8436-1AADB93BDB37}"/>
    <cellStyle name="Normal 2 2 18 5" xfId="16165" xr:uid="{AC157D38-856C-4580-B563-DCA32EBD428F}"/>
    <cellStyle name="Normal 2 2 19" xfId="5059" xr:uid="{BC3E59D0-D094-48BD-81F3-E96859DFE0F0}"/>
    <cellStyle name="Normal 2 2 19 2" xfId="14356" xr:uid="{AD30DF1C-1582-45A7-99EE-46D101CF8C51}"/>
    <cellStyle name="Normal 2 2 2" xfId="720" xr:uid="{00000000-0005-0000-0000-00007C040000}"/>
    <cellStyle name="Normal 2 2 2 2" xfId="29563" xr:uid="{0140F41A-A7F6-4E64-8D0A-7ADB50A575AD}"/>
    <cellStyle name="Normal 2 2 20" xfId="6809" xr:uid="{9AA093BE-465D-42F9-802A-DCF38D2C3E24}"/>
    <cellStyle name="Normal 2 2 20 2" xfId="17189" xr:uid="{B7BD99B6-0B8B-4E45-BB86-E9AAD9928BCD}"/>
    <cellStyle name="Normal 2 2 21" xfId="9642" xr:uid="{0A98CF2D-EF20-429F-B97D-47442972AF38}"/>
    <cellStyle name="Normal 2 2 21 2" xfId="20022" xr:uid="{A91E6670-104C-49CF-BFCC-DB2F2A80100C}"/>
    <cellStyle name="Normal 2 2 22" xfId="23643" xr:uid="{0A2E6619-5DD4-4182-B404-64DD36161338}"/>
    <cellStyle name="Normal 2 2 23" xfId="12386"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49" xr:uid="{00000000-0005-0000-0000-0000B1030000}"/>
    <cellStyle name="Normal 2 2 4 10 2 2" xfId="6206" xr:uid="{D7D969D3-4E61-4406-BF24-BF599DCF1FAF}"/>
    <cellStyle name="Normal 2 2 4 10 2 2 2" xfId="26538" xr:uid="{E88740FE-679A-4BE2-AB30-5E1E4717FB7B}"/>
    <cellStyle name="Normal 2 2 4 10 2 2 3" xfId="15775" xr:uid="{F38DC642-4549-412E-BBDA-A3A6DD21FAE8}"/>
    <cellStyle name="Normal 2 2 4 10 2 3" xfId="8228" xr:uid="{D6982DF3-9915-4EEC-9953-5C07FCBC40B5}"/>
    <cellStyle name="Normal 2 2 4 10 2 3 2" xfId="18608" xr:uid="{0946FFCE-0946-4566-BB07-7342E0525B8C}"/>
    <cellStyle name="Normal 2 2 4 10 2 4" xfId="11061" xr:uid="{526B7178-26B3-4B9F-BAE8-574354D1F0EB}"/>
    <cellStyle name="Normal 2 2 4 10 2 4 2" xfId="21441" xr:uid="{AC1455A0-CF64-4E90-A7EF-26CE4100BB90}"/>
    <cellStyle name="Normal 2 2 4 10 2 5" xfId="24281" xr:uid="{3C5BC3D8-8C4D-426E-8F06-8F3538AF29AB}"/>
    <cellStyle name="Normal 2 2 4 10 2 6" xfId="13683" xr:uid="{48B9F930-0C25-4581-8E69-79189B949E6F}"/>
    <cellStyle name="Normal 2 2 4 10 3" xfId="4155" xr:uid="{0FD2C3DC-255B-49BE-9FF6-4AC92C7D63F7}"/>
    <cellStyle name="Normal 2 2 4 10 3 2" xfId="8926" xr:uid="{80F2C0FB-F1DC-4258-AD0E-0DD06142707D}"/>
    <cellStyle name="Normal 2 2 4 10 3 2 2" xfId="29025" xr:uid="{37D72171-B24D-4194-B4D3-0A959E954D4C}"/>
    <cellStyle name="Normal 2 2 4 10 3 2 3" xfId="19306" xr:uid="{0681EC7E-E68D-4E35-B1B5-2655A10948DE}"/>
    <cellStyle name="Normal 2 2 4 10 3 3" xfId="11759" xr:uid="{FB782192-D2F5-470E-9650-80D7248ADBA5}"/>
    <cellStyle name="Normal 2 2 4 10 3 3 2" xfId="22139" xr:uid="{6E3AFC5A-8E1D-454F-B124-8B28C999AE87}"/>
    <cellStyle name="Normal 2 2 4 10 3 4" xfId="25695" xr:uid="{960F127A-99EC-4F61-836C-569C208D49CA}"/>
    <cellStyle name="Normal 2 2 4 10 3 5" xfId="16473" xr:uid="{9FDA4D38-87A1-433B-9B04-BCCC15C7061F}"/>
    <cellStyle name="Normal 2 2 4 10 4" xfId="5075" xr:uid="{1FCF3AF0-FBC6-4D63-B3BA-20A01A6167FF}"/>
    <cellStyle name="Normal 2 2 4 10 4 2" xfId="24031" xr:uid="{1E9FBC44-0CCC-4A72-9906-A1159634CC09}"/>
    <cellStyle name="Normal 2 2 4 10 4 3" xfId="26850" xr:uid="{C9EF5E2D-A247-4207-82D8-EEE74AFA64FD}"/>
    <cellStyle name="Normal 2 2 4 10 4 4" xfId="14372" xr:uid="{A90D1DCD-BBBB-4311-AE23-3B6BA1E3AF5D}"/>
    <cellStyle name="Normal 2 2 4 10 5" xfId="6825" xr:uid="{3A3629AD-74B0-46DD-930A-D13A43E4B5A8}"/>
    <cellStyle name="Normal 2 2 4 10 5 2" xfId="27192" xr:uid="{EE7C6482-5934-4C5E-8210-9C33C60F11DA}"/>
    <cellStyle name="Normal 2 2 4 10 5 3" xfId="17205" xr:uid="{2EA77B2A-9F6B-494B-9CDD-F0DCBF707307}"/>
    <cellStyle name="Normal 2 2 4 10 6" xfId="9658" xr:uid="{C57FB809-5FE2-45E4-ACDC-C1DBA03283E4}"/>
    <cellStyle name="Normal 2 2 4 10 6 2" xfId="20038" xr:uid="{CDB3F3D8-A21A-4F07-ADB0-05173762F68D}"/>
    <cellStyle name="Normal 2 2 4 10 7" xfId="22878" xr:uid="{5CF308C9-6D51-4643-9E2C-5CA6A840CF6A}"/>
    <cellStyle name="Normal 2 2 4 10 8" xfId="12710" xr:uid="{E7A9E7AD-6F08-45B4-9A3F-FF2B6DF2184A}"/>
    <cellStyle name="Normal 2 2 4 11" xfId="724" xr:uid="{00000000-0005-0000-0000-000080040000}"/>
    <cellStyle name="Normal 2 2 4 11 2" xfId="5076" xr:uid="{B2B51439-26A5-4C50-95D8-D9A322E62328}"/>
    <cellStyle name="Normal 2 2 4 11 2 2" xfId="25676" xr:uid="{C402C1D2-4423-4CDA-ADCF-C57202F1D021}"/>
    <cellStyle name="Normal 2 2 4 11 2 3" xfId="26357" xr:uid="{056DCAAC-24E9-43A1-82A6-0C9A315D56AD}"/>
    <cellStyle name="Normal 2 2 4 11 2 4" xfId="14373" xr:uid="{872521E7-6E08-4614-B377-4B95D2864DA4}"/>
    <cellStyle name="Normal 2 2 4 11 3" xfId="6826" xr:uid="{7C2751A7-702E-4DF4-9E80-C1AE00BF3135}"/>
    <cellStyle name="Normal 2 2 4 11 3 2" xfId="27641" xr:uid="{19F6A390-B923-463C-9013-7110AED7F8C9}"/>
    <cellStyle name="Normal 2 2 4 11 3 3" xfId="17206" xr:uid="{AC1AC1C8-1FF9-407E-943E-53543251EF25}"/>
    <cellStyle name="Normal 2 2 4 11 4" xfId="9659" xr:uid="{19073B8C-2791-4F34-812F-A2DE9320F133}"/>
    <cellStyle name="Normal 2 2 4 11 4 2" xfId="20039" xr:uid="{34810A10-8551-4547-9322-99F6D9A4A5EA}"/>
    <cellStyle name="Normal 2 2 4 11 5" xfId="23140" xr:uid="{416C81B3-0819-4BF8-9A30-32B0AC090322}"/>
    <cellStyle name="Normal 2 2 4 11 6" xfId="13408" xr:uid="{FC688F8D-7DA8-4750-8693-6F6C1C293274}"/>
    <cellStyle name="Normal 2 2 4 12" xfId="2436" xr:uid="{00000000-0005-0000-0000-0000B3030000}"/>
    <cellStyle name="Normal 2 2 4 12 2" xfId="5730" xr:uid="{1CA93B62-87E4-4705-96DD-F355FB40FC33}"/>
    <cellStyle name="Normal 2 2 4 12 2 2" xfId="27527" xr:uid="{693F9F83-E752-4F7D-B8DA-264691227F4E}"/>
    <cellStyle name="Normal 2 2 4 12 2 3" xfId="15107" xr:uid="{F5B0BC0C-3FEA-4385-B77E-05F42AF9B996}"/>
    <cellStyle name="Normal 2 2 4 12 3" xfId="7560" xr:uid="{D54A0966-299F-4FC9-8FED-1E10BBEC96F3}"/>
    <cellStyle name="Normal 2 2 4 12 3 2" xfId="17940" xr:uid="{26E2A7A7-1EAB-45EE-920C-AD013DF7E206}"/>
    <cellStyle name="Normal 2 2 4 12 4" xfId="10393" xr:uid="{C84F7657-F60B-4659-BC49-8D0BE4A04CC6}"/>
    <cellStyle name="Normal 2 2 4 12 4 2" xfId="20773" xr:uid="{5769F3AE-2EF9-48C9-AB5C-93E5211D5A0F}"/>
    <cellStyle name="Normal 2 2 4 12 5" xfId="24006" xr:uid="{FABCEE1E-7C42-4836-8C1F-79CA52228F4A}"/>
    <cellStyle name="Normal 2 2 4 12 6" xfId="12822" xr:uid="{676C421A-797B-4EB2-918A-9AC76E6E9645}"/>
    <cellStyle name="Normal 2 2 4 13" xfId="2166" xr:uid="{00000000-0005-0000-0000-0000AF030000}"/>
    <cellStyle name="Normal 2 2 4 13 2" xfId="7292" xr:uid="{F1BFA181-64C5-4E4A-ABD0-7974201F6931}"/>
    <cellStyle name="Normal 2 2 4 13 2 2" xfId="26396" xr:uid="{C5112DC9-9925-499D-B2E9-335E18D7B2D2}"/>
    <cellStyle name="Normal 2 2 4 13 2 3" xfId="17672" xr:uid="{F344F0F8-8DF6-4F0A-BAB4-42D5F92328BF}"/>
    <cellStyle name="Normal 2 2 4 13 3" xfId="10125" xr:uid="{E442D80D-08EC-4EAA-BC94-B6780007F958}"/>
    <cellStyle name="Normal 2 2 4 13 3 2" xfId="20505" xr:uid="{246E3730-AF31-49D0-A8E0-7E7785E2D887}"/>
    <cellStyle name="Normal 2 2 4 13 4" xfId="23597" xr:uid="{D26C7D18-001A-43BB-9815-B9CF2762C3E7}"/>
    <cellStyle name="Normal 2 2 4 13 5" xfId="14839" xr:uid="{A06D253D-74AA-4949-A3C4-488C2ED85076}"/>
    <cellStyle name="Normal 2 2 4 14" xfId="3926" xr:uid="{9224FE76-AF9F-40C7-9E4B-7A38724FA954}"/>
    <cellStyle name="Normal 2 2 4 14 2" xfId="8757" xr:uid="{6E95594E-0165-4B4D-ADF3-14A3EE4DDC8E}"/>
    <cellStyle name="Normal 2 2 4 14 2 2" xfId="19137" xr:uid="{2422C39E-40B6-44E7-8B83-F4CBD35700F8}"/>
    <cellStyle name="Normal 2 2 4 14 3" xfId="11590" xr:uid="{BC9F1DA9-C5F5-42AD-BD86-0A771A3DF603}"/>
    <cellStyle name="Normal 2 2 4 14 3 2" xfId="21970" xr:uid="{4D8611E8-F2C4-448E-BE12-76FC605A333A}"/>
    <cellStyle name="Normal 2 2 4 14 4" xfId="27368" xr:uid="{FE9CCE05-EF0F-418B-AE5C-0376211A82BB}"/>
    <cellStyle name="Normal 2 2 4 14 5" xfId="16304" xr:uid="{10BBC8C1-DA61-4642-8926-FA9976CAA80E}"/>
    <cellStyle name="Normal 2 2 4 15" xfId="5074" xr:uid="{3F321B4F-E47A-4304-B738-AE2327016E19}"/>
    <cellStyle name="Normal 2 2 4 15 2" xfId="14371" xr:uid="{AE14D018-34CD-4C44-BCC8-1E57CECF4998}"/>
    <cellStyle name="Normal 2 2 4 16" xfId="6824" xr:uid="{1BB3EEC8-AF94-4899-A302-68D57360357C}"/>
    <cellStyle name="Normal 2 2 4 16 2" xfId="17204" xr:uid="{A687550A-8C82-42DC-9A95-3E243EE3767B}"/>
    <cellStyle name="Normal 2 2 4 17" xfId="9657" xr:uid="{C6FCDE00-F4C5-44DE-844A-7083A1A96C98}"/>
    <cellStyle name="Normal 2 2 4 17 2" xfId="20037" xr:uid="{B61EA2A4-DD29-4E0D-90E6-932E4981EC6A}"/>
    <cellStyle name="Normal 2 2 4 18" xfId="23383" xr:uid="{E36E8115-6050-4A3E-9EF7-52F5E1BB4ED5}"/>
    <cellStyle name="Normal 2 2 4 19" xfId="12397" xr:uid="{7149CC92-E14B-4B1D-A89B-503FF7AF0A7B}"/>
    <cellStyle name="Normal 2 2 4 2" xfId="725" xr:uid="{00000000-0005-0000-0000-000081040000}"/>
    <cellStyle name="Normal 2 2 4 2 10" xfId="5077" xr:uid="{082F0210-4C72-422F-80F9-ACC646677EA2}"/>
    <cellStyle name="Normal 2 2 4 2 10 2" xfId="14374" xr:uid="{94822CAF-2092-49A9-B8CD-410DA0A1A116}"/>
    <cellStyle name="Normal 2 2 4 2 11" xfId="6827" xr:uid="{242FD371-17D0-477D-B9D8-109C3D143C7C}"/>
    <cellStyle name="Normal 2 2 4 2 11 2" xfId="17207" xr:uid="{065C0B98-270C-4FA0-BFD9-19E1970F6214}"/>
    <cellStyle name="Normal 2 2 4 2 12" xfId="9660" xr:uid="{9EC68AC5-DB34-4CC7-9026-D9E313DA6B00}"/>
    <cellStyle name="Normal 2 2 4 2 12 2" xfId="20040" xr:uid="{9D0222BA-8F09-45F6-B777-449CA78646CA}"/>
    <cellStyle name="Normal 2 2 4 2 13" xfId="24967" xr:uid="{0C738B10-8E93-4856-BCB1-B19FD7867AA7}"/>
    <cellStyle name="Normal 2 2 4 2 14" xfId="12420" xr:uid="{384D961C-EC37-4EA2-A57F-262696283CE4}"/>
    <cellStyle name="Normal 2 2 4 2 2" xfId="726" xr:uid="{00000000-0005-0000-0000-000082040000}"/>
    <cellStyle name="Normal 2 2 4 2 2 10" xfId="6828" xr:uid="{BE5F802E-0A33-4C0C-B22F-904F96F5C12D}"/>
    <cellStyle name="Normal 2 2 4 2 2 10 2" xfId="17208" xr:uid="{0E0A262A-9010-4CD1-BFCB-467216AADD64}"/>
    <cellStyle name="Normal 2 2 4 2 2 11" xfId="9661" xr:uid="{ABFE3BC2-408D-4C96-99C4-97DE3C927B68}"/>
    <cellStyle name="Normal 2 2 4 2 2 11 2" xfId="20041" xr:uid="{7F457473-275E-44E9-8293-D49E2EC6900B}"/>
    <cellStyle name="Normal 2 2 4 2 2 12" xfId="23566" xr:uid="{714019CF-C46E-40AB-935E-1D4B4ECBD1B9}"/>
    <cellStyle name="Normal 2 2 4 2 2 13" xfId="12480" xr:uid="{18DB36CC-DB17-43E4-811E-FC915DA0DCCC}"/>
    <cellStyle name="Normal 2 2 4 2 2 2" xfId="727" xr:uid="{00000000-0005-0000-0000-000083040000}"/>
    <cellStyle name="Normal 2 2 4 2 2 2 10" xfId="13045" xr:uid="{B75C6799-77DF-49EF-B0AB-0CAF2F2B5AA6}"/>
    <cellStyle name="Normal 2 2 4 2 2 2 2" xfId="2721" xr:uid="{00000000-0005-0000-0000-0000B7030000}"/>
    <cellStyle name="Normal 2 2 4 2 2 2 2 2" xfId="3152" xr:uid="{00000000-0005-0000-0000-0000B8030000}"/>
    <cellStyle name="Normal 2 2 4 2 2 2 2 2 2" xfId="6209" xr:uid="{2699C163-FD31-4EAE-A8F7-B64A6502ECF7}"/>
    <cellStyle name="Normal 2 2 4 2 2 2 2 2 2 2" xfId="27308" xr:uid="{979CD163-8371-46E5-A003-E51E3D7A9388}"/>
    <cellStyle name="Normal 2 2 4 2 2 2 2 2 2 3" xfId="15778" xr:uid="{F6DCBA35-A6CE-45ED-8A34-3DB0D43A58A2}"/>
    <cellStyle name="Normal 2 2 4 2 2 2 2 2 3" xfId="8231" xr:uid="{F0D0C146-855C-4C83-8150-0B386D5B8ED4}"/>
    <cellStyle name="Normal 2 2 4 2 2 2 2 2 3 2" xfId="18611" xr:uid="{6399A8DE-701C-4DB0-91AB-D921947BE8E1}"/>
    <cellStyle name="Normal 2 2 4 2 2 2 2 2 4" xfId="11064" xr:uid="{1E9C24A1-9573-4B38-8468-E68552F1F4BA}"/>
    <cellStyle name="Normal 2 2 4 2 2 2 2 2 4 2" xfId="21444" xr:uid="{6EA31103-5C99-4B3E-AD13-B9D29EBA98AE}"/>
    <cellStyle name="Normal 2 2 4 2 2 2 2 2 5" xfId="25297" xr:uid="{2DD1FCC2-D5B0-44E4-80A1-FF322D89482A}"/>
    <cellStyle name="Normal 2 2 4 2 2 2 2 2 6" xfId="13686" xr:uid="{00D91A39-C71B-4EF1-940F-2B85EFA0B76C}"/>
    <cellStyle name="Normal 2 2 4 2 2 2 2 3" xfId="4288" xr:uid="{EB4C999B-FD68-43F3-85D7-E9F10D41EA3E}"/>
    <cellStyle name="Normal 2 2 4 2 2 2 2 3 2" xfId="9059" xr:uid="{D55F9012-33D5-4D08-A084-FDFFB9E1BD7C}"/>
    <cellStyle name="Normal 2 2 4 2 2 2 2 3 2 2" xfId="29102" xr:uid="{0037F71B-AF57-417B-B0C1-9187E1724F27}"/>
    <cellStyle name="Normal 2 2 4 2 2 2 2 3 2 3" xfId="19439" xr:uid="{35B5BCF0-9220-4EAF-8043-00F118D02DCA}"/>
    <cellStyle name="Normal 2 2 4 2 2 2 2 3 3" xfId="11892" xr:uid="{15FFEA8F-AD61-42BA-B4DF-77F494056622}"/>
    <cellStyle name="Normal 2 2 4 2 2 2 2 3 3 2" xfId="22272" xr:uid="{DDAA0DAD-3748-447D-859F-158EAAB2B3D1}"/>
    <cellStyle name="Normal 2 2 4 2 2 2 2 3 4" xfId="25555" xr:uid="{88F7A1A7-A134-4BD9-BEF1-7FA3B8A59D87}"/>
    <cellStyle name="Normal 2 2 4 2 2 2 2 3 5" xfId="16606" xr:uid="{EB03052E-F658-45EF-B3DB-852A4C7BB8AE}"/>
    <cellStyle name="Normal 2 2 4 2 2 2 2 4" xfId="5938" xr:uid="{CB7445F3-EDE3-4EE8-B6F9-3A408AAD304B}"/>
    <cellStyle name="Normal 2 2 4 2 2 2 2 4 2" xfId="26543" xr:uid="{88071224-704B-408D-9737-7F52197591E3}"/>
    <cellStyle name="Normal 2 2 4 2 2 2 2 4 3" xfId="15391" xr:uid="{78E75524-9F07-495E-8BF3-3BAF4F5DD576}"/>
    <cellStyle name="Normal 2 2 4 2 2 2 2 5" xfId="7844" xr:uid="{5D107997-4F67-464D-A286-B2B2A0262103}"/>
    <cellStyle name="Normal 2 2 4 2 2 2 2 5 2" xfId="18224" xr:uid="{AA40D164-9E2D-4A13-910B-3D371DE141C5}"/>
    <cellStyle name="Normal 2 2 4 2 2 2 2 6" xfId="10677" xr:uid="{18926BE6-A7E2-4432-B7DE-3E917506226E}"/>
    <cellStyle name="Normal 2 2 4 2 2 2 2 6 2" xfId="21057" xr:uid="{5DB5DD18-242B-488B-BD94-C1C85C86F788}"/>
    <cellStyle name="Normal 2 2 4 2 2 2 2 7" xfId="23626" xr:uid="{83E0FFC2-481C-45AE-8A7D-75DA91E86A48}"/>
    <cellStyle name="Normal 2 2 4 2 2 2 2 8" xfId="13149" xr:uid="{C5B5A001-DC74-4D19-AFCD-13258C952985}"/>
    <cellStyle name="Normal 2 2 4 2 2 2 3" xfId="3153" xr:uid="{00000000-0005-0000-0000-0000B9030000}"/>
    <cellStyle name="Normal 2 2 4 2 2 2 3 2" xfId="4452" xr:uid="{4A97CEB2-5003-4355-8B57-CF23B36F416D}"/>
    <cellStyle name="Normal 2 2 4 2 2 2 3 2 2" xfId="9223" xr:uid="{F5720346-86C9-4C63-BA2E-BAE188667089}"/>
    <cellStyle name="Normal 2 2 4 2 2 2 3 2 2 2" xfId="19603" xr:uid="{9305AE05-2DFF-4B0F-A9D4-8809704FA2E9}"/>
    <cellStyle name="Normal 2 2 4 2 2 2 3 2 3" xfId="12056" xr:uid="{ECFF396C-25C3-49B8-AA48-4D7D1EBC0BDB}"/>
    <cellStyle name="Normal 2 2 4 2 2 2 3 2 3 2" xfId="22436" xr:uid="{2BC92043-679A-4766-9259-2405F2EA928F}"/>
    <cellStyle name="Normal 2 2 4 2 2 2 3 2 4" xfId="26056" xr:uid="{ED0E0944-5CEF-4C9C-AA0F-E258430D90A9}"/>
    <cellStyle name="Normal 2 2 4 2 2 2 3 2 5" xfId="16770" xr:uid="{55BE370F-B348-471C-8745-E120F97BE2A0}"/>
    <cellStyle name="Normal 2 2 4 2 2 2 3 3" xfId="6210" xr:uid="{CF2B2C7D-8D4A-4128-AE44-E970B94FCAE1}"/>
    <cellStyle name="Normal 2 2 4 2 2 2 3 3 2" xfId="15779" xr:uid="{B75D01FD-8740-465A-8152-A77BC1D4819D}"/>
    <cellStyle name="Normal 2 2 4 2 2 2 3 4" xfId="8232" xr:uid="{CEBD421D-9A20-422F-AC86-CA9DEA90F093}"/>
    <cellStyle name="Normal 2 2 4 2 2 2 3 4 2" xfId="18612" xr:uid="{1B2C86E2-3FE6-4F5C-BA72-F9B27B3FBC4B}"/>
    <cellStyle name="Normal 2 2 4 2 2 2 3 5" xfId="11065" xr:uid="{505C8031-27A6-4614-A3C4-177C0D99977D}"/>
    <cellStyle name="Normal 2 2 4 2 2 2 3 5 2" xfId="21445" xr:uid="{4C04D953-6EF7-4BBC-BA46-8EFDD1D1EA4D}"/>
    <cellStyle name="Normal 2 2 4 2 2 2 3 6" xfId="24286" xr:uid="{171037B2-2BB0-4C29-BBCE-68189D2748E9}"/>
    <cellStyle name="Normal 2 2 4 2 2 2 3 7" xfId="13687" xr:uid="{271CF764-F5C9-47CB-857B-A73B69E6962C}"/>
    <cellStyle name="Normal 2 2 4 2 2 2 4" xfId="3151" xr:uid="{00000000-0005-0000-0000-0000BA030000}"/>
    <cellStyle name="Normal 2 2 4 2 2 2 4 2" xfId="6208" xr:uid="{E91A0431-FCC1-463D-BD9C-F55AA905BE01}"/>
    <cellStyle name="Normal 2 2 4 2 2 2 4 2 2" xfId="27580" xr:uid="{7798AA59-ECF7-4EA6-AE66-36AF8239076A}"/>
    <cellStyle name="Normal 2 2 4 2 2 2 4 2 3" xfId="15777" xr:uid="{3D255CEF-B0D7-4594-8D79-B28B7B704CE7}"/>
    <cellStyle name="Normal 2 2 4 2 2 2 4 3" xfId="8230" xr:uid="{0CD3A607-C712-4534-B9B7-8F82DE39D3A1}"/>
    <cellStyle name="Normal 2 2 4 2 2 2 4 3 2" xfId="18610" xr:uid="{847B1C1E-5B45-4EA7-9A71-E2F0ED75139E}"/>
    <cellStyle name="Normal 2 2 4 2 2 2 4 4" xfId="11063" xr:uid="{314174BA-CE9E-4BBB-86B5-4BE1B74BFD55}"/>
    <cellStyle name="Normal 2 2 4 2 2 2 4 4 2" xfId="21443" xr:uid="{BF5AEE3C-78FF-46DD-B096-C3648047178D}"/>
    <cellStyle name="Normal 2 2 4 2 2 2 4 5" xfId="24461" xr:uid="{CE55173A-4A4F-4D6C-9EB6-0BBA474A68A0}"/>
    <cellStyle name="Normal 2 2 4 2 2 2 4 6" xfId="13685" xr:uid="{BBE612DB-E7AA-4BE9-B15F-44A38468F16D}"/>
    <cellStyle name="Normal 2 2 4 2 2 2 5" xfId="4245" xr:uid="{A5837D72-58FA-4ACE-83A8-4C32A870CADD}"/>
    <cellStyle name="Normal 2 2 4 2 2 2 5 2" xfId="9016" xr:uid="{3911FCCB-8233-454F-8863-A3272D932E7B}"/>
    <cellStyle name="Normal 2 2 4 2 2 2 5 2 2" xfId="29087" xr:uid="{559997CF-28FA-4C70-AEF7-995D956D328F}"/>
    <cellStyle name="Normal 2 2 4 2 2 2 5 2 3" xfId="19396" xr:uid="{6AA6EA60-8522-44FD-82C6-A119F68309F5}"/>
    <cellStyle name="Normal 2 2 4 2 2 2 5 3" xfId="11849" xr:uid="{E81DFAA3-3FDC-4207-982E-6BBCB881398F}"/>
    <cellStyle name="Normal 2 2 4 2 2 2 5 3 2" xfId="22229" xr:uid="{F4A4E475-A61A-492B-AD1A-F651E84955C9}"/>
    <cellStyle name="Normal 2 2 4 2 2 2 5 4" xfId="23354" xr:uid="{4A63525E-46BF-4176-BD63-81BE8045E9C6}"/>
    <cellStyle name="Normal 2 2 4 2 2 2 5 5" xfId="16563" xr:uid="{B6518A45-8C55-4D40-819C-2C376C91C8EE}"/>
    <cellStyle name="Normal 2 2 4 2 2 2 6" xfId="5079" xr:uid="{47FC8CF6-B486-4972-BA38-F5EDBBDDAC10}"/>
    <cellStyle name="Normal 2 2 4 2 2 2 6 2" xfId="28155" xr:uid="{9FFF3425-5AF2-4761-BE08-7EC4173D3F76}"/>
    <cellStyle name="Normal 2 2 4 2 2 2 6 3" xfId="14376" xr:uid="{335F4B5E-37F6-4AD8-9623-4B17805DE4A7}"/>
    <cellStyle name="Normal 2 2 4 2 2 2 7" xfId="6829" xr:uid="{EBF1790C-9A9E-4FDA-99F8-75F26B66D02D}"/>
    <cellStyle name="Normal 2 2 4 2 2 2 7 2" xfId="17209" xr:uid="{2C60DF07-AFD6-4899-B1D4-DE65F15B1770}"/>
    <cellStyle name="Normal 2 2 4 2 2 2 8" xfId="9662" xr:uid="{C51E09DB-C633-47B9-8D83-AA8B5E1C1EF6}"/>
    <cellStyle name="Normal 2 2 4 2 2 2 8 2" xfId="20042" xr:uid="{B55AE1A0-B807-4104-AD5F-DF983DAA81AF}"/>
    <cellStyle name="Normal 2 2 4 2 2 2 9" xfId="23561" xr:uid="{2519DEBA-4290-4708-B313-1F513235CCFB}"/>
    <cellStyle name="Normal 2 2 4 2 2 3" xfId="2720" xr:uid="{00000000-0005-0000-0000-0000BB030000}"/>
    <cellStyle name="Normal 2 2 4 2 2 3 2" xfId="3154" xr:uid="{00000000-0005-0000-0000-0000BC030000}"/>
    <cellStyle name="Normal 2 2 4 2 2 3 2 2" xfId="6211" xr:uid="{E71CCDBE-A511-45EC-9137-4294D00A3932}"/>
    <cellStyle name="Normal 2 2 4 2 2 3 2 2 2" xfId="25953" xr:uid="{622D5F88-FF21-4BA9-ADB2-3C2824DEFF04}"/>
    <cellStyle name="Normal 2 2 4 2 2 3 2 2 3" xfId="15780" xr:uid="{7866CC56-376B-4590-9306-7811498CB6B8}"/>
    <cellStyle name="Normal 2 2 4 2 2 3 2 3" xfId="8233" xr:uid="{07E27873-EAB3-4DFE-8C19-8F30AA3B3052}"/>
    <cellStyle name="Normal 2 2 4 2 2 3 2 3 2" xfId="18613" xr:uid="{AF9E421E-67EC-4F27-9E84-047FCB4FE572}"/>
    <cellStyle name="Normal 2 2 4 2 2 3 2 4" xfId="11066" xr:uid="{023DF42C-3068-40E6-BBA8-6E262468578C}"/>
    <cellStyle name="Normal 2 2 4 2 2 3 2 4 2" xfId="21446" xr:uid="{7174D068-6883-470E-A0A5-DA37122A2777}"/>
    <cellStyle name="Normal 2 2 4 2 2 3 2 5" xfId="23925" xr:uid="{2562E55E-8274-403D-B64C-DC58F9E1C9E8}"/>
    <cellStyle name="Normal 2 2 4 2 2 3 2 6" xfId="13688" xr:uid="{B836E300-9378-4951-82EB-4DDBB1393F70}"/>
    <cellStyle name="Normal 2 2 4 2 2 3 3" xfId="4287" xr:uid="{532B6416-E1AF-42E2-83CC-09B1192EA672}"/>
    <cellStyle name="Normal 2 2 4 2 2 3 3 2" xfId="9058" xr:uid="{EC143838-7391-4B15-9DD0-BA807430AB81}"/>
    <cellStyle name="Normal 2 2 4 2 2 3 3 2 2" xfId="29101" xr:uid="{7F65475A-E3E1-406B-890B-AEFDBE121E83}"/>
    <cellStyle name="Normal 2 2 4 2 2 3 3 2 3" xfId="19438" xr:uid="{0F5C69B9-7445-41F9-930F-53777E6EAC14}"/>
    <cellStyle name="Normal 2 2 4 2 2 3 3 3" xfId="11891" xr:uid="{468137D7-7E07-42F8-910E-692041FBE6F2}"/>
    <cellStyle name="Normal 2 2 4 2 2 3 3 3 2" xfId="22271" xr:uid="{33261F64-5DDC-4BB0-9A2A-BD3F4E05BDBB}"/>
    <cellStyle name="Normal 2 2 4 2 2 3 3 4" xfId="23530" xr:uid="{AC9474BA-6BE0-4E77-90A2-7F6257FC8D5C}"/>
    <cellStyle name="Normal 2 2 4 2 2 3 3 5" xfId="16605" xr:uid="{DE13A975-C627-4FF1-B28C-7DEB8A7E81CB}"/>
    <cellStyle name="Normal 2 2 4 2 2 3 4" xfId="5937" xr:uid="{F1175C17-8A92-44F1-B138-AC745586A597}"/>
    <cellStyle name="Normal 2 2 4 2 2 3 4 2" xfId="28183" xr:uid="{5AEBB01A-7D83-4CAE-99D5-D5C0545F0400}"/>
    <cellStyle name="Normal 2 2 4 2 2 3 4 3" xfId="15390" xr:uid="{F668E040-A025-46A1-8A8E-AA168A3620CF}"/>
    <cellStyle name="Normal 2 2 4 2 2 3 5" xfId="7843" xr:uid="{5A74DDD8-F7C1-4489-B7BF-C018EF908A51}"/>
    <cellStyle name="Normal 2 2 4 2 2 3 5 2" xfId="18223" xr:uid="{D5AE22DE-B013-4403-96C7-3EBF811005EA}"/>
    <cellStyle name="Normal 2 2 4 2 2 3 6" xfId="10676" xr:uid="{5F3C90A9-0021-45AF-A681-54A1EC48DD82}"/>
    <cellStyle name="Normal 2 2 4 2 2 3 6 2" xfId="21056" xr:uid="{1B7B70CA-7443-44A0-8740-97A89863AA0C}"/>
    <cellStyle name="Normal 2 2 4 2 2 3 7" xfId="23375" xr:uid="{254CF21A-F962-4C43-844D-B0F1B8A8A487}"/>
    <cellStyle name="Normal 2 2 4 2 2 3 8" xfId="13148" xr:uid="{90D1D134-855A-4F6D-BAE2-F2146545F8C0}"/>
    <cellStyle name="Normal 2 2 4 2 2 4" xfId="3155" xr:uid="{00000000-0005-0000-0000-0000BD030000}"/>
    <cellStyle name="Normal 2 2 4 2 2 4 2" xfId="4453" xr:uid="{D31ECB7F-F17E-42F8-B936-3BE6C6095BEC}"/>
    <cellStyle name="Normal 2 2 4 2 2 4 2 2" xfId="9224" xr:uid="{EB4AD320-1ECF-4D1E-9848-5956DEAE50ED}"/>
    <cellStyle name="Normal 2 2 4 2 2 4 2 2 2" xfId="19604" xr:uid="{57484C8E-A8FE-4895-934A-C9451297BB0C}"/>
    <cellStyle name="Normal 2 2 4 2 2 4 2 3" xfId="12057" xr:uid="{15235E2B-8571-4A74-A144-F9D9E0AA927E}"/>
    <cellStyle name="Normal 2 2 4 2 2 4 2 3 2" xfId="22437" xr:uid="{5C86E97E-7370-44AF-86BD-20021B9D7D69}"/>
    <cellStyle name="Normal 2 2 4 2 2 4 2 4" xfId="25895" xr:uid="{854538DB-A2EA-425F-AFD9-5652C6107723}"/>
    <cellStyle name="Normal 2 2 4 2 2 4 2 5" xfId="16771" xr:uid="{CF930C04-3313-4181-A114-8330FD14F551}"/>
    <cellStyle name="Normal 2 2 4 2 2 4 3" xfId="6212" xr:uid="{CD40CAC9-9E42-4AC8-85F3-B5103FCCDD0D}"/>
    <cellStyle name="Normal 2 2 4 2 2 4 3 2" xfId="15781" xr:uid="{8780E0F3-6CDD-4337-BAE4-EB9EB4BE57C6}"/>
    <cellStyle name="Normal 2 2 4 2 2 4 4" xfId="8234" xr:uid="{F075D409-C758-4478-B09B-E66243D7D14C}"/>
    <cellStyle name="Normal 2 2 4 2 2 4 4 2" xfId="18614" xr:uid="{12B53BBF-199C-4CAD-96D3-C0B66EAD64E8}"/>
    <cellStyle name="Normal 2 2 4 2 2 4 5" xfId="11067" xr:uid="{5A0534AB-A9DA-46E2-B0AE-4C734142AB01}"/>
    <cellStyle name="Normal 2 2 4 2 2 4 5 2" xfId="21447" xr:uid="{E11B5D29-5E1D-482A-80F9-DD81AAE2A100}"/>
    <cellStyle name="Normal 2 2 4 2 2 4 6" xfId="22834" xr:uid="{F355649C-0759-4C44-A8E7-F4F596869D20}"/>
    <cellStyle name="Normal 2 2 4 2 2 4 7" xfId="13689" xr:uid="{DBA412D2-DB80-4C7A-BC79-A8E74C2F9856}"/>
    <cellStyle name="Normal 2 2 4 2 2 5" xfId="3150" xr:uid="{00000000-0005-0000-0000-0000BE030000}"/>
    <cellStyle name="Normal 2 2 4 2 2 5 2" xfId="6207" xr:uid="{618D1D94-107E-44CF-AA1E-6A06B104CAE9}"/>
    <cellStyle name="Normal 2 2 4 2 2 5 2 2" xfId="26459" xr:uid="{A029499B-D5E3-44F3-8A69-9F2DCF13D404}"/>
    <cellStyle name="Normal 2 2 4 2 2 5 2 3" xfId="15776" xr:uid="{6F6DB294-D076-489F-BC5F-91BDF121C51B}"/>
    <cellStyle name="Normal 2 2 4 2 2 5 3" xfId="8229" xr:uid="{ACE1619D-C6AC-4A41-959F-78832DFE1FFD}"/>
    <cellStyle name="Normal 2 2 4 2 2 5 3 2" xfId="18609" xr:uid="{E47AD77C-F5DF-4D81-B6BE-C15CCB65D6D6}"/>
    <cellStyle name="Normal 2 2 4 2 2 5 4" xfId="11062" xr:uid="{0FA6119F-1A0C-487E-82A8-BDBD6597F767}"/>
    <cellStyle name="Normal 2 2 4 2 2 5 4 2" xfId="21442" xr:uid="{3E9CFA26-34F8-41EF-BF82-4D42604E8B93}"/>
    <cellStyle name="Normal 2 2 4 2 2 5 5" xfId="23449" xr:uid="{12EE21C7-E8D0-43FF-8A01-E77B1BB12DFE}"/>
    <cellStyle name="Normal 2 2 4 2 2 5 6" xfId="13684" xr:uid="{6EAC6775-9A55-4C60-A018-12D794A91A63}"/>
    <cellStyle name="Normal 2 2 4 2 2 6" xfId="2555" xr:uid="{00000000-0005-0000-0000-0000BF030000}"/>
    <cellStyle name="Normal 2 2 4 2 2 6 2" xfId="5824" xr:uid="{F2196EFF-4174-4140-908D-57A5DEF88B4E}"/>
    <cellStyle name="Normal 2 2 4 2 2 6 2 2" xfId="27745" xr:uid="{5FCDB675-1C76-42FB-920F-6D13460C5D38}"/>
    <cellStyle name="Normal 2 2 4 2 2 6 2 3" xfId="15226" xr:uid="{B4005584-B072-4CB9-84C6-79406B33ECF4}"/>
    <cellStyle name="Normal 2 2 4 2 2 6 3" xfId="7679" xr:uid="{BE402371-848C-4CE7-9765-6C156D82E772}"/>
    <cellStyle name="Normal 2 2 4 2 2 6 3 2" xfId="18059" xr:uid="{9F3895C7-4D6D-47E6-B687-46076222C947}"/>
    <cellStyle name="Normal 2 2 4 2 2 6 4" xfId="10512" xr:uid="{7AE1DE80-25B3-4C00-97DF-DBD27601E652}"/>
    <cellStyle name="Normal 2 2 4 2 2 6 4 2" xfId="20892" xr:uid="{8721C51B-DFE3-4D00-B8EC-56FC3E931C64}"/>
    <cellStyle name="Normal 2 2 4 2 2 6 5" xfId="25578" xr:uid="{FEE6F374-2430-40BD-B012-CC0B8883E86E}"/>
    <cellStyle name="Normal 2 2 4 2 2 6 6" xfId="12942" xr:uid="{B721A15B-6509-477A-A1E0-530863601813}"/>
    <cellStyle name="Normal 2 2 4 2 2 7" xfId="2249" xr:uid="{00000000-0005-0000-0000-0000B5030000}"/>
    <cellStyle name="Normal 2 2 4 2 2 7 2" xfId="7375" xr:uid="{7322D2C7-5B3C-4E9C-94C9-09023A49B850}"/>
    <cellStyle name="Normal 2 2 4 2 2 7 2 2" xfId="17755" xr:uid="{CEAE7E0A-B11D-4CA8-BE3C-D1FD62F72706}"/>
    <cellStyle name="Normal 2 2 4 2 2 7 3" xfId="10208" xr:uid="{4DC9D3FD-899D-439E-9756-E8909AD65FD1}"/>
    <cellStyle name="Normal 2 2 4 2 2 7 3 2" xfId="20588" xr:uid="{720FB1B8-01B7-4754-AD97-FAF561815584}"/>
    <cellStyle name="Normal 2 2 4 2 2 7 4" xfId="22959" xr:uid="{3D743B37-7539-46DD-89B6-0C47060567BC}"/>
    <cellStyle name="Normal 2 2 4 2 2 7 5" xfId="14922" xr:uid="{47E46C3A-2B1A-4572-BFD4-D629EC5B57FE}"/>
    <cellStyle name="Normal 2 2 4 2 2 8" xfId="3800" xr:uid="{6A30176C-DD0C-4612-B71D-4A3D00BA024F}"/>
    <cellStyle name="Normal 2 2 4 2 2 8 2" xfId="8635" xr:uid="{4056E821-8729-4119-BA4D-378C7358BEC6}"/>
    <cellStyle name="Normal 2 2 4 2 2 8 2 2" xfId="19015" xr:uid="{9637E5B6-D8FE-4263-B9A5-367EB34CF628}"/>
    <cellStyle name="Normal 2 2 4 2 2 8 3" xfId="11468" xr:uid="{5818410A-B52B-47AC-A336-512452EFCCB4}"/>
    <cellStyle name="Normal 2 2 4 2 2 8 3 2" xfId="21848" xr:uid="{D76487B1-A11A-4A1F-9C3C-E8DB63A10ED6}"/>
    <cellStyle name="Normal 2 2 4 2 2 8 4" xfId="16182" xr:uid="{9BE97DD1-8084-482A-BECD-99F93C470751}"/>
    <cellStyle name="Normal 2 2 4 2 2 9" xfId="5078" xr:uid="{1236D320-5B06-4478-AAF3-4B2E5BE0E489}"/>
    <cellStyle name="Normal 2 2 4 2 2 9 2" xfId="14375" xr:uid="{8DBF017B-9133-4929-8C04-9A8AA0829C93}"/>
    <cellStyle name="Normal 2 2 4 2 3" xfId="728" xr:uid="{00000000-0005-0000-0000-000084040000}"/>
    <cellStyle name="Normal 2 2 4 2 3 10" xfId="9663" xr:uid="{137A06F2-9AAE-40E7-AE22-97F5F1BE99E1}"/>
    <cellStyle name="Normal 2 2 4 2 3 10 2" xfId="20043" xr:uid="{025ED9FD-5072-439D-9430-47E4292AD7C9}"/>
    <cellStyle name="Normal 2 2 4 2 3 11" xfId="23039" xr:uid="{235C0F80-384A-419B-9486-8C753C5A3951}"/>
    <cellStyle name="Normal 2 2 4 2 3 12" xfId="12553" xr:uid="{28B82401-46F6-4C42-B730-CD28F76A03E8}"/>
    <cellStyle name="Normal 2 2 4 2 3 2" xfId="2722" xr:uid="{00000000-0005-0000-0000-0000C1030000}"/>
    <cellStyle name="Normal 2 2 4 2 3 2 2" xfId="3157" xr:uid="{00000000-0005-0000-0000-0000C2030000}"/>
    <cellStyle name="Normal 2 2 4 2 3 2 2 2" xfId="6214" xr:uid="{66D33B85-2A81-416A-AD46-3B9315192992}"/>
    <cellStyle name="Normal 2 2 4 2 3 2 2 2 2" xfId="27853" xr:uid="{5E967662-6A04-49F4-879A-7449CBCEE179}"/>
    <cellStyle name="Normal 2 2 4 2 3 2 2 2 3" xfId="15783" xr:uid="{C8D5E1CE-4F41-4562-A8EF-D042F4D4BC44}"/>
    <cellStyle name="Normal 2 2 4 2 3 2 2 3" xfId="8236" xr:uid="{AB7EDDB6-A68C-452D-9EB7-082C7E72F8C3}"/>
    <cellStyle name="Normal 2 2 4 2 3 2 2 3 2" xfId="18616" xr:uid="{C40C6339-F8E8-4409-8B71-362FA6BA542A}"/>
    <cellStyle name="Normal 2 2 4 2 3 2 2 4" xfId="11069" xr:uid="{D7010550-EAA3-458B-9CDD-2BE9418C860F}"/>
    <cellStyle name="Normal 2 2 4 2 3 2 2 4 2" xfId="21449" xr:uid="{C71421EA-067D-41C4-B02B-C20DD3DCA8A1}"/>
    <cellStyle name="Normal 2 2 4 2 3 2 2 5" xfId="23764" xr:uid="{ABC7261B-63A8-4DA9-9D02-BAAAA1BD8FFD}"/>
    <cellStyle name="Normal 2 2 4 2 3 2 2 6" xfId="13691" xr:uid="{A73CA4DE-74D7-4551-81AD-B5E01A232169}"/>
    <cellStyle name="Normal 2 2 4 2 3 2 3" xfId="4289" xr:uid="{BD3BFC28-8A02-4D45-BB9E-50A4D3B84292}"/>
    <cellStyle name="Normal 2 2 4 2 3 2 3 2" xfId="9060" xr:uid="{CD90A5CA-7C3C-4B16-9B47-4B8052078D1C}"/>
    <cellStyle name="Normal 2 2 4 2 3 2 3 2 2" xfId="29103" xr:uid="{30107FE3-C4A2-41B7-A790-77D344D282FC}"/>
    <cellStyle name="Normal 2 2 4 2 3 2 3 2 3" xfId="19440" xr:uid="{427E193C-89AF-4104-A9DD-86A5CE8C51A8}"/>
    <cellStyle name="Normal 2 2 4 2 3 2 3 3" xfId="11893" xr:uid="{0DDEC6CD-D410-4905-9F0A-2B8F9BFB81E3}"/>
    <cellStyle name="Normal 2 2 4 2 3 2 3 3 2" xfId="22273" xr:uid="{F678408C-20CD-4456-A14D-365F845CF170}"/>
    <cellStyle name="Normal 2 2 4 2 3 2 3 4" xfId="24571" xr:uid="{A6A98DBF-49BB-4916-8A98-E19DC87ABACC}"/>
    <cellStyle name="Normal 2 2 4 2 3 2 3 5" xfId="16607" xr:uid="{5917F770-B013-4C4C-A0FD-558297F36532}"/>
    <cellStyle name="Normal 2 2 4 2 3 2 4" xfId="5939" xr:uid="{1C5B2A3E-FF54-48BD-8D3B-9A7F4AACF0C8}"/>
    <cellStyle name="Normal 2 2 4 2 3 2 4 2" xfId="28134" xr:uid="{7131533B-38BF-4DFE-9DB1-42DCA1AC2C3E}"/>
    <cellStyle name="Normal 2 2 4 2 3 2 4 3" xfId="15392" xr:uid="{89A5315B-242A-4C32-8140-3E3AD5692490}"/>
    <cellStyle name="Normal 2 2 4 2 3 2 5" xfId="7845" xr:uid="{F0B5BE23-5203-4072-A38A-0F1423B4EA2D}"/>
    <cellStyle name="Normal 2 2 4 2 3 2 5 2" xfId="18225" xr:uid="{3FF81DB4-D6A0-44B5-8826-DCB93F432D0C}"/>
    <cellStyle name="Normal 2 2 4 2 3 2 6" xfId="10678" xr:uid="{7228B68C-7F2C-4A9A-988D-45760A04CA25}"/>
    <cellStyle name="Normal 2 2 4 2 3 2 6 2" xfId="21058" xr:uid="{D46540AE-7316-4109-942F-AA2BBDB038FA}"/>
    <cellStyle name="Normal 2 2 4 2 3 2 7" xfId="23135" xr:uid="{5E9C447A-02A9-4E08-BDA6-6FEA1E041AA6}"/>
    <cellStyle name="Normal 2 2 4 2 3 2 8" xfId="13150" xr:uid="{54E1DE7E-B85C-4CED-BFC6-3289733923E4}"/>
    <cellStyle name="Normal 2 2 4 2 3 3" xfId="3158" xr:uid="{00000000-0005-0000-0000-0000C3030000}"/>
    <cellStyle name="Normal 2 2 4 2 3 3 2" xfId="4454" xr:uid="{5248CC53-CC7A-4521-91BA-5DE56FF28C9D}"/>
    <cellStyle name="Normal 2 2 4 2 3 3 2 2" xfId="9225" xr:uid="{495C9C38-0F1A-46C6-8AE7-A932D2D2165C}"/>
    <cellStyle name="Normal 2 2 4 2 3 3 2 2 2" xfId="29216" xr:uid="{59CF6D59-8891-4798-9E6C-1166DE93EA9D}"/>
    <cellStyle name="Normal 2 2 4 2 3 3 2 2 3" xfId="19605" xr:uid="{E6BFEC40-DF17-4C6F-BC0E-C81B751B73AF}"/>
    <cellStyle name="Normal 2 2 4 2 3 3 2 3" xfId="12058" xr:uid="{D36FA740-A532-4B07-8BB1-EA8595F86055}"/>
    <cellStyle name="Normal 2 2 4 2 3 3 2 3 2" xfId="22438" xr:uid="{00C91EF7-A65D-407E-976E-DAFED77B341E}"/>
    <cellStyle name="Normal 2 2 4 2 3 3 2 4" xfId="23193" xr:uid="{57DED316-0EEB-4F17-B299-A1D8ED799983}"/>
    <cellStyle name="Normal 2 2 4 2 3 3 2 5" xfId="16772" xr:uid="{6E1C6F5C-2A6C-4229-A54C-806C33C3FCEA}"/>
    <cellStyle name="Normal 2 2 4 2 3 3 3" xfId="6215" xr:uid="{AFFD9ADB-3225-48AD-BBED-70A8BCBF3ADB}"/>
    <cellStyle name="Normal 2 2 4 2 3 3 3 2" xfId="27879" xr:uid="{238C539D-D95E-4BF8-ABE6-C387C7BC20C2}"/>
    <cellStyle name="Normal 2 2 4 2 3 3 3 3" xfId="15784" xr:uid="{76975D4A-7E3C-4564-AA51-F00EDB647832}"/>
    <cellStyle name="Normal 2 2 4 2 3 3 4" xfId="8237" xr:uid="{EA813DCE-C5A7-40A8-8D2E-4D8CC5A07749}"/>
    <cellStyle name="Normal 2 2 4 2 3 3 4 2" xfId="18617" xr:uid="{739FB499-24ED-426E-93BE-AEA94F51E9A4}"/>
    <cellStyle name="Normal 2 2 4 2 3 3 5" xfId="11070" xr:uid="{AC742C09-C1E1-4DE8-9459-618BD82FF5FD}"/>
    <cellStyle name="Normal 2 2 4 2 3 3 5 2" xfId="21450" xr:uid="{720EDA05-FA92-472F-8C79-AA2F3C789D28}"/>
    <cellStyle name="Normal 2 2 4 2 3 3 6" xfId="25550" xr:uid="{AFD675E3-2BBF-4944-A20C-869E3EC374A7}"/>
    <cellStyle name="Normal 2 2 4 2 3 3 7" xfId="13692" xr:uid="{B4F7B5C4-69E9-48FD-92CF-48DBC77932FF}"/>
    <cellStyle name="Normal 2 2 4 2 3 4" xfId="3156" xr:uid="{00000000-0005-0000-0000-0000C4030000}"/>
    <cellStyle name="Normal 2 2 4 2 3 4 2" xfId="6213" xr:uid="{68A4C56B-52D9-48AA-ACA8-17EE6BC59CDD}"/>
    <cellStyle name="Normal 2 2 4 2 3 4 2 2" xfId="28022" xr:uid="{381603AB-51F4-4558-BF47-113DE99AE6E9}"/>
    <cellStyle name="Normal 2 2 4 2 3 4 2 3" xfId="15782" xr:uid="{E1BDD14A-692C-4F04-BE73-518FE4FA805C}"/>
    <cellStyle name="Normal 2 2 4 2 3 4 3" xfId="8235" xr:uid="{3A17D46A-29E8-4E76-8E19-EF54ACD4B71C}"/>
    <cellStyle name="Normal 2 2 4 2 3 4 3 2" xfId="18615" xr:uid="{C05099B4-AEE6-4492-A998-3E509271EBC2}"/>
    <cellStyle name="Normal 2 2 4 2 3 4 4" xfId="11068" xr:uid="{2C6AF62C-0AFA-4C56-8B81-6CD5554000E7}"/>
    <cellStyle name="Normal 2 2 4 2 3 4 4 2" xfId="21448" xr:uid="{46ECBCB4-4140-48FB-B3BB-76BB4596D026}"/>
    <cellStyle name="Normal 2 2 4 2 3 4 5" xfId="25353" xr:uid="{41420271-C229-4F12-A8C3-C45E90D69C07}"/>
    <cellStyle name="Normal 2 2 4 2 3 4 6" xfId="13690" xr:uid="{5817FFAA-34D2-4D74-BC0B-898F7709E16F}"/>
    <cellStyle name="Normal 2 2 4 2 3 5" xfId="2598" xr:uid="{00000000-0005-0000-0000-0000C5030000}"/>
    <cellStyle name="Normal 2 2 4 2 3 5 2" xfId="5862" xr:uid="{8A4BEA37-8FD8-4397-8FA6-1776F135E90E}"/>
    <cellStyle name="Normal 2 2 4 2 3 5 2 2" xfId="26603" xr:uid="{2B0A737C-5946-46D8-86A1-CE639C6376D8}"/>
    <cellStyle name="Normal 2 2 4 2 3 5 2 3" xfId="15269" xr:uid="{7714C8BD-4C09-49E4-A675-4A2A3A7EBE2F}"/>
    <cellStyle name="Normal 2 2 4 2 3 5 3" xfId="7722" xr:uid="{83312644-C190-4DE2-A05A-D2CB02D84EED}"/>
    <cellStyle name="Normal 2 2 4 2 3 5 3 2" xfId="18102" xr:uid="{E3E3A4D0-5FC6-442F-8EF7-1801A6DD01FC}"/>
    <cellStyle name="Normal 2 2 4 2 3 5 4" xfId="10555" xr:uid="{85A274E6-AB1F-421D-855F-FF5BC5D9A45A}"/>
    <cellStyle name="Normal 2 2 4 2 3 5 4 2" xfId="20935" xr:uid="{0C36F9B6-1F8A-40FD-8CA3-3E459FA87A3E}"/>
    <cellStyle name="Normal 2 2 4 2 3 5 5" xfId="23385" xr:uid="{93DA55E4-4537-4916-907E-0392790EAEF6}"/>
    <cellStyle name="Normal 2 2 4 2 3 5 6" xfId="12985" xr:uid="{3F549D23-DCC2-4F1B-ABBC-AC856BB18B35}"/>
    <cellStyle name="Normal 2 2 4 2 3 6" xfId="2320" xr:uid="{00000000-0005-0000-0000-0000C0030000}"/>
    <cellStyle name="Normal 2 2 4 2 3 6 2" xfId="7446" xr:uid="{9976F5AD-B946-4435-AF60-3F82B981EB91}"/>
    <cellStyle name="Normal 2 2 4 2 3 6 2 2" xfId="17826" xr:uid="{4E4FFECD-97F5-470F-A1F7-7D7112862757}"/>
    <cellStyle name="Normal 2 2 4 2 3 6 3" xfId="10279" xr:uid="{1CDBB532-7859-4A0D-BE5C-33FAED3D78BC}"/>
    <cellStyle name="Normal 2 2 4 2 3 6 3 2" xfId="20659" xr:uid="{9C4A01FD-2C23-458A-9657-67354914F195}"/>
    <cellStyle name="Normal 2 2 4 2 3 6 4" xfId="23662" xr:uid="{EC7BBC41-7451-484B-907E-BC4354195EF3}"/>
    <cellStyle name="Normal 2 2 4 2 3 6 5" xfId="14993" xr:uid="{66E40264-68CC-4F11-9621-02ACE31AE67B}"/>
    <cellStyle name="Normal 2 2 4 2 3 7" xfId="3839" xr:uid="{23EA705F-20C4-43AA-891D-3014BAC31BE4}"/>
    <cellStyle name="Normal 2 2 4 2 3 7 2" xfId="8671" xr:uid="{CF216A4A-E3FC-4ECD-A076-6EC7214B2585}"/>
    <cellStyle name="Normal 2 2 4 2 3 7 2 2" xfId="19051" xr:uid="{361070C4-EC75-4E4E-A83D-2952936E361E}"/>
    <cellStyle name="Normal 2 2 4 2 3 7 3" xfId="11504" xr:uid="{D9D67743-BBE3-4E16-A716-8FD7CE5A3935}"/>
    <cellStyle name="Normal 2 2 4 2 3 7 3 2" xfId="21884" xr:uid="{5F7EE2D8-B053-409E-95A2-9E1F6D1C462B}"/>
    <cellStyle name="Normal 2 2 4 2 3 7 4" xfId="16218" xr:uid="{988D23EC-7AE1-4359-B886-63B78F6D9286}"/>
    <cellStyle name="Normal 2 2 4 2 3 8" xfId="5080" xr:uid="{0B217810-9819-4D72-9703-40033B207891}"/>
    <cellStyle name="Normal 2 2 4 2 3 8 2" xfId="14377" xr:uid="{F6CE234F-EEC7-4AC8-BDD8-8BCB9B71EFE2}"/>
    <cellStyle name="Normal 2 2 4 2 3 9" xfId="6830" xr:uid="{CF338C0A-9C5A-40B4-803E-7787754A9871}"/>
    <cellStyle name="Normal 2 2 4 2 3 9 2" xfId="17210" xr:uid="{F700A31A-79C3-457A-A22E-BAFCB9786A30}"/>
    <cellStyle name="Normal 2 2 4 2 4" xfId="729" xr:uid="{00000000-0005-0000-0000-000085040000}"/>
    <cellStyle name="Normal 2 2 4 2 4 2" xfId="3159" xr:uid="{00000000-0005-0000-0000-0000C7030000}"/>
    <cellStyle name="Normal 2 2 4 2 4 2 2" xfId="6216" xr:uid="{80E48B82-3C34-40D3-9788-1D0DC13EFE6C}"/>
    <cellStyle name="Normal 2 2 4 2 4 2 2 2" xfId="27682" xr:uid="{1ACFCBBA-A51F-4249-9BD9-04D756965607}"/>
    <cellStyle name="Normal 2 2 4 2 4 2 2 3" xfId="15785" xr:uid="{81BA7999-FD7D-4CBD-B441-EC403C2A8945}"/>
    <cellStyle name="Normal 2 2 4 2 4 2 3" xfId="8238" xr:uid="{1BCB77AB-A035-4619-912F-68B8A65D1029}"/>
    <cellStyle name="Normal 2 2 4 2 4 2 3 2" xfId="18618" xr:uid="{2382335A-E3B0-40B3-A2FD-A29A63008124}"/>
    <cellStyle name="Normal 2 2 4 2 4 2 4" xfId="11071" xr:uid="{5F1C3224-08D4-435B-854B-F040467BF595}"/>
    <cellStyle name="Normal 2 2 4 2 4 2 4 2" xfId="21451" xr:uid="{AD30834A-3033-43EA-9F97-1EBB7381F8AE}"/>
    <cellStyle name="Normal 2 2 4 2 4 2 5" xfId="23000" xr:uid="{BE504945-8FD7-4F3D-B0E7-ADE7D69CD6EE}"/>
    <cellStyle name="Normal 2 2 4 2 4 2 6" xfId="13693" xr:uid="{F97A643D-40DB-431D-9772-81B29E66EFDA}"/>
    <cellStyle name="Normal 2 2 4 2 4 3" xfId="2719" xr:uid="{00000000-0005-0000-0000-0000C8030000}"/>
    <cellStyle name="Normal 2 2 4 2 4 3 2" xfId="5936" xr:uid="{6A8F2C84-EAC0-4E94-8D03-05CD3BC2E25D}"/>
    <cellStyle name="Normal 2 2 4 2 4 3 2 2" xfId="28705" xr:uid="{773E2714-BAA3-46A3-A053-B0C03B71BF19}"/>
    <cellStyle name="Normal 2 2 4 2 4 3 2 3" xfId="15389" xr:uid="{92EFF602-C511-45B1-9C01-DFB5E725DB28}"/>
    <cellStyle name="Normal 2 2 4 2 4 3 3" xfId="7842" xr:uid="{5FDAFDE8-4BFF-4804-AC58-584CFB114ED7}"/>
    <cellStyle name="Normal 2 2 4 2 4 3 3 2" xfId="18222" xr:uid="{689C8253-79CB-448D-98D3-AF66C2344D49}"/>
    <cellStyle name="Normal 2 2 4 2 4 3 4" xfId="10675" xr:uid="{18CF8772-8474-4A17-9CC2-CC41FFF96740}"/>
    <cellStyle name="Normal 2 2 4 2 4 3 4 2" xfId="21055" xr:uid="{79C2AF01-6A9A-4064-916D-A4A44190100B}"/>
    <cellStyle name="Normal 2 2 4 2 4 3 5" xfId="23238" xr:uid="{5031D9C5-652F-405D-9401-4F4ABD2E7DED}"/>
    <cellStyle name="Normal 2 2 4 2 4 3 6" xfId="13147" xr:uid="{3DCC7B6D-7B4F-4493-AAF2-5426EBE62873}"/>
    <cellStyle name="Normal 2 2 4 2 4 4" xfId="4156" xr:uid="{F97839D7-2F29-47B5-9650-9F95C736EDCE}"/>
    <cellStyle name="Normal 2 2 4 2 4 4 2" xfId="8927" xr:uid="{AFC92C82-B247-40B9-B5C4-000C1625DEC4}"/>
    <cellStyle name="Normal 2 2 4 2 4 4 2 2" xfId="19307" xr:uid="{11AB5E93-4EC5-4318-BEA2-8C1CD6B827EE}"/>
    <cellStyle name="Normal 2 2 4 2 4 4 3" xfId="11760" xr:uid="{DE6D08B3-D675-4A4A-9318-0CB51C55BD64}"/>
    <cellStyle name="Normal 2 2 4 2 4 4 3 2" xfId="22140" xr:uid="{55B23CBF-F06B-400C-B16E-7405E0D79965}"/>
    <cellStyle name="Normal 2 2 4 2 4 4 4" xfId="23935" xr:uid="{C28303E9-FE5B-41B5-8155-14EE36B0189E}"/>
    <cellStyle name="Normal 2 2 4 2 4 4 5" xfId="16474" xr:uid="{F38E235E-14B3-4379-A37E-2EA5BF4A5665}"/>
    <cellStyle name="Normal 2 2 4 2 4 5" xfId="5081" xr:uid="{A3A9E2AA-4F4D-465A-B580-3F74DCCEDF9C}"/>
    <cellStyle name="Normal 2 2 4 2 4 5 2" xfId="14378" xr:uid="{35F31F88-1FDD-459C-8290-8E093FA91295}"/>
    <cellStyle name="Normal 2 2 4 2 4 6" xfId="6831" xr:uid="{A7E96CBD-4BE6-4DB3-8A5F-607C9832827D}"/>
    <cellStyle name="Normal 2 2 4 2 4 6 2" xfId="17211" xr:uid="{47CC1DFF-70A8-4A45-B4CD-64C88620F661}"/>
    <cellStyle name="Normal 2 2 4 2 4 7" xfId="9664" xr:uid="{8C2793AA-1772-4408-B90E-B93D6CE30AD9}"/>
    <cellStyle name="Normal 2 2 4 2 4 7 2" xfId="20044" xr:uid="{D8D64D40-46D3-455B-8DC8-0F62A5372256}"/>
    <cellStyle name="Normal 2 2 4 2 4 8" xfId="25416" xr:uid="{09A46CB1-6C09-4A09-B6F6-4AA5BB78A2F2}"/>
    <cellStyle name="Normal 2 2 4 2 4 9" xfId="12711" xr:uid="{B0B5D202-6FFA-450B-BFB2-710CF2322D3C}"/>
    <cellStyle name="Normal 2 2 4 2 5" xfId="3160" xr:uid="{00000000-0005-0000-0000-0000C9030000}"/>
    <cellStyle name="Normal 2 2 4 2 5 2" xfId="4455" xr:uid="{6B641034-A6D4-477C-91CE-CECB14E4E9B0}"/>
    <cellStyle name="Normal 2 2 4 2 5 2 2" xfId="9226" xr:uid="{C88BDFF1-AD84-40D9-A63B-ED38DE18688B}"/>
    <cellStyle name="Normal 2 2 4 2 5 2 2 2" xfId="29217" xr:uid="{EFD13CD5-DA52-4A0A-9C16-F47348A3E03C}"/>
    <cellStyle name="Normal 2 2 4 2 5 2 2 3" xfId="19606" xr:uid="{A011B15C-1D8B-4917-8231-B758BEDC2B86}"/>
    <cellStyle name="Normal 2 2 4 2 5 2 3" xfId="12059" xr:uid="{C4E6AA50-CE78-4A94-9EA7-BD5DCB6D4CA9}"/>
    <cellStyle name="Normal 2 2 4 2 5 2 3 2" xfId="22439" xr:uid="{0DDA0262-690B-4EDE-AB00-49E8CA5E6D27}"/>
    <cellStyle name="Normal 2 2 4 2 5 2 4" xfId="24971" xr:uid="{7E25945D-41CB-4E5A-820E-5BAA229DBC97}"/>
    <cellStyle name="Normal 2 2 4 2 5 2 5" xfId="16773" xr:uid="{9A0B81B3-A948-4C12-ADFB-C3421C8B185C}"/>
    <cellStyle name="Normal 2 2 4 2 5 3" xfId="6217" xr:uid="{2F6E5A96-78D7-44C5-8D92-FCCC456F2684}"/>
    <cellStyle name="Normal 2 2 4 2 5 3 2" xfId="27352" xr:uid="{2D6D48EF-4F10-496B-AACA-4573B8589BBF}"/>
    <cellStyle name="Normal 2 2 4 2 5 3 3" xfId="15786" xr:uid="{86AD331C-9AB0-47A8-9A7A-C7486D49AB31}"/>
    <cellStyle name="Normal 2 2 4 2 5 4" xfId="8239" xr:uid="{5FCE930C-43B9-4DD9-825D-6CC12983D69F}"/>
    <cellStyle name="Normal 2 2 4 2 5 4 2" xfId="18619" xr:uid="{EB21A1C8-EB3C-49AA-AEEF-D47868D4CBE2}"/>
    <cellStyle name="Normal 2 2 4 2 5 5" xfId="11072" xr:uid="{B9F1B30D-3D24-42D5-9386-700A96C32E84}"/>
    <cellStyle name="Normal 2 2 4 2 5 5 2" xfId="21452" xr:uid="{4A0EA96A-E493-482C-B1B6-29177EC8A5F8}"/>
    <cellStyle name="Normal 2 2 4 2 5 6" xfId="24405" xr:uid="{D7B92CD4-E5ED-4ECE-8101-81AC5355AB1B}"/>
    <cellStyle name="Normal 2 2 4 2 5 7" xfId="13694" xr:uid="{C1337A35-F0AE-4195-88CB-6C0A47B6366C}"/>
    <cellStyle name="Normal 2 2 4 2 6" xfId="2897" xr:uid="{00000000-0005-0000-0000-0000CA030000}"/>
    <cellStyle name="Normal 2 2 4 2 6 2" xfId="6082" xr:uid="{EBE5517C-7808-4345-9A38-9B97D2A6E130}"/>
    <cellStyle name="Normal 2 2 4 2 6 2 2" xfId="27216" xr:uid="{717C1686-189F-4691-8E58-D1CBE5560D47}"/>
    <cellStyle name="Normal 2 2 4 2 6 2 3" xfId="15560" xr:uid="{0116A452-050C-46B3-8C7C-E99748F1BBC9}"/>
    <cellStyle name="Normal 2 2 4 2 6 3" xfId="8013" xr:uid="{DE012C2A-BD69-42B9-9D9B-D2DB0780C457}"/>
    <cellStyle name="Normal 2 2 4 2 6 3 2" xfId="18393" xr:uid="{92588661-0624-4D50-9828-761A157D2C29}"/>
    <cellStyle name="Normal 2 2 4 2 6 4" xfId="10846" xr:uid="{B3F965D0-CCBC-4392-964E-DF1BA2897A48}"/>
    <cellStyle name="Normal 2 2 4 2 6 4 2" xfId="21226" xr:uid="{EB95EE1A-66C9-44EE-8B7C-5F37544274F5}"/>
    <cellStyle name="Normal 2 2 4 2 6 5" xfId="24439" xr:uid="{560D1163-7E8A-40FB-997E-B3319AA422B3}"/>
    <cellStyle name="Normal 2 2 4 2 6 6" xfId="13409" xr:uid="{FF272E99-C8F8-4F05-B531-C8983C3D0D16}"/>
    <cellStyle name="Normal 2 2 4 2 7" xfId="2495" xr:uid="{00000000-0005-0000-0000-0000CB030000}"/>
    <cellStyle name="Normal 2 2 4 2 7 2" xfId="5777" xr:uid="{31309030-C44A-4DF6-A717-986C7DE4CB36}"/>
    <cellStyle name="Normal 2 2 4 2 7 2 2" xfId="25946" xr:uid="{33378617-B315-4FCA-B3E9-D33061B3F3C3}"/>
    <cellStyle name="Normal 2 2 4 2 7 2 3" xfId="15166" xr:uid="{B3326B84-62F2-4589-89AE-E1C741FC3BA2}"/>
    <cellStyle name="Normal 2 2 4 2 7 3" xfId="7619" xr:uid="{1419194F-CCE5-4A12-98E7-D2CF81EE53EF}"/>
    <cellStyle name="Normal 2 2 4 2 7 3 2" xfId="17999" xr:uid="{9656D95C-BB17-4E84-BA1F-034D72243BE1}"/>
    <cellStyle name="Normal 2 2 4 2 7 4" xfId="10452" xr:uid="{30E631D4-416A-455F-8A36-835A7E61AA0A}"/>
    <cellStyle name="Normal 2 2 4 2 7 4 2" xfId="20832" xr:uid="{E5F4A594-FA20-459E-8207-87DD2B6963ED}"/>
    <cellStyle name="Normal 2 2 4 2 7 5" xfId="24469" xr:uid="{2D345C72-3362-4EE5-AD33-91830D3EE00C}"/>
    <cellStyle name="Normal 2 2 4 2 7 6" xfId="12882" xr:uid="{D2242D32-BCD5-49B5-BD4D-6B412D8A36D1}"/>
    <cellStyle name="Normal 2 2 4 2 8" xfId="2189" xr:uid="{00000000-0005-0000-0000-0000B4030000}"/>
    <cellStyle name="Normal 2 2 4 2 8 2" xfId="7315" xr:uid="{360FC0EA-CF34-4040-B06B-83B5FB05D733}"/>
    <cellStyle name="Normal 2 2 4 2 8 2 2" xfId="17695" xr:uid="{73699C6E-C478-4F6B-AC38-229215922BFB}"/>
    <cellStyle name="Normal 2 2 4 2 8 3" xfId="10148" xr:uid="{44C70DFB-C5E9-4553-9F0F-622C6C402CB7}"/>
    <cellStyle name="Normal 2 2 4 2 8 3 2" xfId="20528" xr:uid="{55398FB5-6050-4E90-997B-8A9B9EFCAA27}"/>
    <cellStyle name="Normal 2 2 4 2 8 4" xfId="23004" xr:uid="{B66B3ADA-BFAF-45E3-B609-DABEFAC8AE24}"/>
    <cellStyle name="Normal 2 2 4 2 8 5" xfId="14862" xr:uid="{7B5D2042-9F94-4749-83CE-20242B6C78AA}"/>
    <cellStyle name="Normal 2 2 4 2 9" xfId="3927" xr:uid="{77B8B384-9D18-403A-B06F-12A51804B35C}"/>
    <cellStyle name="Normal 2 2 4 2 9 2" xfId="8758" xr:uid="{7755C901-2831-4F5A-B0A4-12186FA7A94A}"/>
    <cellStyle name="Normal 2 2 4 2 9 2 2" xfId="19138" xr:uid="{0FC10658-EF09-4DDA-992A-E98D96F8C54B}"/>
    <cellStyle name="Normal 2 2 4 2 9 3" xfId="11591" xr:uid="{D51FF9B7-F4D6-460B-9746-17D7FB36CD54}"/>
    <cellStyle name="Normal 2 2 4 2 9 3 2" xfId="21971" xr:uid="{0EE2E39E-C03E-4DE9-A76D-BA6523F548F1}"/>
    <cellStyle name="Normal 2 2 4 2 9 4" xfId="16305" xr:uid="{65EC3690-704E-47BD-A65D-BDEBD001C6C1}"/>
    <cellStyle name="Normal 2 2 4 3" xfId="730" xr:uid="{00000000-0005-0000-0000-000086040000}"/>
    <cellStyle name="Normal 2 2 4 3 10" xfId="5082" xr:uid="{3059EF97-232C-42F5-8B53-D6134C3313AA}"/>
    <cellStyle name="Normal 2 2 4 3 10 2" xfId="14379" xr:uid="{0AA44285-8348-4AEA-B139-0B4B710CF248}"/>
    <cellStyle name="Normal 2 2 4 3 11" xfId="6832" xr:uid="{A5F7D9AC-56F7-4DE8-8E78-E478BFFA8DE0}"/>
    <cellStyle name="Normal 2 2 4 3 11 2" xfId="17212" xr:uid="{ED8F7ACA-68F6-4A91-8D3B-A144DEAE3E6C}"/>
    <cellStyle name="Normal 2 2 4 3 12" xfId="9665" xr:uid="{3E967C1F-FC5E-4FFA-9158-E0CE5F932165}"/>
    <cellStyle name="Normal 2 2 4 3 12 2" xfId="20045" xr:uid="{71C901C3-1818-438E-A876-F2F1AAA5B5D5}"/>
    <cellStyle name="Normal 2 2 4 3 13" xfId="23259" xr:uid="{0686F330-0275-48BC-8744-E0DB747F821D}"/>
    <cellStyle name="Normal 2 2 4 3 14" xfId="12457" xr:uid="{10887C6C-5FAB-40D5-82E6-32A4C52AAFD2}"/>
    <cellStyle name="Normal 2 2 4 3 2" xfId="731" xr:uid="{00000000-0005-0000-0000-000087040000}"/>
    <cellStyle name="Normal 2 2 4 3 2 10" xfId="9666" xr:uid="{21E94FA6-12AC-4D04-852F-FC1D262DD70B}"/>
    <cellStyle name="Normal 2 2 4 3 2 10 2" xfId="20046" xr:uid="{FB4673F3-C970-4EDA-9105-0CBDA575E2D7}"/>
    <cellStyle name="Normal 2 2 4 3 2 11" xfId="25100" xr:uid="{E8DEBEDF-D8F1-4968-9CE0-0C098C4223E3}"/>
    <cellStyle name="Normal 2 2 4 3 2 12" xfId="12554" xr:uid="{916C9A0D-AFD0-49AF-B15E-B62E35C99B0A}"/>
    <cellStyle name="Normal 2 2 4 3 2 2" xfId="732" xr:uid="{00000000-0005-0000-0000-000088040000}"/>
    <cellStyle name="Normal 2 2 4 3 2 2 2" xfId="3162" xr:uid="{00000000-0005-0000-0000-0000CF030000}"/>
    <cellStyle name="Normal 2 2 4 3 2 2 2 2" xfId="6219" xr:uid="{26C0A590-91FA-45F9-A1D0-B827B251085C}"/>
    <cellStyle name="Normal 2 2 4 3 2 2 2 2 2" xfId="27917" xr:uid="{71FF5FC3-1A8D-4D83-8D2D-16C36B6F2A51}"/>
    <cellStyle name="Normal 2 2 4 3 2 2 2 2 3" xfId="26131" xr:uid="{2EC56C41-CD9A-40C7-8937-ADB7A313DE94}"/>
    <cellStyle name="Normal 2 2 4 3 2 2 2 2 4" xfId="15788" xr:uid="{6AB1EC09-C0CB-4409-AFEE-D27033E15864}"/>
    <cellStyle name="Normal 2 2 4 3 2 2 2 3" xfId="8241" xr:uid="{5D4BDDD8-1A86-4178-9196-CFA33212C2B7}"/>
    <cellStyle name="Normal 2 2 4 3 2 2 2 3 2" xfId="28872" xr:uid="{2F29D525-AAE6-4F18-9BED-6F63C9836854}"/>
    <cellStyle name="Normal 2 2 4 3 2 2 2 3 3" xfId="18621" xr:uid="{CA78F776-1862-4665-9DBB-ECE0D2A7B947}"/>
    <cellStyle name="Normal 2 2 4 3 2 2 2 4" xfId="11074" xr:uid="{3A9C77D3-6F36-47E7-A8B7-BA68FE6F2D21}"/>
    <cellStyle name="Normal 2 2 4 3 2 2 2 4 2" xfId="21454" xr:uid="{C628A8E1-27CF-4C5A-A9DA-61E218083264}"/>
    <cellStyle name="Normal 2 2 4 3 2 2 2 5" xfId="24079" xr:uid="{FCB705DE-50A7-4201-ABC1-427567871AAC}"/>
    <cellStyle name="Normal 2 2 4 3 2 2 2 6" xfId="13696" xr:uid="{02A6371B-FBDA-487C-A6D8-975E10908147}"/>
    <cellStyle name="Normal 2 2 4 3 2 2 3" xfId="4291" xr:uid="{07B1601E-3DBF-46BB-A7DD-195EEEFD7FD4}"/>
    <cellStyle name="Normal 2 2 4 3 2 2 3 2" xfId="9062" xr:uid="{B4CD8E1A-C4F3-41B5-AC9E-993474979B09}"/>
    <cellStyle name="Normal 2 2 4 3 2 2 3 2 2" xfId="29105" xr:uid="{A3F9DD3E-5183-4DC5-81BE-2027DB9938ED}"/>
    <cellStyle name="Normal 2 2 4 3 2 2 3 2 3" xfId="19442" xr:uid="{70809F72-09CB-4299-B6CD-9816DE603F43}"/>
    <cellStyle name="Normal 2 2 4 3 2 2 3 3" xfId="11895" xr:uid="{6E20FC59-DBAC-4007-ADEC-AEFDF951EBC9}"/>
    <cellStyle name="Normal 2 2 4 3 2 2 3 3 2" xfId="22275" xr:uid="{5E705BC8-1D4A-42C8-A708-7B83689B7053}"/>
    <cellStyle name="Normal 2 2 4 3 2 2 3 4" xfId="24209" xr:uid="{078D9B0D-52F5-423F-9549-99DB14E66069}"/>
    <cellStyle name="Normal 2 2 4 3 2 2 3 5" xfId="16609" xr:uid="{E42C96D1-F37F-4BD6-A47D-C7EAF8855C14}"/>
    <cellStyle name="Normal 2 2 4 3 2 2 4" xfId="5084" xr:uid="{3A477A92-907E-4C46-A096-06F2EB0A805D}"/>
    <cellStyle name="Normal 2 2 4 3 2 2 4 2" xfId="26032" xr:uid="{B14913F4-850F-4665-B7F3-26E7E7B342A5}"/>
    <cellStyle name="Normal 2 2 4 3 2 2 4 3" xfId="14381" xr:uid="{C0F55250-55D9-4CCC-9FBC-E1E474279F8C}"/>
    <cellStyle name="Normal 2 2 4 3 2 2 5" xfId="6834" xr:uid="{7FD871C6-3A32-474F-B802-222A10471E41}"/>
    <cellStyle name="Normal 2 2 4 3 2 2 5 2" xfId="17214" xr:uid="{3F6631FC-741E-4F25-8958-635B0FBD3528}"/>
    <cellStyle name="Normal 2 2 4 3 2 2 6" xfId="9667" xr:uid="{2AE24CB6-BC9C-457B-845A-8D006269537F}"/>
    <cellStyle name="Normal 2 2 4 3 2 2 6 2" xfId="20047" xr:uid="{15CCDE29-825B-47FF-BC5E-09ACEDA7BD60}"/>
    <cellStyle name="Normal 2 2 4 3 2 2 7" xfId="23930" xr:uid="{30C65FB4-58DF-4101-9415-A1C3411180C9}"/>
    <cellStyle name="Normal 2 2 4 3 2 2 8" xfId="13152" xr:uid="{3BD4FE24-3675-48D9-8C8D-3DA74E8F242A}"/>
    <cellStyle name="Normal 2 2 4 3 2 3" xfId="3163" xr:uid="{00000000-0005-0000-0000-0000D0030000}"/>
    <cellStyle name="Normal 2 2 4 3 2 3 2" xfId="4456" xr:uid="{6ECB643E-2057-4553-BD8F-AD024F4885D9}"/>
    <cellStyle name="Normal 2 2 4 3 2 3 2 2" xfId="9227" xr:uid="{C6B779D1-C9C9-4636-9F77-87A507038BD4}"/>
    <cellStyle name="Normal 2 2 4 3 2 3 2 2 2" xfId="29218" xr:uid="{0A5239C5-AA28-4786-9D59-A31E79F75B9B}"/>
    <cellStyle name="Normal 2 2 4 3 2 3 2 2 3" xfId="19607" xr:uid="{60571E30-4C62-4014-95CE-71B2BFD014CF}"/>
    <cellStyle name="Normal 2 2 4 3 2 3 2 3" xfId="12060" xr:uid="{F18DABCF-FD8C-4ED6-953F-84B87DD582E5}"/>
    <cellStyle name="Normal 2 2 4 3 2 3 2 3 2" xfId="22440" xr:uid="{08847699-7074-47A9-9945-C533DCEE5CE8}"/>
    <cellStyle name="Normal 2 2 4 3 2 3 2 4" xfId="25228" xr:uid="{936D4E5A-43D0-4F27-97DE-9C79FE9E276F}"/>
    <cellStyle name="Normal 2 2 4 3 2 3 2 5" xfId="16774" xr:uid="{9B509FC5-8E86-487F-9EE2-EFDB4623DC6F}"/>
    <cellStyle name="Normal 2 2 4 3 2 3 3" xfId="6220" xr:uid="{E9024C08-908A-402F-BF49-66143836B8BE}"/>
    <cellStyle name="Normal 2 2 4 3 2 3 3 2" xfId="28664" xr:uid="{BAEA2FF9-2083-431A-B9C8-6DF3E29FB3EA}"/>
    <cellStyle name="Normal 2 2 4 3 2 3 3 3" xfId="15789" xr:uid="{36C048B4-878F-420D-93AA-2CBD17EAFC20}"/>
    <cellStyle name="Normal 2 2 4 3 2 3 4" xfId="8242" xr:uid="{05B8AE77-5A94-4141-9021-064B6755F9FA}"/>
    <cellStyle name="Normal 2 2 4 3 2 3 4 2" xfId="18622" xr:uid="{C9A2A75F-CEF3-4DA5-8DA3-C2DFDC1C974C}"/>
    <cellStyle name="Normal 2 2 4 3 2 3 5" xfId="11075" xr:uid="{473B2FDE-74B4-4F4D-8BC1-D967B6573F60}"/>
    <cellStyle name="Normal 2 2 4 3 2 3 5 2" xfId="21455" xr:uid="{1F7EAFA3-0ACB-40E8-BBDD-8F323DBAB262}"/>
    <cellStyle name="Normal 2 2 4 3 2 3 6" xfId="23443" xr:uid="{D763C4D2-87C6-46B4-B78A-F133E50DE6EB}"/>
    <cellStyle name="Normal 2 2 4 3 2 3 7" xfId="13697" xr:uid="{FCE565A6-FF94-4CFE-B2D9-64C5F9FDD6F7}"/>
    <cellStyle name="Normal 2 2 4 3 2 4" xfId="3161" xr:uid="{00000000-0005-0000-0000-0000D1030000}"/>
    <cellStyle name="Normal 2 2 4 3 2 4 2" xfId="6218" xr:uid="{DDD380AD-F8A6-4E82-ABDB-A89D39D39C8A}"/>
    <cellStyle name="Normal 2 2 4 3 2 4 2 2" xfId="28521" xr:uid="{7BCE47EA-961D-45CB-B9BB-D5D815E0D30C}"/>
    <cellStyle name="Normal 2 2 4 3 2 4 2 3" xfId="15787" xr:uid="{4DD44714-6D4E-4029-AB9C-DD35E6BB20E8}"/>
    <cellStyle name="Normal 2 2 4 3 2 4 3" xfId="8240" xr:uid="{A2823BCA-1871-45A0-8C28-B3B038F07FFC}"/>
    <cellStyle name="Normal 2 2 4 3 2 4 3 2" xfId="18620" xr:uid="{E72ED07E-6DE5-4280-B557-A205A74D5352}"/>
    <cellStyle name="Normal 2 2 4 3 2 4 4" xfId="11073" xr:uid="{5C806EF6-2EF1-4031-A31C-D976D50AEC63}"/>
    <cellStyle name="Normal 2 2 4 3 2 4 4 2" xfId="21453" xr:uid="{31F5F408-FA18-44E7-BE38-79B696F04B1E}"/>
    <cellStyle name="Normal 2 2 4 3 2 4 5" xfId="23168" xr:uid="{215FB270-2EB6-4081-84EF-9B9CB09BD67D}"/>
    <cellStyle name="Normal 2 2 4 3 2 4 6" xfId="13695" xr:uid="{D216EE99-5BF9-44A0-8CE3-DF3BDD6A932E}"/>
    <cellStyle name="Normal 2 2 4 3 2 5" xfId="2532" xr:uid="{00000000-0005-0000-0000-0000D2030000}"/>
    <cellStyle name="Normal 2 2 4 3 2 5 2" xfId="5805" xr:uid="{ABA7F4F9-1855-49AC-8957-1FEA0DC3DB39}"/>
    <cellStyle name="Normal 2 2 4 3 2 5 2 2" xfId="26053" xr:uid="{226B60CD-1EE2-4CC0-9990-7A820F86F183}"/>
    <cellStyle name="Normal 2 2 4 3 2 5 2 3" xfId="15203" xr:uid="{7DB3FF16-ACC1-4DD9-A040-1F9A32834FEB}"/>
    <cellStyle name="Normal 2 2 4 3 2 5 3" xfId="7656" xr:uid="{36F3AEF2-E753-4C43-9BA9-54DAC791480F}"/>
    <cellStyle name="Normal 2 2 4 3 2 5 3 2" xfId="18036" xr:uid="{EF43BF01-89A1-4F33-8776-E57D1EA73B9D}"/>
    <cellStyle name="Normal 2 2 4 3 2 5 4" xfId="10489" xr:uid="{6641D8B0-3129-44AC-AF93-12FF2A7D8237}"/>
    <cellStyle name="Normal 2 2 4 3 2 5 4 2" xfId="20869" xr:uid="{DF1F54C4-01C1-4352-B717-6C4D25DB9831}"/>
    <cellStyle name="Normal 2 2 4 3 2 5 5" xfId="24187" xr:uid="{1EDD6420-E7E5-4A43-BDEA-F70068981CA2}"/>
    <cellStyle name="Normal 2 2 4 3 2 5 6" xfId="12919" xr:uid="{4173A2E7-EB72-49EC-BEA0-01AEA58AE056}"/>
    <cellStyle name="Normal 2 2 4 3 2 6" xfId="2321" xr:uid="{00000000-0005-0000-0000-0000CD030000}"/>
    <cellStyle name="Normal 2 2 4 3 2 6 2" xfId="7447" xr:uid="{EBC63B61-750D-47DC-9110-0E2E94C4DDE8}"/>
    <cellStyle name="Normal 2 2 4 3 2 6 2 2" xfId="17827" xr:uid="{60A00CEB-4AA0-4D5F-80AA-A7BD95F2B89C}"/>
    <cellStyle name="Normal 2 2 4 3 2 6 3" xfId="10280" xr:uid="{85809369-768D-4E58-B75D-2168E11307D9}"/>
    <cellStyle name="Normal 2 2 4 3 2 6 3 2" xfId="20660" xr:uid="{7E852C4D-A675-4788-8064-88E8ECC07D92}"/>
    <cellStyle name="Normal 2 2 4 3 2 6 4" xfId="24214" xr:uid="{21A06A83-CF38-4707-A922-B96C499715B5}"/>
    <cellStyle name="Normal 2 2 4 3 2 6 5" xfId="14994" xr:uid="{F334D071-8667-43E8-8B44-C2FC25DB8516}"/>
    <cellStyle name="Normal 2 2 4 3 2 7" xfId="3840" xr:uid="{69D28288-5F70-4C1A-912E-84318F7A6C44}"/>
    <cellStyle name="Normal 2 2 4 3 2 7 2" xfId="8672" xr:uid="{F72F5C99-3A99-48D9-9A4B-CC2AEA1465DE}"/>
    <cellStyle name="Normal 2 2 4 3 2 7 2 2" xfId="19052" xr:uid="{86FE62B0-B63C-4434-8AB8-6DFE92940595}"/>
    <cellStyle name="Normal 2 2 4 3 2 7 3" xfId="11505" xr:uid="{6011C382-14FA-4577-95CC-BF29326EA706}"/>
    <cellStyle name="Normal 2 2 4 3 2 7 3 2" xfId="21885" xr:uid="{E5EB3F4E-A042-4209-AFBC-A3D59D5E05A5}"/>
    <cellStyle name="Normal 2 2 4 3 2 7 4" xfId="16219" xr:uid="{EC9B803B-DB72-4E56-ABCF-8BA68EF9B496}"/>
    <cellStyle name="Normal 2 2 4 3 2 8" xfId="5083" xr:uid="{1E76D4DE-19AD-44C1-8278-CC2A700AC1A1}"/>
    <cellStyle name="Normal 2 2 4 3 2 8 2" xfId="14380" xr:uid="{9DD4F671-417E-4F42-B947-374FF1773813}"/>
    <cellStyle name="Normal 2 2 4 3 2 9" xfId="6833" xr:uid="{5FDD0368-EF99-43F3-B5FE-42391F0DB1E2}"/>
    <cellStyle name="Normal 2 2 4 3 2 9 2" xfId="17213" xr:uid="{A514DBD5-8E02-4554-AA8F-41A4D07D35F6}"/>
    <cellStyle name="Normal 2 2 4 3 3" xfId="733" xr:uid="{00000000-0005-0000-0000-000089040000}"/>
    <cellStyle name="Normal 2 2 4 3 3 10" xfId="22848" xr:uid="{CEC1A341-924B-422F-8F57-0FC5F69460C1}"/>
    <cellStyle name="Normal 2 2 4 3 3 11" xfId="12712" xr:uid="{821D4DDC-A1CE-48F9-A986-7F81534829F1}"/>
    <cellStyle name="Normal 2 2 4 3 3 2" xfId="2723" xr:uid="{00000000-0005-0000-0000-0000D4030000}"/>
    <cellStyle name="Normal 2 2 4 3 3 2 2" xfId="3165" xr:uid="{00000000-0005-0000-0000-0000D5030000}"/>
    <cellStyle name="Normal 2 2 4 3 3 2 2 2" xfId="6222" xr:uid="{283A9E77-7630-4E85-B3E3-382FA161C6A3}"/>
    <cellStyle name="Normal 2 2 4 3 3 2 2 2 2" xfId="27990" xr:uid="{50DC885E-21A8-4DF1-BE95-A351E47FAAAE}"/>
    <cellStyle name="Normal 2 2 4 3 3 2 2 2 3" xfId="15791" xr:uid="{7D2BD9E7-1380-4EEF-B550-3E5D22FB4D1A}"/>
    <cellStyle name="Normal 2 2 4 3 3 2 2 3" xfId="8244" xr:uid="{ACFA4F86-5619-49E0-BE79-C658653E8ED8}"/>
    <cellStyle name="Normal 2 2 4 3 3 2 2 3 2" xfId="18624" xr:uid="{171EB711-32D2-4306-8780-2AAE1FAC0DF7}"/>
    <cellStyle name="Normal 2 2 4 3 3 2 2 4" xfId="11077" xr:uid="{270972CF-11F5-4D55-8A19-0A683006258D}"/>
    <cellStyle name="Normal 2 2 4 3 3 2 2 4 2" xfId="21457" xr:uid="{2F457793-A942-4A5E-80D2-59400D3A6DA1}"/>
    <cellStyle name="Normal 2 2 4 3 3 2 2 5" xfId="24770" xr:uid="{3079E039-2E5E-47E5-B7DB-68754BE3B129}"/>
    <cellStyle name="Normal 2 2 4 3 3 2 2 6" xfId="13699" xr:uid="{D2C1D659-440D-4D93-A0F9-F37D81F65679}"/>
    <cellStyle name="Normal 2 2 4 3 3 2 3" xfId="4292" xr:uid="{191A8EF1-D13D-4414-A376-D351141EE398}"/>
    <cellStyle name="Normal 2 2 4 3 3 2 3 2" xfId="9063" xr:uid="{6DB2C5DE-ED2A-425C-BF46-83DAAF4958F7}"/>
    <cellStyle name="Normal 2 2 4 3 3 2 3 2 2" xfId="29106" xr:uid="{14F8D509-7648-489D-A2C1-DB7949934A4C}"/>
    <cellStyle name="Normal 2 2 4 3 3 2 3 2 3" xfId="19443" xr:uid="{0DA404BA-7113-452E-8E1F-995F73F6052B}"/>
    <cellStyle name="Normal 2 2 4 3 3 2 3 3" xfId="11896" xr:uid="{3079DFBF-0BA1-4C9C-9B1C-E8940662EB4F}"/>
    <cellStyle name="Normal 2 2 4 3 3 2 3 3 2" xfId="22276" xr:uid="{05F3A403-F906-4885-B14E-FE3B95731D51}"/>
    <cellStyle name="Normal 2 2 4 3 3 2 3 4" xfId="23401" xr:uid="{A48E663D-0C61-47F3-938C-93FDD88C7C7F}"/>
    <cellStyle name="Normal 2 2 4 3 3 2 3 5" xfId="16610" xr:uid="{76D81495-0662-4D09-AC35-D3BE53AB8C7E}"/>
    <cellStyle name="Normal 2 2 4 3 3 2 4" xfId="5940" xr:uid="{DD9D754C-CD03-4D8D-99F5-3776484004E2}"/>
    <cellStyle name="Normal 2 2 4 3 3 2 4 2" xfId="28030" xr:uid="{FE2E8B85-9DB5-48A5-84A3-EDCC66B0F52C}"/>
    <cellStyle name="Normal 2 2 4 3 3 2 4 3" xfId="15393" xr:uid="{006CE858-8570-4565-AC38-80D34CDD1B77}"/>
    <cellStyle name="Normal 2 2 4 3 3 2 5" xfId="7846" xr:uid="{9CA07D88-C91C-4916-8575-D646B4667FCC}"/>
    <cellStyle name="Normal 2 2 4 3 3 2 5 2" xfId="18226" xr:uid="{21F92027-9D25-4378-9D33-35634CB8166B}"/>
    <cellStyle name="Normal 2 2 4 3 3 2 6" xfId="10679" xr:uid="{5C66D779-9D41-4548-BFEF-07C570BC3BA8}"/>
    <cellStyle name="Normal 2 2 4 3 3 2 6 2" xfId="21059" xr:uid="{E15CF1AE-71E8-4D9B-A044-EE6DD83F58CC}"/>
    <cellStyle name="Normal 2 2 4 3 3 2 7" xfId="22838" xr:uid="{72C6AD08-1003-4FE9-976D-CFB249A8A42C}"/>
    <cellStyle name="Normal 2 2 4 3 3 2 8" xfId="13153" xr:uid="{F75B8599-18D7-4F1D-AE74-0C7B4E013C69}"/>
    <cellStyle name="Normal 2 2 4 3 3 3" xfId="3166" xr:uid="{00000000-0005-0000-0000-0000D6030000}"/>
    <cellStyle name="Normal 2 2 4 3 3 3 2" xfId="4457" xr:uid="{A3B66D1A-ABAB-4E21-BEC4-DEE2A14EAF2C}"/>
    <cellStyle name="Normal 2 2 4 3 3 3 2 2" xfId="9228" xr:uid="{FE138AC9-67BB-417E-8BD0-B6614706E5F3}"/>
    <cellStyle name="Normal 2 2 4 3 3 3 2 2 2" xfId="29219" xr:uid="{8AF273BF-B452-4F75-A237-9E2096E8BFE2}"/>
    <cellStyle name="Normal 2 2 4 3 3 3 2 2 3" xfId="19608" xr:uid="{331115A6-9939-4BD6-A159-B320B65B8266}"/>
    <cellStyle name="Normal 2 2 4 3 3 3 2 3" xfId="12061" xr:uid="{6E2E4BDD-099B-4693-A400-2D4A93C14353}"/>
    <cellStyle name="Normal 2 2 4 3 3 3 2 3 2" xfId="22441" xr:uid="{0DAF4A85-5470-4DB3-BC38-503C5C360503}"/>
    <cellStyle name="Normal 2 2 4 3 3 3 2 4" xfId="25795" xr:uid="{2A946675-A47E-4F59-B65E-4319D4DA4E8C}"/>
    <cellStyle name="Normal 2 2 4 3 3 3 2 5" xfId="16775" xr:uid="{EAFD58DF-5A4C-44DD-A876-798163A7FC31}"/>
    <cellStyle name="Normal 2 2 4 3 3 3 3" xfId="6223" xr:uid="{DE7F496F-0F4D-41B7-9F34-CC358E61B5F6}"/>
    <cellStyle name="Normal 2 2 4 3 3 3 3 2" xfId="28726" xr:uid="{C5DFB8F9-E611-4B43-91C9-0CE06620CFAC}"/>
    <cellStyle name="Normal 2 2 4 3 3 3 3 3" xfId="15792" xr:uid="{B7C6DBD8-325B-48E4-B648-5FA4E1C65FB1}"/>
    <cellStyle name="Normal 2 2 4 3 3 3 4" xfId="8245" xr:uid="{0B9B40C3-93CA-40D3-9465-97B46D9B4F09}"/>
    <cellStyle name="Normal 2 2 4 3 3 3 4 2" xfId="18625" xr:uid="{98E2589F-7DF8-4E91-9ED6-8316ED8072AA}"/>
    <cellStyle name="Normal 2 2 4 3 3 3 5" xfId="11078" xr:uid="{E4D218ED-BE0A-467A-BD31-7FAB60C1D2D9}"/>
    <cellStyle name="Normal 2 2 4 3 3 3 5 2" xfId="21458" xr:uid="{A40EF03E-A29D-42C7-9CBB-E1C1D1AF4BCA}"/>
    <cellStyle name="Normal 2 2 4 3 3 3 6" xfId="25490" xr:uid="{C59BF053-2A90-4F10-83E3-74DA0261C7A4}"/>
    <cellStyle name="Normal 2 2 4 3 3 3 7" xfId="13700" xr:uid="{16435DC8-AC74-4B76-BF49-7459A28D3542}"/>
    <cellStyle name="Normal 2 2 4 3 3 4" xfId="3164" xr:uid="{00000000-0005-0000-0000-0000D7030000}"/>
    <cellStyle name="Normal 2 2 4 3 3 4 2" xfId="6221" xr:uid="{D1BB231E-944E-4CD7-9320-0D3458026B6E}"/>
    <cellStyle name="Normal 2 2 4 3 3 4 2 2" xfId="28586" xr:uid="{9A57680E-5D61-4F34-A2B4-F3338BCBFC38}"/>
    <cellStyle name="Normal 2 2 4 3 3 4 2 3" xfId="15790" xr:uid="{6D13F63D-7DAD-476A-8C9C-F3576C8D746C}"/>
    <cellStyle name="Normal 2 2 4 3 3 4 3" xfId="8243" xr:uid="{6D920A5E-3220-4E74-9932-CCACE8C593F1}"/>
    <cellStyle name="Normal 2 2 4 3 3 4 3 2" xfId="18623" xr:uid="{A6AE1770-21CF-43EE-870E-D28640A55474}"/>
    <cellStyle name="Normal 2 2 4 3 3 4 4" xfId="11076" xr:uid="{8E6CA02C-A105-4C6B-9239-667DDF682A05}"/>
    <cellStyle name="Normal 2 2 4 3 3 4 4 2" xfId="21456" xr:uid="{C4A6AC0A-A935-4842-89AA-29282D55441C}"/>
    <cellStyle name="Normal 2 2 4 3 3 4 5" xfId="24044" xr:uid="{CD5376F9-06E6-4DA5-A04A-7F331A2D8C16}"/>
    <cellStyle name="Normal 2 2 4 3 3 4 6" xfId="13698" xr:uid="{260C9978-BE48-4395-8152-B9EBF5CDF420}"/>
    <cellStyle name="Normal 2 2 4 3 3 5" xfId="2634" xr:uid="{00000000-0005-0000-0000-0000D8030000}"/>
    <cellStyle name="Normal 2 2 4 3 3 5 2" xfId="5895" xr:uid="{62BB0CE7-C56D-499D-8000-CF4A2E9AB2A8}"/>
    <cellStyle name="Normal 2 2 4 3 3 5 2 2" xfId="26638" xr:uid="{8016F2D5-18E9-42FC-B1B3-1F0EE505FE60}"/>
    <cellStyle name="Normal 2 2 4 3 3 5 2 3" xfId="15305" xr:uid="{91C83F88-50C8-4F96-8471-6B29CE261260}"/>
    <cellStyle name="Normal 2 2 4 3 3 5 3" xfId="7758" xr:uid="{956AF1D3-332F-4758-9A6A-C84F119C9CF1}"/>
    <cellStyle name="Normal 2 2 4 3 3 5 3 2" xfId="18138" xr:uid="{2203E712-C440-49BB-A583-8188FADBEACF}"/>
    <cellStyle name="Normal 2 2 4 3 3 5 4" xfId="10591" xr:uid="{0DED0F32-A4AF-4497-AA27-66ED0B92261A}"/>
    <cellStyle name="Normal 2 2 4 3 3 5 4 2" xfId="20971" xr:uid="{38DB6BB6-B8C3-4AED-B2C2-12D996747E28}"/>
    <cellStyle name="Normal 2 2 4 3 3 5 5" xfId="23454" xr:uid="{7F77F9B4-6556-4DF9-87F8-804E4AA5F2C7}"/>
    <cellStyle name="Normal 2 2 4 3 3 5 6" xfId="13022" xr:uid="{4C4C2593-02AF-44F4-AE3C-9D78009787D3}"/>
    <cellStyle name="Normal 2 2 4 3 3 6" xfId="4157" xr:uid="{EBDB3A89-EBAD-4B1E-8181-2FF9550A4D1D}"/>
    <cellStyle name="Normal 2 2 4 3 3 6 2" xfId="8928" xr:uid="{9F1ADC49-7665-460F-8E15-004CC432AD29}"/>
    <cellStyle name="Normal 2 2 4 3 3 6 2 2" xfId="19308" xr:uid="{918BD120-0F49-4AAE-BD85-BDF44CF56A20}"/>
    <cellStyle name="Normal 2 2 4 3 3 6 3" xfId="11761" xr:uid="{DAA9725E-3634-43D0-8915-9B847C77881D}"/>
    <cellStyle name="Normal 2 2 4 3 3 6 3 2" xfId="22141" xr:uid="{61EE808C-906E-44FF-AF90-16BEFB93B86B}"/>
    <cellStyle name="Normal 2 2 4 3 3 6 4" xfId="23579" xr:uid="{D4DB859A-A753-4FF2-855A-E2B4FD3C926C}"/>
    <cellStyle name="Normal 2 2 4 3 3 6 5" xfId="16475" xr:uid="{69E73FD2-9FCF-4424-A9F5-91CF56A87E55}"/>
    <cellStyle name="Normal 2 2 4 3 3 7" xfId="5085" xr:uid="{5B35F721-CC05-4F6C-9E95-39FAFC246746}"/>
    <cellStyle name="Normal 2 2 4 3 3 7 2" xfId="14382" xr:uid="{8A5093C6-FEA8-4D14-8BBC-0D67C682D0B7}"/>
    <cellStyle name="Normal 2 2 4 3 3 8" xfId="6835" xr:uid="{D426F11E-EFF8-43D8-9175-D5D65ABAE0C9}"/>
    <cellStyle name="Normal 2 2 4 3 3 8 2" xfId="17215" xr:uid="{3F6B70EE-BA74-4290-B633-7DA248AF6262}"/>
    <cellStyle name="Normal 2 2 4 3 3 9" xfId="9668" xr:uid="{229FE26D-1023-4A4D-A1C7-4055EDE62281}"/>
    <cellStyle name="Normal 2 2 4 3 3 9 2" xfId="20048" xr:uid="{504CD759-BF66-4E2B-81BB-E4A7ACAF66AE}"/>
    <cellStyle name="Normal 2 2 4 3 4" xfId="734" xr:uid="{00000000-0005-0000-0000-00008A040000}"/>
    <cellStyle name="Normal 2 2 4 3 4 2" xfId="3167" xr:uid="{00000000-0005-0000-0000-0000DA030000}"/>
    <cellStyle name="Normal 2 2 4 3 4 2 2" xfId="6224" xr:uid="{F765A875-AD5D-4C75-89E3-B8DA94E1753C}"/>
    <cellStyle name="Normal 2 2 4 3 4 2 2 2" xfId="27650" xr:uid="{252BA372-D21C-4DDE-845C-77AD841EC16F}"/>
    <cellStyle name="Normal 2 2 4 3 4 2 2 3" xfId="15793" xr:uid="{C271E321-8DC5-4A7F-A305-A8B025AB3CFA}"/>
    <cellStyle name="Normal 2 2 4 3 4 2 3" xfId="8246" xr:uid="{F9E7A9E0-7922-4E92-B3B1-BCBF9E3E4303}"/>
    <cellStyle name="Normal 2 2 4 3 4 2 3 2" xfId="18626" xr:uid="{14EFE4A3-625C-4E93-9608-332A8C3FB2D8}"/>
    <cellStyle name="Normal 2 2 4 3 4 2 4" xfId="11079" xr:uid="{1772275B-840F-4255-B9C0-A38062491EBD}"/>
    <cellStyle name="Normal 2 2 4 3 4 2 4 2" xfId="21459" xr:uid="{75EB25FD-3545-4591-BFCE-C128F8B5B590}"/>
    <cellStyle name="Normal 2 2 4 3 4 2 5" xfId="25440" xr:uid="{0FDC8DA2-1FDB-42FF-A72C-C284E265754E}"/>
    <cellStyle name="Normal 2 2 4 3 4 2 6" xfId="13701" xr:uid="{F6DEB117-66E8-499B-B0B1-CCEB661EEE63}"/>
    <cellStyle name="Normal 2 2 4 3 4 3" xfId="4290" xr:uid="{8FE3214D-0C93-4573-8449-E1F34DDE5BD5}"/>
    <cellStyle name="Normal 2 2 4 3 4 3 2" xfId="9061" xr:uid="{0BD680EC-C15A-44A0-B8A1-9EC9551196AE}"/>
    <cellStyle name="Normal 2 2 4 3 4 3 2 2" xfId="29104" xr:uid="{01535E38-C64E-4233-98FB-B5D4783F9A11}"/>
    <cellStyle name="Normal 2 2 4 3 4 3 2 3" xfId="19441" xr:uid="{C66CE573-D87F-454F-954C-3B2403130A23}"/>
    <cellStyle name="Normal 2 2 4 3 4 3 3" xfId="11894" xr:uid="{0B621841-4F60-43DF-AEA9-E96B25EAD65C}"/>
    <cellStyle name="Normal 2 2 4 3 4 3 3 2" xfId="22274" xr:uid="{F722B16E-420E-433B-A2F1-B35E3F8D8419}"/>
    <cellStyle name="Normal 2 2 4 3 4 3 4" xfId="24053" xr:uid="{B7A6E8F8-963B-4542-AE20-F86B07C14093}"/>
    <cellStyle name="Normal 2 2 4 3 4 3 5" xfId="16608" xr:uid="{72FC3F5F-D786-4274-B916-7A1DE5DB92F0}"/>
    <cellStyle name="Normal 2 2 4 3 4 4" xfId="5086" xr:uid="{32400931-A755-4571-8CFB-4E7888B43E28}"/>
    <cellStyle name="Normal 2 2 4 3 4 4 2" xfId="25990" xr:uid="{ACBC17BC-C7E8-4069-96E2-D4C9843552E4}"/>
    <cellStyle name="Normal 2 2 4 3 4 4 3" xfId="14383" xr:uid="{E71C67FA-F036-4B07-BE10-90BE2A0DC57B}"/>
    <cellStyle name="Normal 2 2 4 3 4 5" xfId="6836" xr:uid="{743F0839-4154-49FB-9931-1B978FDCB5B8}"/>
    <cellStyle name="Normal 2 2 4 3 4 5 2" xfId="17216" xr:uid="{CC654FD3-7F6F-4CE3-AB06-365691A9C31D}"/>
    <cellStyle name="Normal 2 2 4 3 4 6" xfId="9669" xr:uid="{23F114A4-73CC-46AA-B1BA-3A9024C67ADE}"/>
    <cellStyle name="Normal 2 2 4 3 4 6 2" xfId="20049" xr:uid="{995F1059-4563-486E-8E48-36CEC19249FA}"/>
    <cellStyle name="Normal 2 2 4 3 4 7" xfId="22634" xr:uid="{D76B0BC6-086A-49B4-AEE8-35486397A193}"/>
    <cellStyle name="Normal 2 2 4 3 4 8" xfId="13151" xr:uid="{A44FE865-5114-4C35-AA07-460B5DC8D787}"/>
    <cellStyle name="Normal 2 2 4 3 5" xfId="3168" xr:uid="{00000000-0005-0000-0000-0000DB030000}"/>
    <cellStyle name="Normal 2 2 4 3 5 2" xfId="4458" xr:uid="{A7E8F2A0-1A9E-4351-95CD-840EC1E9532B}"/>
    <cellStyle name="Normal 2 2 4 3 5 2 2" xfId="9229" xr:uid="{18D99DF7-3BD0-4B50-BD75-630CF73A79CC}"/>
    <cellStyle name="Normal 2 2 4 3 5 2 2 2" xfId="29220" xr:uid="{E22BA9C0-9FD8-419E-B824-741B3992A7A8}"/>
    <cellStyle name="Normal 2 2 4 3 5 2 2 3" xfId="19609" xr:uid="{14632DB7-C0D0-4E92-84C5-DD4D7D85F85E}"/>
    <cellStyle name="Normal 2 2 4 3 5 2 3" xfId="12062" xr:uid="{46BB92DB-6717-432F-ABD5-4E0498B9D351}"/>
    <cellStyle name="Normal 2 2 4 3 5 2 3 2" xfId="22442" xr:uid="{0A983757-ACA6-413B-9634-1998C8620852}"/>
    <cellStyle name="Normal 2 2 4 3 5 2 4" xfId="24498" xr:uid="{9874B245-46F0-47C8-877E-A0913D95DC47}"/>
    <cellStyle name="Normal 2 2 4 3 5 2 5" xfId="16776" xr:uid="{D9942624-64F7-417B-914D-73D09C077FEA}"/>
    <cellStyle name="Normal 2 2 4 3 5 3" xfId="6225" xr:uid="{786F0283-56BA-4908-B9F1-768636A77512}"/>
    <cellStyle name="Normal 2 2 4 3 5 3 2" xfId="28707" xr:uid="{1A9481AB-DA64-4F93-AD07-123AD50A6859}"/>
    <cellStyle name="Normal 2 2 4 3 5 3 3" xfId="15794" xr:uid="{D1E980AD-606F-4342-86C9-8FEE9A6FACDD}"/>
    <cellStyle name="Normal 2 2 4 3 5 4" xfId="8247" xr:uid="{C90F7A24-9FBA-487D-AF08-BD1BF8141DA6}"/>
    <cellStyle name="Normal 2 2 4 3 5 4 2" xfId="18627" xr:uid="{772EEA65-F09B-4057-AA8F-66787CA6DE2B}"/>
    <cellStyle name="Normal 2 2 4 3 5 5" xfId="11080" xr:uid="{7777D272-64CE-4AF5-ACCE-67D91FE724FC}"/>
    <cellStyle name="Normal 2 2 4 3 5 5 2" xfId="21460" xr:uid="{68DE7F88-1841-45E8-AE14-E8F4270E1C02}"/>
    <cellStyle name="Normal 2 2 4 3 5 6" xfId="23244" xr:uid="{1A8E6B69-D674-41BB-8D4F-1D37C186CCAE}"/>
    <cellStyle name="Normal 2 2 4 3 5 7" xfId="13702" xr:uid="{C70487F3-D881-498F-AEFF-3A3A2A4CC828}"/>
    <cellStyle name="Normal 2 2 4 3 6" xfId="2898" xr:uid="{00000000-0005-0000-0000-0000DC030000}"/>
    <cellStyle name="Normal 2 2 4 3 6 2" xfId="6083" xr:uid="{721C9F81-308C-4576-9F13-26A23769E380}"/>
    <cellStyle name="Normal 2 2 4 3 6 2 2" xfId="26675" xr:uid="{6C3AFA53-08E6-4398-8B42-461EB10A00D7}"/>
    <cellStyle name="Normal 2 2 4 3 6 2 3" xfId="15561" xr:uid="{6EB646C2-8E39-45A2-A1BE-1D02DF27C226}"/>
    <cellStyle name="Normal 2 2 4 3 6 3" xfId="8014" xr:uid="{E62F5643-2379-4F03-A954-5FF9A89A6BD8}"/>
    <cellStyle name="Normal 2 2 4 3 6 3 2" xfId="18394" xr:uid="{A4B6F157-D342-440E-B036-7B2EAC7F9A40}"/>
    <cellStyle name="Normal 2 2 4 3 6 4" xfId="10847" xr:uid="{7399136D-4BB7-453E-A24C-41AB2F2B9B22}"/>
    <cellStyle name="Normal 2 2 4 3 6 4 2" xfId="21227" xr:uid="{F56AD850-DA58-4CAD-8B2B-3BC657B32D3B}"/>
    <cellStyle name="Normal 2 2 4 3 6 5" xfId="23971" xr:uid="{BAA059BC-4F05-4B08-BCBD-4C43B9653F5C}"/>
    <cellStyle name="Normal 2 2 4 3 6 6" xfId="13410" xr:uid="{0282C8A2-5254-48F9-A77A-D9F531691BCF}"/>
    <cellStyle name="Normal 2 2 4 3 7" xfId="2472" xr:uid="{00000000-0005-0000-0000-0000DD030000}"/>
    <cellStyle name="Normal 2 2 4 3 7 2" xfId="5759" xr:uid="{E9BE1DA1-DBA2-4014-8E90-C38580891186}"/>
    <cellStyle name="Normal 2 2 4 3 7 2 2" xfId="26690" xr:uid="{2F085963-6914-4139-93C2-DA39799FBB75}"/>
    <cellStyle name="Normal 2 2 4 3 7 2 3" xfId="15143" xr:uid="{9D9274B6-6C14-4F48-90BA-E8B9130846BB}"/>
    <cellStyle name="Normal 2 2 4 3 7 3" xfId="7596" xr:uid="{97A10F47-C951-4780-B3AC-EEC53232A638}"/>
    <cellStyle name="Normal 2 2 4 3 7 3 2" xfId="17976" xr:uid="{2F4E08D7-AEDE-4897-910E-BE435BD2055E}"/>
    <cellStyle name="Normal 2 2 4 3 7 4" xfId="10429" xr:uid="{90229D57-D9CB-45C4-8AA0-C4C1BA53C2D0}"/>
    <cellStyle name="Normal 2 2 4 3 7 4 2" xfId="20809" xr:uid="{8C9E56C3-8CD4-42F2-A2EE-76EF8AE49452}"/>
    <cellStyle name="Normal 2 2 4 3 7 5" xfId="24637" xr:uid="{7006987F-CAD0-4C27-B8F6-1490B33C32DC}"/>
    <cellStyle name="Normal 2 2 4 3 7 6" xfId="12859" xr:uid="{4BB0C8D0-896F-4E30-AEED-A30F35DB3449}"/>
    <cellStyle name="Normal 2 2 4 3 8" xfId="2226" xr:uid="{00000000-0005-0000-0000-0000CC030000}"/>
    <cellStyle name="Normal 2 2 4 3 8 2" xfId="7352" xr:uid="{3703A4EB-E5A2-4E60-9790-DAA32FC67703}"/>
    <cellStyle name="Normal 2 2 4 3 8 2 2" xfId="17732" xr:uid="{AFD9C0FC-9699-4AA0-BFC7-96EE8C9102E1}"/>
    <cellStyle name="Normal 2 2 4 3 8 3" xfId="10185" xr:uid="{391BB5C4-3327-4B7B-9CC3-9E49E9F77817}"/>
    <cellStyle name="Normal 2 2 4 3 8 3 2" xfId="20565" xr:uid="{C66D681E-6CE6-4C34-A08C-E125C0AFF35A}"/>
    <cellStyle name="Normal 2 2 4 3 8 4" xfId="22685" xr:uid="{3E1D6A12-F790-4E46-9D60-D48E9354A353}"/>
    <cellStyle name="Normal 2 2 4 3 8 5" xfId="14899" xr:uid="{432BE09B-3005-4858-B500-D103BC86683B}"/>
    <cellStyle name="Normal 2 2 4 3 9" xfId="3928" xr:uid="{919A12B1-4137-4860-A862-349BD11EA352}"/>
    <cellStyle name="Normal 2 2 4 3 9 2" xfId="8759" xr:uid="{1BFF0860-7DAD-475B-B81C-9B65EDD2C12C}"/>
    <cellStyle name="Normal 2 2 4 3 9 2 2" xfId="19139" xr:uid="{6AF730A1-901B-4D46-9712-27810397D962}"/>
    <cellStyle name="Normal 2 2 4 3 9 3" xfId="11592" xr:uid="{30C9F86E-86E8-428B-9D69-7DBCB6D0302A}"/>
    <cellStyle name="Normal 2 2 4 3 9 3 2" xfId="21972" xr:uid="{B51407AE-2834-4D48-8935-E425B1104D1C}"/>
    <cellStyle name="Normal 2 2 4 3 9 4" xfId="16306" xr:uid="{F4E5DDAE-A54A-4B36-9712-699A36CED190}"/>
    <cellStyle name="Normal 2 2 4 4" xfId="735" xr:uid="{00000000-0005-0000-0000-00008B040000}"/>
    <cellStyle name="Normal 2 2 4 4 10" xfId="6837" xr:uid="{28E152B5-AE39-489A-B309-331A96C0A255}"/>
    <cellStyle name="Normal 2 2 4 4 10 2" xfId="17217" xr:uid="{545D8353-8C47-48D3-B99A-6799A551D911}"/>
    <cellStyle name="Normal 2 2 4 4 11" xfId="9670" xr:uid="{375B2FCE-377B-45C3-AA64-AB54FCC926ED}"/>
    <cellStyle name="Normal 2 2 4 4 11 2" xfId="20050" xr:uid="{2833EED9-B22B-4674-B971-DA744A19D722}"/>
    <cellStyle name="Normal 2 2 4 4 12" xfId="24559" xr:uid="{25EF1B4A-AE7B-4986-BFCC-578FB69DF156}"/>
    <cellStyle name="Normal 2 2 4 4 13" xfId="12437" xr:uid="{8FD132CF-49B9-4D59-B19E-4F98B9EEF700}"/>
    <cellStyle name="Normal 2 2 4 4 2" xfId="736" xr:uid="{00000000-0005-0000-0000-00008C040000}"/>
    <cellStyle name="Normal 2 2 4 4 2 10" xfId="9671" xr:uid="{3BFC7526-DD24-4E69-9046-08DF5964D0A5}"/>
    <cellStyle name="Normal 2 2 4 4 2 10 2" xfId="20051" xr:uid="{C659AD71-50E7-4B96-A55A-6EAFD912C79B}"/>
    <cellStyle name="Normal 2 2 4 4 2 11" xfId="22975" xr:uid="{E6A87204-66AD-471C-B620-94F1D2F34A2C}"/>
    <cellStyle name="Normal 2 2 4 4 2 12" xfId="12555" xr:uid="{C066DA0B-B2D7-417F-91E9-ED7F4213738E}"/>
    <cellStyle name="Normal 2 2 4 4 2 2" xfId="737" xr:uid="{00000000-0005-0000-0000-00008D040000}"/>
    <cellStyle name="Normal 2 2 4 4 2 2 2" xfId="3170" xr:uid="{00000000-0005-0000-0000-0000E1030000}"/>
    <cellStyle name="Normal 2 2 4 4 2 2 2 2" xfId="6227" xr:uid="{28483858-44C1-4E3F-8A77-72DA8029C5FF}"/>
    <cellStyle name="Normal 2 2 4 4 2 2 2 2 2" xfId="26627" xr:uid="{F68FBF4F-FD62-45F7-BEB2-2162511B2A4A}"/>
    <cellStyle name="Normal 2 2 4 4 2 2 2 2 3" xfId="26840" xr:uid="{29F33F5A-D940-43A5-B931-C0B501CA0DFB}"/>
    <cellStyle name="Normal 2 2 4 4 2 2 2 2 4" xfId="15796" xr:uid="{A5AD9C89-0101-4674-9F23-FAD9E24D6C49}"/>
    <cellStyle name="Normal 2 2 4 4 2 2 2 3" xfId="8249" xr:uid="{EA17EB81-A2CD-4CFC-9A22-7861201794A2}"/>
    <cellStyle name="Normal 2 2 4 4 2 2 2 3 2" xfId="28873" xr:uid="{6A9856E1-AF8C-46F2-BDC0-2C18C8A0E367}"/>
    <cellStyle name="Normal 2 2 4 4 2 2 2 3 3" xfId="18629" xr:uid="{CB26F624-9167-4FB8-8C0A-A16311834941}"/>
    <cellStyle name="Normal 2 2 4 4 2 2 2 4" xfId="11082" xr:uid="{D5A6ADFE-07E2-4619-9C63-BE5376FD203F}"/>
    <cellStyle name="Normal 2 2 4 4 2 2 2 4 2" xfId="21462" xr:uid="{970BFC75-E9CB-4FA0-9E55-2B4CBB770332}"/>
    <cellStyle name="Normal 2 2 4 4 2 2 2 5" xfId="24195" xr:uid="{C7F805C5-CD1D-4343-97B2-CB2904B30195}"/>
    <cellStyle name="Normal 2 2 4 4 2 2 2 6" xfId="13704" xr:uid="{A5BA1D42-DFBB-45CE-BE54-1C46C308C69F}"/>
    <cellStyle name="Normal 2 2 4 4 2 2 3" xfId="4293" xr:uid="{B78048BC-5451-4B7A-817E-666FB94357DB}"/>
    <cellStyle name="Normal 2 2 4 4 2 2 3 2" xfId="9064" xr:uid="{6D823A29-95CE-49AD-8A19-4E3316CFECDD}"/>
    <cellStyle name="Normal 2 2 4 4 2 2 3 2 2" xfId="29107" xr:uid="{80E5DA21-8A94-4D4F-97C7-ED19F16C6CFA}"/>
    <cellStyle name="Normal 2 2 4 4 2 2 3 2 3" xfId="19444" xr:uid="{7BDF0715-D175-494C-89C1-DFD8CC93A86B}"/>
    <cellStyle name="Normal 2 2 4 4 2 2 3 3" xfId="11897" xr:uid="{D5290866-D956-4FC8-A108-398E0DC7BF46}"/>
    <cellStyle name="Normal 2 2 4 4 2 2 3 3 2" xfId="22277" xr:uid="{07DD412E-235B-4C27-8074-60D13736BCAE}"/>
    <cellStyle name="Normal 2 2 4 4 2 2 3 4" xfId="23555" xr:uid="{31DD1FEC-DA3E-4CE7-92F5-5A971C3426DB}"/>
    <cellStyle name="Normal 2 2 4 4 2 2 3 5" xfId="16611" xr:uid="{B3538216-F715-4E68-92E2-D0880EF9D01A}"/>
    <cellStyle name="Normal 2 2 4 4 2 2 4" xfId="5089" xr:uid="{A7E355CD-0E3F-483B-8272-C414E2582F77}"/>
    <cellStyle name="Normal 2 2 4 4 2 2 4 2" xfId="28345" xr:uid="{1F9C6DE4-285B-433E-ABC7-AB854B8CE204}"/>
    <cellStyle name="Normal 2 2 4 4 2 2 4 3" xfId="14386" xr:uid="{8F3ACA04-E0A2-4A7C-9BAF-CB8955CED3E7}"/>
    <cellStyle name="Normal 2 2 4 4 2 2 5" xfId="6839" xr:uid="{27A434D6-B15F-479D-8681-5FD22A29BD41}"/>
    <cellStyle name="Normal 2 2 4 4 2 2 5 2" xfId="17219" xr:uid="{7DACB67C-6280-4D98-AE9B-103BD5B2E4C6}"/>
    <cellStyle name="Normal 2 2 4 4 2 2 6" xfId="9672" xr:uid="{A63E5426-E54D-43DB-A7BC-9F51459C7F64}"/>
    <cellStyle name="Normal 2 2 4 4 2 2 6 2" xfId="20052" xr:uid="{7E576224-A64A-4141-A23B-26DE3D63FC1E}"/>
    <cellStyle name="Normal 2 2 4 4 2 2 7" xfId="24604" xr:uid="{6502A045-E6C0-4438-BBD3-91DDBCE38B90}"/>
    <cellStyle name="Normal 2 2 4 4 2 2 8" xfId="13155" xr:uid="{7D679ACC-1F21-451F-ADC2-8A62E12A3398}"/>
    <cellStyle name="Normal 2 2 4 4 2 3" xfId="3171" xr:uid="{00000000-0005-0000-0000-0000E2030000}"/>
    <cellStyle name="Normal 2 2 4 4 2 3 2" xfId="4459" xr:uid="{206E568B-39CE-49B8-A61D-88EAA7919F7B}"/>
    <cellStyle name="Normal 2 2 4 4 2 3 2 2" xfId="9230" xr:uid="{1A3D5F21-CB49-4A3A-A819-33CD3F4A69BE}"/>
    <cellStyle name="Normal 2 2 4 4 2 3 2 2 2" xfId="29221" xr:uid="{C5C5F167-7233-41BA-87B4-0D2E75CFCF78}"/>
    <cellStyle name="Normal 2 2 4 4 2 3 2 2 3" xfId="19610" xr:uid="{45C39F80-5D95-41FF-B5DC-CEAC240300DA}"/>
    <cellStyle name="Normal 2 2 4 4 2 3 2 3" xfId="12063" xr:uid="{CAC07F2A-261C-4026-8C42-16192BB18E61}"/>
    <cellStyle name="Normal 2 2 4 4 2 3 2 3 2" xfId="22443" xr:uid="{0D19F29F-C64F-4AB4-A9FA-5F1CB9F70B30}"/>
    <cellStyle name="Normal 2 2 4 4 2 3 2 4" xfId="25706" xr:uid="{CDD8DDAB-9853-4B47-9D8E-6575E6953A69}"/>
    <cellStyle name="Normal 2 2 4 4 2 3 2 5" xfId="16777" xr:uid="{D8059488-2B45-405D-BE6E-2374BE30BFD3}"/>
    <cellStyle name="Normal 2 2 4 4 2 3 3" xfId="6228" xr:uid="{08C8D671-59C1-428E-8055-31CC7FE6F58E}"/>
    <cellStyle name="Normal 2 2 4 4 2 3 3 2" xfId="28542" xr:uid="{69B8F7CE-7389-4D99-BB44-AA1DB0CA353B}"/>
    <cellStyle name="Normal 2 2 4 4 2 3 3 3" xfId="15797" xr:uid="{31E4AAF4-9475-4707-9055-F536DB87E085}"/>
    <cellStyle name="Normal 2 2 4 4 2 3 4" xfId="8250" xr:uid="{E2929E5E-5C0D-4279-A283-F6F09470487D}"/>
    <cellStyle name="Normal 2 2 4 4 2 3 4 2" xfId="18630" xr:uid="{72CAC696-7E23-4B15-A05B-BFFCC84A86BF}"/>
    <cellStyle name="Normal 2 2 4 4 2 3 5" xfId="11083" xr:uid="{E6A5E95A-552F-40B6-ADF3-CA7A9476BEF6}"/>
    <cellStyle name="Normal 2 2 4 4 2 3 5 2" xfId="21463" xr:uid="{3CBB2F69-656D-4544-B4C3-B125B898FB5A}"/>
    <cellStyle name="Normal 2 2 4 4 2 3 6" xfId="23322" xr:uid="{9D4E033E-345B-42B5-B5CB-51D18B8300A9}"/>
    <cellStyle name="Normal 2 2 4 4 2 3 7" xfId="13705" xr:uid="{F5BDEA87-72D8-49AF-A594-3A3AAA66B1AB}"/>
    <cellStyle name="Normal 2 2 4 4 2 4" xfId="3169" xr:uid="{00000000-0005-0000-0000-0000E3030000}"/>
    <cellStyle name="Normal 2 2 4 4 2 4 2" xfId="6226" xr:uid="{7A8CD3BE-398A-42F4-A00C-D6C2D1FC6424}"/>
    <cellStyle name="Normal 2 2 4 4 2 4 2 2" xfId="25979" xr:uid="{D3AEFA4E-ED85-4369-801C-35C170119C43}"/>
    <cellStyle name="Normal 2 2 4 4 2 4 2 3" xfId="15795" xr:uid="{8B3D8C03-4B28-4701-9BC0-E0492329EE37}"/>
    <cellStyle name="Normal 2 2 4 4 2 4 3" xfId="8248" xr:uid="{AB654E16-B54B-4650-90D7-33C4D165A2E9}"/>
    <cellStyle name="Normal 2 2 4 4 2 4 3 2" xfId="18628" xr:uid="{FB553D22-0586-41D1-9388-C2CFE5E3579F}"/>
    <cellStyle name="Normal 2 2 4 4 2 4 4" xfId="11081" xr:uid="{EBC68E25-6416-4CAF-9284-4652454ED3F0}"/>
    <cellStyle name="Normal 2 2 4 4 2 4 4 2" xfId="21461" xr:uid="{D2FA66C1-030A-474F-9AA7-D466EA909659}"/>
    <cellStyle name="Normal 2 2 4 4 2 4 5" xfId="25312" xr:uid="{FBF2EB05-6896-4ABA-8B70-A39F5D34AFF2}"/>
    <cellStyle name="Normal 2 2 4 4 2 4 6" xfId="13703" xr:uid="{A141E574-1CE7-4677-80BB-24E6647DC336}"/>
    <cellStyle name="Normal 2 2 4 4 2 5" xfId="2615" xr:uid="{00000000-0005-0000-0000-0000E4030000}"/>
    <cellStyle name="Normal 2 2 4 4 2 5 2" xfId="5876" xr:uid="{D5067EBC-2A76-4582-98EF-85BF08AF765B}"/>
    <cellStyle name="Normal 2 2 4 4 2 5 2 2" xfId="28433" xr:uid="{78BEE00F-E4A4-4E20-A307-8FA1AF518F42}"/>
    <cellStyle name="Normal 2 2 4 4 2 5 2 3" xfId="15286" xr:uid="{E64DD205-EBA4-4437-B2D1-7E44E853D800}"/>
    <cellStyle name="Normal 2 2 4 4 2 5 3" xfId="7739" xr:uid="{3A682AFA-68B6-4AFA-9A6D-47E07CDE9E29}"/>
    <cellStyle name="Normal 2 2 4 4 2 5 3 2" xfId="18119" xr:uid="{DA12A73C-0C85-4C00-BF7D-3AC985E434BE}"/>
    <cellStyle name="Normal 2 2 4 4 2 5 4" xfId="10572" xr:uid="{EB98CB3D-7C11-4696-A1B8-69BB39AE169F}"/>
    <cellStyle name="Normal 2 2 4 4 2 5 4 2" xfId="20952" xr:uid="{B9F55497-735C-4CA6-AB2E-7F06AE06D658}"/>
    <cellStyle name="Normal 2 2 4 4 2 5 5" xfId="22923" xr:uid="{FBF42E42-30A9-4E67-99A3-8762FB36C74C}"/>
    <cellStyle name="Normal 2 2 4 4 2 5 6" xfId="13002" xr:uid="{0FFE5BC1-EEF7-4CA9-99AE-BA56E8A0DB3C}"/>
    <cellStyle name="Normal 2 2 4 4 2 6" xfId="2322" xr:uid="{00000000-0005-0000-0000-0000DF030000}"/>
    <cellStyle name="Normal 2 2 4 4 2 6 2" xfId="7448" xr:uid="{4B0A431F-81C3-424A-A1B9-5117ACAEBDC8}"/>
    <cellStyle name="Normal 2 2 4 4 2 6 2 2" xfId="17828" xr:uid="{EFDE1C88-A96F-4916-9785-960F88FC2CBC}"/>
    <cellStyle name="Normal 2 2 4 4 2 6 3" xfId="10281" xr:uid="{7D74A021-2C68-4F3D-A581-08CB0E0A0611}"/>
    <cellStyle name="Normal 2 2 4 4 2 6 3 2" xfId="20661" xr:uid="{F7A794A6-9A2D-435D-B820-48BFFCEB7CE0}"/>
    <cellStyle name="Normal 2 2 4 4 2 6 4" xfId="23253" xr:uid="{9A66368B-EDE4-4098-AAA0-B4C9A195FC3E}"/>
    <cellStyle name="Normal 2 2 4 4 2 6 5" xfId="14995" xr:uid="{F2C71A4D-B904-43C0-9BE3-6AB71E559423}"/>
    <cellStyle name="Normal 2 2 4 4 2 7" xfId="3841" xr:uid="{947E7DE4-2AAA-4678-93E2-AD134211222F}"/>
    <cellStyle name="Normal 2 2 4 4 2 7 2" xfId="8673" xr:uid="{921DFA96-96AF-4640-8753-FDF66440E028}"/>
    <cellStyle name="Normal 2 2 4 4 2 7 2 2" xfId="19053" xr:uid="{A60E6FFB-625D-48EC-84F9-98E7D2FBDBCE}"/>
    <cellStyle name="Normal 2 2 4 4 2 7 3" xfId="11506" xr:uid="{306D5514-044E-4B24-9269-02C4A23F0CA7}"/>
    <cellStyle name="Normal 2 2 4 4 2 7 3 2" xfId="21886" xr:uid="{D358F6F4-2044-41F4-8D7C-2D7523119D31}"/>
    <cellStyle name="Normal 2 2 4 4 2 7 4" xfId="16220" xr:uid="{048821DA-2C2B-425F-A0C8-D1A6C2D0C089}"/>
    <cellStyle name="Normal 2 2 4 4 2 8" xfId="5088" xr:uid="{D0EDA893-E636-4BBD-A856-E9E961EA5291}"/>
    <cellStyle name="Normal 2 2 4 4 2 8 2" xfId="14385" xr:uid="{C1DB47FF-B6D8-4A8D-9198-86547AE6E118}"/>
    <cellStyle name="Normal 2 2 4 4 2 9" xfId="6838" xr:uid="{685711C8-C591-421C-B3CA-6A7FEE7F9503}"/>
    <cellStyle name="Normal 2 2 4 4 2 9 2" xfId="17218" xr:uid="{0FC4E765-EF25-4FCB-9B58-82CAA5A6E735}"/>
    <cellStyle name="Normal 2 2 4 4 3" xfId="738" xr:uid="{00000000-0005-0000-0000-00008E040000}"/>
    <cellStyle name="Normal 2 2 4 4 3 2" xfId="3172" xr:uid="{00000000-0005-0000-0000-0000E6030000}"/>
    <cellStyle name="Normal 2 2 4 4 3 2 2" xfId="6229" xr:uid="{AEC9A15C-3897-45C6-A6F6-566F78D89093}"/>
    <cellStyle name="Normal 2 2 4 4 3 2 2 2" xfId="22739" xr:uid="{6081BA4B-B5AC-4CC6-86A4-23ADDB668E10}"/>
    <cellStyle name="Normal 2 2 4 4 3 2 2 3" xfId="28524" xr:uid="{6F0C2A27-5F8A-46A2-8A97-B32FBBF4D23E}"/>
    <cellStyle name="Normal 2 2 4 4 3 2 2 4" xfId="15798" xr:uid="{5DC77F8C-E6CC-42D2-AD15-C46239C9D594}"/>
    <cellStyle name="Normal 2 2 4 4 3 2 3" xfId="8251" xr:uid="{76509527-AEFC-4E16-9C04-BC9A58BF4955}"/>
    <cellStyle name="Normal 2 2 4 4 3 2 3 2" xfId="28874" xr:uid="{703DB7FC-9B0D-4086-90F4-6A8EB493AF8D}"/>
    <cellStyle name="Normal 2 2 4 4 3 2 3 3" xfId="18631" xr:uid="{4F120A83-0BE0-4DD3-8F4D-E57898805FD9}"/>
    <cellStyle name="Normal 2 2 4 4 3 2 4" xfId="11084" xr:uid="{25EEAC75-C747-4A62-B492-2FEC2383350C}"/>
    <cellStyle name="Normal 2 2 4 4 3 2 4 2" xfId="21464" xr:uid="{98B0BAF0-C3C1-4180-948A-1FE152978A3A}"/>
    <cellStyle name="Normal 2 2 4 4 3 2 5" xfId="25378" xr:uid="{EAAEC73E-2C23-4EAA-A9FA-4A9B618A51FE}"/>
    <cellStyle name="Normal 2 2 4 4 3 2 6" xfId="13706" xr:uid="{D6198460-BA57-4E25-AFE3-6D78E63DA367}"/>
    <cellStyle name="Normal 2 2 4 4 3 3" xfId="2724" xr:uid="{00000000-0005-0000-0000-0000E7030000}"/>
    <cellStyle name="Normal 2 2 4 4 3 3 2" xfId="5941" xr:uid="{1D18FA06-C285-4FCE-840F-7726D08ADCD2}"/>
    <cellStyle name="Normal 2 2 4 4 3 3 2 2" xfId="26393" xr:uid="{94948FCC-21DF-42DA-85D0-CEB2759B487D}"/>
    <cellStyle name="Normal 2 2 4 4 3 3 2 3" xfId="15394" xr:uid="{CB4508A2-3CF1-4781-8474-19DB3C944215}"/>
    <cellStyle name="Normal 2 2 4 4 3 3 3" xfId="7847" xr:uid="{6F51C793-BD92-48F4-A945-480DC939EE0B}"/>
    <cellStyle name="Normal 2 2 4 4 3 3 3 2" xfId="18227" xr:uid="{28ED8F68-5017-45AB-BBB2-6724396EAE2B}"/>
    <cellStyle name="Normal 2 2 4 4 3 3 4" xfId="10680" xr:uid="{C1DBEED9-84A2-4584-B432-2CEA05179ADD}"/>
    <cellStyle name="Normal 2 2 4 4 3 3 4 2" xfId="21060" xr:uid="{5755DDD9-E6B6-4AF8-B733-F8A0ABFA8A56}"/>
    <cellStyle name="Normal 2 2 4 4 3 3 5" xfId="22711" xr:uid="{5480C5DC-370B-4D68-9340-99542CB2E27A}"/>
    <cellStyle name="Normal 2 2 4 4 3 3 6" xfId="13154" xr:uid="{E550B2BD-17F8-4B9E-99E9-C720BDB97E52}"/>
    <cellStyle name="Normal 2 2 4 4 3 4" xfId="4158" xr:uid="{29B70EA5-493F-4A4C-9AAB-F0745EE8E9C7}"/>
    <cellStyle name="Normal 2 2 4 4 3 4 2" xfId="8929" xr:uid="{D286C9A1-A09B-41DF-BD14-9BE972AF9677}"/>
    <cellStyle name="Normal 2 2 4 4 3 4 2 2" xfId="29026" xr:uid="{15C43BBA-81D1-46D9-B219-8D124E42713E}"/>
    <cellStyle name="Normal 2 2 4 4 3 4 2 3" xfId="19309" xr:uid="{74B98875-B4D2-4C85-9BB9-F5B64AEA1AE7}"/>
    <cellStyle name="Normal 2 2 4 4 3 4 3" xfId="11762" xr:uid="{0740932C-0657-4FC7-B42C-4FD43BF391C4}"/>
    <cellStyle name="Normal 2 2 4 4 3 4 3 2" xfId="22142" xr:uid="{40862A5D-22C5-4F91-A67F-625D5BF41BAB}"/>
    <cellStyle name="Normal 2 2 4 4 3 4 4" xfId="25283" xr:uid="{28EB06E8-35D9-41B7-A6ED-F6C5216ED081}"/>
    <cellStyle name="Normal 2 2 4 4 3 4 5" xfId="16476" xr:uid="{E6F72420-9E7F-4453-884B-C72A8488B5AE}"/>
    <cellStyle name="Normal 2 2 4 4 3 5" xfId="5090" xr:uid="{99BB098F-49B2-4E54-9FAD-ED4856CBD1C3}"/>
    <cellStyle name="Normal 2 2 4 4 3 5 2" xfId="26626" xr:uid="{342A50DA-C48E-47AB-B5E9-871F17FA607B}"/>
    <cellStyle name="Normal 2 2 4 4 3 5 3" xfId="14387" xr:uid="{4060603D-95A6-41B6-8D68-D0F790E76ABE}"/>
    <cellStyle name="Normal 2 2 4 4 3 6" xfId="6840" xr:uid="{A608F365-6CB5-4AB0-A40B-A32EF0CB4174}"/>
    <cellStyle name="Normal 2 2 4 4 3 6 2" xfId="17220" xr:uid="{B9833EDB-AB48-4EAA-A136-B57BDA372475}"/>
    <cellStyle name="Normal 2 2 4 4 3 7" xfId="9673" xr:uid="{70768092-000C-4A45-887B-BF38241F6CC5}"/>
    <cellStyle name="Normal 2 2 4 4 3 7 2" xfId="20053" xr:uid="{E51A2E36-A471-40DE-AD4A-FD5DACC39447}"/>
    <cellStyle name="Normal 2 2 4 4 3 8" xfId="24220" xr:uid="{97AFD24C-F5A5-4F00-A96B-8C0B6F5D2221}"/>
    <cellStyle name="Normal 2 2 4 4 3 9" xfId="12713" xr:uid="{90A98170-6759-44D3-B540-5133EB0A3B85}"/>
    <cellStyle name="Normal 2 2 4 4 4" xfId="739" xr:uid="{00000000-0005-0000-0000-00008F040000}"/>
    <cellStyle name="Normal 2 2 4 4 4 2" xfId="4460" xr:uid="{6F61A1E0-1820-47C0-8C47-577AD9F9DAA3}"/>
    <cellStyle name="Normal 2 2 4 4 4 2 2" xfId="9231" xr:uid="{A475B121-84BE-42D6-8C27-FE2A6C61BCED}"/>
    <cellStyle name="Normal 2 2 4 4 4 2 2 2" xfId="29222" xr:uid="{59D8F497-75E7-40C8-AF91-B75815CA8E29}"/>
    <cellStyle name="Normal 2 2 4 4 4 2 2 3" xfId="19611" xr:uid="{93627C9A-A0A8-4554-A245-32AB4D560D98}"/>
    <cellStyle name="Normal 2 2 4 4 4 2 3" xfId="12064" xr:uid="{56BFEA34-C594-4E40-A4DD-2B246337596B}"/>
    <cellStyle name="Normal 2 2 4 4 4 2 3 2" xfId="22444" xr:uid="{D7AAE023-1B66-4B7F-81B1-4A58E6793B0E}"/>
    <cellStyle name="Normal 2 2 4 4 4 2 4" xfId="23547" xr:uid="{33069559-9E77-4F89-B51A-34DF942CEC6A}"/>
    <cellStyle name="Normal 2 2 4 4 4 2 5" xfId="16778" xr:uid="{8F563E49-31CF-455A-AC24-7F91AAF4F63D}"/>
    <cellStyle name="Normal 2 2 4 4 4 3" xfId="5091" xr:uid="{BC1CB8FF-8F1B-4BA9-89E8-303B964FCFE1}"/>
    <cellStyle name="Normal 2 2 4 4 4 3 2" xfId="27344" xr:uid="{8891E6CB-1C64-47CC-BF55-882F285C3294}"/>
    <cellStyle name="Normal 2 2 4 4 4 3 3" xfId="14388" xr:uid="{DBE931C6-EF20-4F7B-9979-8672A3D304C5}"/>
    <cellStyle name="Normal 2 2 4 4 4 4" xfId="6841" xr:uid="{8ED7317D-AE72-42E4-B033-B26F442A5557}"/>
    <cellStyle name="Normal 2 2 4 4 4 4 2" xfId="17221" xr:uid="{EC7E73AB-B357-411A-A1A2-1AA9324CFAF6}"/>
    <cellStyle name="Normal 2 2 4 4 4 5" xfId="9674" xr:uid="{8C46AFBD-24F4-42A2-87E9-FE63B2E36246}"/>
    <cellStyle name="Normal 2 2 4 4 4 5 2" xfId="20054" xr:uid="{579A9DD2-1D03-428F-9B67-C7794496F86F}"/>
    <cellStyle name="Normal 2 2 4 4 4 6" xfId="23775" xr:uid="{1B0A001D-86C2-4545-920E-AA84E3F3E29E}"/>
    <cellStyle name="Normal 2 2 4 4 4 7" xfId="13707" xr:uid="{1BC04112-A3D0-415F-BFA2-2A66E4C563F2}"/>
    <cellStyle name="Normal 2 2 4 4 5" xfId="2899" xr:uid="{00000000-0005-0000-0000-0000E9030000}"/>
    <cellStyle name="Normal 2 2 4 4 5 2" xfId="6084" xr:uid="{0DE3E1DB-7D7E-48D0-8C45-8CE4F344C2D7}"/>
    <cellStyle name="Normal 2 2 4 4 5 2 2" xfId="24190" xr:uid="{96DA388D-9760-4F77-B463-9718C34830DD}"/>
    <cellStyle name="Normal 2 2 4 4 5 2 3" xfId="26079" xr:uid="{CA8D3603-B7B2-424A-9666-F2140B681E26}"/>
    <cellStyle name="Normal 2 2 4 4 5 2 4" xfId="15562" xr:uid="{91910D66-2E8E-4E05-ABB7-E81FEB359B34}"/>
    <cellStyle name="Normal 2 2 4 4 5 3" xfId="8015" xr:uid="{A502F691-3D0E-4563-87E2-CC79587729B7}"/>
    <cellStyle name="Normal 2 2 4 4 5 3 2" xfId="28590" xr:uid="{31974CD5-239E-45A9-ABE3-300A149574EA}"/>
    <cellStyle name="Normal 2 2 4 4 5 3 3" xfId="18395" xr:uid="{D5D7E922-CF7E-4602-BF0D-8428E385B66F}"/>
    <cellStyle name="Normal 2 2 4 4 5 4" xfId="10848" xr:uid="{22AD69CC-79E4-474F-8BA8-6928D1F6475C}"/>
    <cellStyle name="Normal 2 2 4 4 5 4 2" xfId="21228" xr:uid="{1DE5C62F-DDBE-4826-86D7-DE5A8EB1D5F3}"/>
    <cellStyle name="Normal 2 2 4 4 5 5" xfId="23196" xr:uid="{8EF9A2B9-BA47-4481-A01F-091A99849719}"/>
    <cellStyle name="Normal 2 2 4 4 5 6" xfId="13411" xr:uid="{F71E976F-F2E4-4870-8EC4-0698440CD54D}"/>
    <cellStyle name="Normal 2 2 4 4 6" xfId="2452" xr:uid="{00000000-0005-0000-0000-0000EA030000}"/>
    <cellStyle name="Normal 2 2 4 4 6 2" xfId="5743" xr:uid="{503F4DAD-0739-4D22-B301-05F69B020E1D}"/>
    <cellStyle name="Normal 2 2 4 4 6 2 2" xfId="27112" xr:uid="{BFE77B4D-3671-486C-BE5C-A397C96854F0}"/>
    <cellStyle name="Normal 2 2 4 4 6 2 3" xfId="15123" xr:uid="{45328C7B-52DA-487E-AA36-56D91EE4B36C}"/>
    <cellStyle name="Normal 2 2 4 4 6 3" xfId="7576" xr:uid="{BC637505-56DC-4566-8575-6501DB897D14}"/>
    <cellStyle name="Normal 2 2 4 4 6 3 2" xfId="17956" xr:uid="{ADF89247-8533-412A-987F-7361408CF1DC}"/>
    <cellStyle name="Normal 2 2 4 4 6 4" xfId="10409" xr:uid="{0F209FF0-DB3D-4705-B36C-8B8EA8D305DD}"/>
    <cellStyle name="Normal 2 2 4 4 6 4 2" xfId="20789" xr:uid="{55AE9076-243B-47F8-9ABF-68A36C6388D7}"/>
    <cellStyle name="Normal 2 2 4 4 6 5" xfId="23698" xr:uid="{8742C3B2-0416-4933-B98B-59B351F99F24}"/>
    <cellStyle name="Normal 2 2 4 4 6 6" xfId="12839" xr:uid="{4A6421B6-61C8-4996-A67A-A4F3D90FA67B}"/>
    <cellStyle name="Normal 2 2 4 4 7" xfId="2206" xr:uid="{00000000-0005-0000-0000-0000DE030000}"/>
    <cellStyle name="Normal 2 2 4 4 7 2" xfId="7332" xr:uid="{1A31971A-39F5-4EEA-94AD-C4849A017D9D}"/>
    <cellStyle name="Normal 2 2 4 4 7 2 2" xfId="17712" xr:uid="{8C7E7CA6-E30D-4C36-8BF4-F0A980FDE0A3}"/>
    <cellStyle name="Normal 2 2 4 4 7 3" xfId="10165" xr:uid="{A1DCAF1F-9C89-4E06-8EF8-FD3DFCB86A49}"/>
    <cellStyle name="Normal 2 2 4 4 7 3 2" xfId="20545" xr:uid="{A74C7EDB-A006-4F72-9768-DFAC23401C5D}"/>
    <cellStyle name="Normal 2 2 4 4 7 4" xfId="24284" xr:uid="{9DF97B59-32B7-41EC-B282-0F0F5F95B48F}"/>
    <cellStyle name="Normal 2 2 4 4 7 5" xfId="14879" xr:uid="{3A5D5290-DD44-4C7C-A76B-F57BA77A82DD}"/>
    <cellStyle name="Normal 2 2 4 4 8" xfId="3929" xr:uid="{962AD314-BF12-439C-AB49-0651A687A10E}"/>
    <cellStyle name="Normal 2 2 4 4 8 2" xfId="8760" xr:uid="{1DDDB41C-94D2-4D16-B145-A71EDBC318ED}"/>
    <cellStyle name="Normal 2 2 4 4 8 2 2" xfId="19140" xr:uid="{B9DF84F6-C140-40B7-8AC4-2AFD6A35CE40}"/>
    <cellStyle name="Normal 2 2 4 4 8 3" xfId="11593" xr:uid="{346BA0A1-AE22-4C9D-BDCA-F68E6E6D2258}"/>
    <cellStyle name="Normal 2 2 4 4 8 3 2" xfId="21973" xr:uid="{1F59A14C-F2DF-4B34-BFEE-2FA3B6A69306}"/>
    <cellStyle name="Normal 2 2 4 4 8 4" xfId="16307" xr:uid="{C9490936-9543-4F9B-AF22-D5AD73F04C32}"/>
    <cellStyle name="Normal 2 2 4 4 9" xfId="5087" xr:uid="{492C6885-DC44-4B48-8499-F1090CC0D711}"/>
    <cellStyle name="Normal 2 2 4 4 9 2" xfId="14384" xr:uid="{BE6675D0-FABD-4AB3-B1BD-5D214A7BDEDB}"/>
    <cellStyle name="Normal 2 2 4 5" xfId="740" xr:uid="{00000000-0005-0000-0000-000090040000}"/>
    <cellStyle name="Normal 2 2 4 5 10" xfId="9675" xr:uid="{7B97F55A-82F5-48A1-B2B1-D2BF92C5B64F}"/>
    <cellStyle name="Normal 2 2 4 5 10 2" xfId="20055" xr:uid="{F8D046E5-C5AA-4AD2-B070-1DC81C413E00}"/>
    <cellStyle name="Normal 2 2 4 5 11" xfId="23715" xr:uid="{0951A431-4C8C-4F89-9420-DA73C96B3141}"/>
    <cellStyle name="Normal 2 2 4 5 12" xfId="12556" xr:uid="{A3E7AC24-E3A9-43E8-9E59-4A513FD1FF03}"/>
    <cellStyle name="Normal 2 2 4 5 2" xfId="741" xr:uid="{00000000-0005-0000-0000-000091040000}"/>
    <cellStyle name="Normal 2 2 4 5 2 2" xfId="742" xr:uid="{00000000-0005-0000-0000-000092040000}"/>
    <cellStyle name="Normal 2 2 4 5 2 2 2" xfId="5094" xr:uid="{28570D24-0A6D-4749-B208-79CEBAAD5853}"/>
    <cellStyle name="Normal 2 2 4 5 2 2 2 2" xfId="22826" xr:uid="{3F0B452C-4939-41CA-93D5-5DD1126CB3F3}"/>
    <cellStyle name="Normal 2 2 4 5 2 2 2 3" xfId="27047" xr:uid="{40ECDCAF-293A-4154-9A21-1B16E386C4EF}"/>
    <cellStyle name="Normal 2 2 4 5 2 2 2 4" xfId="14391" xr:uid="{044275AE-12C9-498C-A003-DE8E34E87906}"/>
    <cellStyle name="Normal 2 2 4 5 2 2 3" xfId="6844" xr:uid="{5C17A478-D5DD-465B-8874-B8ED2426D041}"/>
    <cellStyle name="Normal 2 2 4 5 2 2 3 2" xfId="27586" xr:uid="{0D63F2D4-6085-471C-84A3-B300ED17C07C}"/>
    <cellStyle name="Normal 2 2 4 5 2 2 3 3" xfId="27219" xr:uid="{B0C46705-ED62-4E14-84D2-519B282BDCEB}"/>
    <cellStyle name="Normal 2 2 4 5 2 2 3 4" xfId="17224" xr:uid="{5459CE37-F0C5-45CB-96A5-25B619B06C47}"/>
    <cellStyle name="Normal 2 2 4 5 2 2 4" xfId="9677" xr:uid="{F042A46C-D0F9-41D4-B2A4-92CD80D95D32}"/>
    <cellStyle name="Normal 2 2 4 5 2 2 4 2" xfId="29389" xr:uid="{03658FA6-7EE1-4353-BE74-76B87C1AADA6}"/>
    <cellStyle name="Normal 2 2 4 5 2 2 4 3" xfId="20057" xr:uid="{AA542A39-720A-4635-9083-45EE6A0A5CC6}"/>
    <cellStyle name="Normal 2 2 4 5 2 2 5" xfId="24813" xr:uid="{7B2739E9-5973-4F5C-B8B6-6B73C0D1F165}"/>
    <cellStyle name="Normal 2 2 4 5 2 2 6" xfId="13708" xr:uid="{BB7E1BB1-AB4F-42E9-8D62-F17FCEEBCD35}"/>
    <cellStyle name="Normal 2 2 4 5 2 3" xfId="2725" xr:uid="{00000000-0005-0000-0000-0000EE030000}"/>
    <cellStyle name="Normal 2 2 4 5 2 3 2" xfId="5942" xr:uid="{F6D38D51-2623-49A2-8808-D5BB8AFFFF61}"/>
    <cellStyle name="Normal 2 2 4 5 2 3 2 2" xfId="27890" xr:uid="{C21BDB48-8823-42E7-92C5-9B8DB0D560C7}"/>
    <cellStyle name="Normal 2 2 4 5 2 3 2 3" xfId="15395" xr:uid="{D2D9347C-04B5-4346-BDEB-C692AA8CA9FE}"/>
    <cellStyle name="Normal 2 2 4 5 2 3 3" xfId="7848" xr:uid="{0E5FCDA9-E4F7-4688-9D9D-88255B9DD5EA}"/>
    <cellStyle name="Normal 2 2 4 5 2 3 3 2" xfId="18228" xr:uid="{592C8A09-FE5B-4460-B472-67C1E3085872}"/>
    <cellStyle name="Normal 2 2 4 5 2 3 4" xfId="10681" xr:uid="{0AD2B235-01AE-4C19-A4B6-DE626B8E454A}"/>
    <cellStyle name="Normal 2 2 4 5 2 3 4 2" xfId="21061" xr:uid="{C7884267-B29B-4974-A01D-909FDF74F5FF}"/>
    <cellStyle name="Normal 2 2 4 5 2 3 5" xfId="23433" xr:uid="{7FF78EF0-3EB3-4DE3-AF88-1356CDB6B359}"/>
    <cellStyle name="Normal 2 2 4 5 2 3 6" xfId="13156" xr:uid="{928D3D76-F08C-4966-BB9A-B6A8880D2C25}"/>
    <cellStyle name="Normal 2 2 4 5 2 4" xfId="4159" xr:uid="{B1CB9D71-BC6D-4295-8292-81C516C3D8E2}"/>
    <cellStyle name="Normal 2 2 4 5 2 4 2" xfId="8930" xr:uid="{24CA900A-4291-437F-8DED-6E64B2BD93DE}"/>
    <cellStyle name="Normal 2 2 4 5 2 4 2 2" xfId="29027" xr:uid="{8CBEBEA7-7A2E-4712-A5A6-92EFD5340060}"/>
    <cellStyle name="Normal 2 2 4 5 2 4 2 3" xfId="19310" xr:uid="{A48A11BB-1DD6-48D0-8C40-08BE5F1C595A}"/>
    <cellStyle name="Normal 2 2 4 5 2 4 3" xfId="11763" xr:uid="{11E6FCD9-830F-4F75-828E-70B88D2E995E}"/>
    <cellStyle name="Normal 2 2 4 5 2 4 3 2" xfId="22143" xr:uid="{18C0C716-41DF-4A62-A6BD-470B2DC2FC54}"/>
    <cellStyle name="Normal 2 2 4 5 2 4 4" xfId="23249" xr:uid="{A98E546F-C340-48AF-A43B-C807C1E05AE5}"/>
    <cellStyle name="Normal 2 2 4 5 2 4 5" xfId="16477" xr:uid="{831B71F9-BF95-4D3F-94C0-484719694836}"/>
    <cellStyle name="Normal 2 2 4 5 2 5" xfId="5093" xr:uid="{C3E2C19F-B5DD-4E01-9FC4-5993F6DA318B}"/>
    <cellStyle name="Normal 2 2 4 5 2 5 2" xfId="27949" xr:uid="{354E6BC2-73E2-4260-9F97-02018A60A75D}"/>
    <cellStyle name="Normal 2 2 4 5 2 5 3" xfId="14390" xr:uid="{3808A8A3-344F-438D-9BA1-44B18E74A88D}"/>
    <cellStyle name="Normal 2 2 4 5 2 6" xfId="6843" xr:uid="{073BA752-4158-4AD7-89AD-6E1F88147547}"/>
    <cellStyle name="Normal 2 2 4 5 2 6 2" xfId="17223" xr:uid="{C01ACFD6-2AA5-47C1-8013-9A69BB6E227F}"/>
    <cellStyle name="Normal 2 2 4 5 2 7" xfId="9676" xr:uid="{9BFC9367-57A4-4BCF-A13E-1EAB9A6C3750}"/>
    <cellStyle name="Normal 2 2 4 5 2 7 2" xfId="20056" xr:uid="{B015A7D0-F84B-4715-B46E-0B42B8A584F1}"/>
    <cellStyle name="Normal 2 2 4 5 2 8" xfId="23514" xr:uid="{582BBEEB-E589-4F88-A671-E0E3D0B20B5B}"/>
    <cellStyle name="Normal 2 2 4 5 2 9" xfId="12714" xr:uid="{23A72284-53DE-4592-B12C-9935660E9B4E}"/>
    <cellStyle name="Normal 2 2 4 5 3" xfId="743" xr:uid="{00000000-0005-0000-0000-000093040000}"/>
    <cellStyle name="Normal 2 2 4 5 3 2" xfId="4461" xr:uid="{543D7010-EC11-4C5C-8823-CA07FA97EBB6}"/>
    <cellStyle name="Normal 2 2 4 5 3 2 2" xfId="9232" xr:uid="{7946EBE5-C8A6-4AFC-8C75-BE85067E2889}"/>
    <cellStyle name="Normal 2 2 4 5 3 2 2 2" xfId="29223" xr:uid="{F16FFD0B-9C8F-427B-A9D0-CB334C7BBE3E}"/>
    <cellStyle name="Normal 2 2 4 5 3 2 2 3" xfId="19612" xr:uid="{34AB9D2E-E36C-4407-B65D-071BC5B859E2}"/>
    <cellStyle name="Normal 2 2 4 5 3 2 3" xfId="12065" xr:uid="{F638B181-2765-4D51-AF81-82FD5E72D1B3}"/>
    <cellStyle name="Normal 2 2 4 5 3 2 3 2" xfId="22445" xr:uid="{985CFABC-40AE-4CB2-A002-79B451F3F5B4}"/>
    <cellStyle name="Normal 2 2 4 5 3 2 4" xfId="25421" xr:uid="{36EB2C9D-BC28-4930-9B0C-930F3B5E4937}"/>
    <cellStyle name="Normal 2 2 4 5 3 2 5" xfId="16779" xr:uid="{378EFF27-069C-46B2-B917-7EE7243E536F}"/>
    <cellStyle name="Normal 2 2 4 5 3 3" xfId="5095" xr:uid="{5B0E600D-0395-4FA7-A923-CC03DBD41799}"/>
    <cellStyle name="Normal 2 2 4 5 3 3 2" xfId="24758" xr:uid="{7AFC624E-A7DB-4CFC-A0E7-45DF82D9EB1C}"/>
    <cellStyle name="Normal 2 2 4 5 3 3 3" xfId="26844" xr:uid="{04416A7C-E78A-4D80-A1F5-694BE8817E89}"/>
    <cellStyle name="Normal 2 2 4 5 3 3 4" xfId="14392" xr:uid="{78695938-377C-4D3D-89A4-72AE6A0619ED}"/>
    <cellStyle name="Normal 2 2 4 5 3 4" xfId="6845" xr:uid="{DBAE9308-A02F-41C9-9F77-0D2FBCB348CD}"/>
    <cellStyle name="Normal 2 2 4 5 3 4 2" xfId="25702" xr:uid="{02CD26FC-D72B-46A9-8F6F-D52FC0B4806E}"/>
    <cellStyle name="Normal 2 2 4 5 3 4 3" xfId="27985" xr:uid="{1CFA8BB8-A730-464D-86F9-BF569D84CD9B}"/>
    <cellStyle name="Normal 2 2 4 5 3 4 4" xfId="17225" xr:uid="{A3C3C419-C14C-4BC4-AB63-49466C8B3622}"/>
    <cellStyle name="Normal 2 2 4 5 3 5" xfId="9678" xr:uid="{1751C3CC-0E75-4446-BCE1-1D486883D5E6}"/>
    <cellStyle name="Normal 2 2 4 5 3 5 2" xfId="29390" xr:uid="{49D9377F-5AA3-4BEE-A998-76104D0D30A7}"/>
    <cellStyle name="Normal 2 2 4 5 3 5 3" xfId="20058" xr:uid="{B0E31A0F-1173-4255-BCF9-CC90A97B1F69}"/>
    <cellStyle name="Normal 2 2 4 5 3 6" xfId="23275" xr:uid="{2799481D-DDCC-406B-BD0B-987BBCF4D72E}"/>
    <cellStyle name="Normal 2 2 4 5 3 7" xfId="13709" xr:uid="{857D0E4E-899C-4861-BC16-BDE19717E27D}"/>
    <cellStyle name="Normal 2 2 4 5 4" xfId="744" xr:uid="{00000000-0005-0000-0000-000094040000}"/>
    <cellStyle name="Normal 2 2 4 5 4 2" xfId="5096" xr:uid="{7EB87CF0-2C76-4CBC-B6CB-9049E5B4F660}"/>
    <cellStyle name="Normal 2 2 4 5 4 2 2" xfId="25168" xr:uid="{8D1AEB1C-7266-473D-A268-862F58BB468B}"/>
    <cellStyle name="Normal 2 2 4 5 4 2 3" xfId="28701" xr:uid="{09FC95F5-B032-4D86-9861-23E1B2AAB4FE}"/>
    <cellStyle name="Normal 2 2 4 5 4 2 4" xfId="14393" xr:uid="{B85F9BC3-E33B-4029-A728-5A5C01794323}"/>
    <cellStyle name="Normal 2 2 4 5 4 3" xfId="6846" xr:uid="{3DBE0692-25D7-47D1-84E5-78018D02E7FB}"/>
    <cellStyle name="Normal 2 2 4 5 4 3 2" xfId="26913" xr:uid="{CDD2B155-591B-40A3-A0FB-D2C641F48F48}"/>
    <cellStyle name="Normal 2 2 4 5 4 3 3" xfId="17226" xr:uid="{CF9DB049-2E4F-4FB7-8079-18014F18DA3D}"/>
    <cellStyle name="Normal 2 2 4 5 4 4" xfId="9679" xr:uid="{9FB6C89D-5A91-4333-B754-32C018CC61CB}"/>
    <cellStyle name="Normal 2 2 4 5 4 4 2" xfId="20059" xr:uid="{A49A9189-74E2-42E8-AB4E-E0A6EA5B4F59}"/>
    <cellStyle name="Normal 2 2 4 5 4 5" xfId="25296" xr:uid="{3BEF782F-789F-43ED-B5D0-E737472780A8}"/>
    <cellStyle name="Normal 2 2 4 5 4 6" xfId="13412" xr:uid="{D770B22A-6255-463E-A8D4-F5BD124F57B7}"/>
    <cellStyle name="Normal 2 2 4 5 5" xfId="2512" xr:uid="{00000000-0005-0000-0000-0000F1030000}"/>
    <cellStyle name="Normal 2 2 4 5 5 2" xfId="5789" xr:uid="{61229B4B-7D35-441F-9C05-74043052A51A}"/>
    <cellStyle name="Normal 2 2 4 5 5 2 2" xfId="26900" xr:uid="{AB113FE4-F214-4508-B776-1E5A01F008CF}"/>
    <cellStyle name="Normal 2 2 4 5 5 2 3" xfId="15183" xr:uid="{C63419A0-6CF0-45AE-B6CA-A8578A0CB174}"/>
    <cellStyle name="Normal 2 2 4 5 5 3" xfId="7636" xr:uid="{E39053B9-93D2-44E9-A498-C40D0CF96456}"/>
    <cellStyle name="Normal 2 2 4 5 5 3 2" xfId="18016" xr:uid="{1ED545CA-255A-4438-8465-B120DDBB1034}"/>
    <cellStyle name="Normal 2 2 4 5 5 4" xfId="10469" xr:uid="{A8E0CB94-435A-412C-AF33-2EC7A9517F51}"/>
    <cellStyle name="Normal 2 2 4 5 5 4 2" xfId="20849" xr:uid="{9F14E22E-44B6-4D2B-A0FC-A873ECC1D32D}"/>
    <cellStyle name="Normal 2 2 4 5 5 5" xfId="22734" xr:uid="{494A08E6-C05E-47AB-B77E-5A9E143FB3F9}"/>
    <cellStyle name="Normal 2 2 4 5 5 6" xfId="12899" xr:uid="{6812ADF2-3DA3-4AB6-B7CB-FB1116E3258B}"/>
    <cellStyle name="Normal 2 2 4 5 6" xfId="2323" xr:uid="{00000000-0005-0000-0000-0000EB030000}"/>
    <cellStyle name="Normal 2 2 4 5 6 2" xfId="7449" xr:uid="{F41C4F13-5347-4957-9A27-118AF936526E}"/>
    <cellStyle name="Normal 2 2 4 5 6 2 2" xfId="28372" xr:uid="{273C0756-2776-4BA1-959B-4C4F49D88BF9}"/>
    <cellStyle name="Normal 2 2 4 5 6 2 3" xfId="17829" xr:uid="{90CB542C-D474-473F-A9E1-74BA300B9FCB}"/>
    <cellStyle name="Normal 2 2 4 5 6 3" xfId="10282" xr:uid="{E33EA191-46E5-476C-8E41-FE5C7F3751EE}"/>
    <cellStyle name="Normal 2 2 4 5 6 3 2" xfId="20662" xr:uid="{809E6F6C-1E7F-42AB-9E97-32FCE6D8504F}"/>
    <cellStyle name="Normal 2 2 4 5 6 4" xfId="24174" xr:uid="{CA1C02D9-C18B-435F-9838-57D8C1FCB386}"/>
    <cellStyle name="Normal 2 2 4 5 6 5" xfId="14996" xr:uid="{15C86A47-CAD9-4DF2-894C-75F8E206E539}"/>
    <cellStyle name="Normal 2 2 4 5 7" xfId="3930" xr:uid="{92C6F550-D67D-4D22-B4F4-71D3B594C79A}"/>
    <cellStyle name="Normal 2 2 4 5 7 2" xfId="8761" xr:uid="{F5E22FFD-B196-431C-BB9C-3E3F3A5ED9C4}"/>
    <cellStyle name="Normal 2 2 4 5 7 2 2" xfId="19141" xr:uid="{1A0B5E1F-9C62-46C2-AC7E-A68903DE8D29}"/>
    <cellStyle name="Normal 2 2 4 5 7 3" xfId="11594" xr:uid="{C8932BFE-8894-4946-9B20-BA1522CD46DA}"/>
    <cellStyle name="Normal 2 2 4 5 7 3 2" xfId="21974" xr:uid="{37AA7A53-86F3-43A6-85AE-B014BFE186E5}"/>
    <cellStyle name="Normal 2 2 4 5 7 4" xfId="28523" xr:uid="{51A23BEE-B27A-4184-A621-0A37B2EBE4D2}"/>
    <cellStyle name="Normal 2 2 4 5 7 5" xfId="16308" xr:uid="{19324787-BDE0-43D5-A9BC-938202896513}"/>
    <cellStyle name="Normal 2 2 4 5 8" xfId="5092" xr:uid="{E495AB42-427E-401E-938A-EA0A6B689707}"/>
    <cellStyle name="Normal 2 2 4 5 8 2" xfId="14389" xr:uid="{E71EFFA8-FE06-4932-8A74-650685A0237C}"/>
    <cellStyle name="Normal 2 2 4 5 9" xfId="6842" xr:uid="{EF6F5DF1-233C-43E7-8B22-AE589CEA1C77}"/>
    <cellStyle name="Normal 2 2 4 5 9 2" xfId="17222" xr:uid="{9665B699-C701-4FD8-A7AF-CFE727F32265}"/>
    <cellStyle name="Normal 2 2 4 6" xfId="745" xr:uid="{00000000-0005-0000-0000-000095040000}"/>
    <cellStyle name="Normal 2 2 4 6 10" xfId="9680" xr:uid="{408595D7-41CC-42B1-A421-11E52BBA95A2}"/>
    <cellStyle name="Normal 2 2 4 6 10 2" xfId="20060" xr:uid="{1F6FFD65-21B2-4ACC-BD36-251E90851B36}"/>
    <cellStyle name="Normal 2 2 4 6 11" xfId="24514" xr:uid="{CB15B39F-AAF7-4C08-91FD-C1E8B4B1E228}"/>
    <cellStyle name="Normal 2 2 4 6 12" xfId="12557" xr:uid="{84174D08-5A5E-4135-99CB-28BAF4EDF7AB}"/>
    <cellStyle name="Normal 2 2 4 6 2" xfId="746" xr:uid="{00000000-0005-0000-0000-000096040000}"/>
    <cellStyle name="Normal 2 2 4 6 2 2" xfId="747" xr:uid="{00000000-0005-0000-0000-000097040000}"/>
    <cellStyle name="Normal 2 2 4 6 2 2 2" xfId="5099" xr:uid="{65E64113-2928-481F-BA28-D79E0828D443}"/>
    <cellStyle name="Normal 2 2 4 6 2 2 2 2" xfId="24766" xr:uid="{E979248C-F30D-44A0-A701-C30CB53BFF2E}"/>
    <cellStyle name="Normal 2 2 4 6 2 2 2 3" xfId="27787" xr:uid="{1D847D1A-DDC9-458B-A302-6CBC445D8C64}"/>
    <cellStyle name="Normal 2 2 4 6 2 2 2 4" xfId="14396" xr:uid="{0D728C46-3C6A-4464-9C82-F07151C98568}"/>
    <cellStyle name="Normal 2 2 4 6 2 2 3" xfId="6849" xr:uid="{0B664914-040C-4665-956D-86BF111E755C}"/>
    <cellStyle name="Normal 2 2 4 6 2 2 3 2" xfId="27588" xr:uid="{6A89B77E-4289-4DA1-944E-CB57D2DAA56D}"/>
    <cellStyle name="Normal 2 2 4 6 2 2 3 3" xfId="26264" xr:uid="{EC9512CA-C58B-4D06-99AC-3C5FD4248845}"/>
    <cellStyle name="Normal 2 2 4 6 2 2 3 4" xfId="17229" xr:uid="{B2A6C6E6-82B8-4283-9B95-5C54C6FF9011}"/>
    <cellStyle name="Normal 2 2 4 6 2 2 4" xfId="9682" xr:uid="{ECF8B02D-BFC9-4E55-948F-51C97DFF27FF}"/>
    <cellStyle name="Normal 2 2 4 6 2 2 4 2" xfId="29391" xr:uid="{88881E2F-0548-4190-8AF6-A4882BDCE985}"/>
    <cellStyle name="Normal 2 2 4 6 2 2 4 3" xfId="20062" xr:uid="{B31E253D-8024-4A47-AFDB-25E18C2B9E79}"/>
    <cellStyle name="Normal 2 2 4 6 2 2 5" xfId="24899" xr:uid="{3B3188CC-9711-4848-B304-6AC79D714848}"/>
    <cellStyle name="Normal 2 2 4 6 2 2 6" xfId="13710" xr:uid="{19CF3CF2-897B-40BC-9648-B06F6E9BB3B7}"/>
    <cellStyle name="Normal 2 2 4 6 2 3" xfId="2726" xr:uid="{00000000-0005-0000-0000-0000F5030000}"/>
    <cellStyle name="Normal 2 2 4 6 2 3 2" xfId="5943" xr:uid="{097181E5-E9EF-4068-A7B0-C2E9A0CE2964}"/>
    <cellStyle name="Normal 2 2 4 6 2 3 2 2" xfId="25920" xr:uid="{33E1FBD7-6340-4522-A1AA-5C3BA1F6A282}"/>
    <cellStyle name="Normal 2 2 4 6 2 3 2 3" xfId="15396" xr:uid="{DBB5A473-A32C-402B-B3B4-21588613500B}"/>
    <cellStyle name="Normal 2 2 4 6 2 3 3" xfId="7849" xr:uid="{9C6DD874-62BE-43DA-90E7-F209C302BF99}"/>
    <cellStyle name="Normal 2 2 4 6 2 3 3 2" xfId="18229" xr:uid="{639DEB33-012B-46D6-8F0F-91E06600082D}"/>
    <cellStyle name="Normal 2 2 4 6 2 3 4" xfId="10682" xr:uid="{E1C6315D-D5CA-4D48-B7FC-14D7D3071883}"/>
    <cellStyle name="Normal 2 2 4 6 2 3 4 2" xfId="21062" xr:uid="{D5C3D8F6-159B-4B67-8E32-3A911C78227A}"/>
    <cellStyle name="Normal 2 2 4 6 2 3 5" xfId="23798" xr:uid="{FA297568-3CB1-411A-AC70-981E9323BBE1}"/>
    <cellStyle name="Normal 2 2 4 6 2 3 6" xfId="13157" xr:uid="{24E3AC71-5FC0-4017-AF6F-8D84BF9CF3A7}"/>
    <cellStyle name="Normal 2 2 4 6 2 4" xfId="4160" xr:uid="{03476FED-558C-4760-B4EB-47358C077E06}"/>
    <cellStyle name="Normal 2 2 4 6 2 4 2" xfId="8931" xr:uid="{6A46078A-F71C-4CA8-8D27-B8BA2ACF1924}"/>
    <cellStyle name="Normal 2 2 4 6 2 4 2 2" xfId="29028" xr:uid="{970C6B59-BE74-4C8C-AE0B-C6EBFC61C049}"/>
    <cellStyle name="Normal 2 2 4 6 2 4 2 3" xfId="19311" xr:uid="{402AEF9B-3CED-4965-897A-F23E5F30F708}"/>
    <cellStyle name="Normal 2 2 4 6 2 4 3" xfId="11764" xr:uid="{DDF0B2F5-943A-4FA8-AAE5-0E74BDEE1E97}"/>
    <cellStyle name="Normal 2 2 4 6 2 4 3 2" xfId="22144" xr:uid="{7496990B-87AF-4E35-B2B5-7886D0C741E7}"/>
    <cellStyle name="Normal 2 2 4 6 2 4 4" xfId="24039" xr:uid="{11263EB5-1908-4096-94F6-39CED5DCE089}"/>
    <cellStyle name="Normal 2 2 4 6 2 4 5" xfId="16478" xr:uid="{763711D8-4B1F-48E5-8D67-CFB6C4EF2B1A}"/>
    <cellStyle name="Normal 2 2 4 6 2 5" xfId="5098" xr:uid="{5B0DE48B-48A5-4772-851F-D348BCBE3BC1}"/>
    <cellStyle name="Normal 2 2 4 6 2 5 2" xfId="27306" xr:uid="{C233E342-3D47-450D-A863-7E068B132F55}"/>
    <cellStyle name="Normal 2 2 4 6 2 5 3" xfId="14395" xr:uid="{DE79CD2B-93A7-4E8F-A966-F54B37EC6E8A}"/>
    <cellStyle name="Normal 2 2 4 6 2 6" xfId="6848" xr:uid="{650B39C0-4DC4-488C-B526-156F8448FE1F}"/>
    <cellStyle name="Normal 2 2 4 6 2 6 2" xfId="17228" xr:uid="{9E3FA734-3C77-41FD-BC5E-8E9D32E8977C}"/>
    <cellStyle name="Normal 2 2 4 6 2 7" xfId="9681" xr:uid="{750A2031-CD1B-490F-8E57-185A083316C3}"/>
    <cellStyle name="Normal 2 2 4 6 2 7 2" xfId="20061" xr:uid="{5CA5386B-9504-433E-91B6-CD51CEFBCFA7}"/>
    <cellStyle name="Normal 2 2 4 6 2 8" xfId="25194" xr:uid="{D47530D6-7C98-4AEE-A645-55465B1523EE}"/>
    <cellStyle name="Normal 2 2 4 6 2 9" xfId="12715" xr:uid="{0C09109B-2439-474B-A7A8-61D74E5FE4F9}"/>
    <cellStyle name="Normal 2 2 4 6 3" xfId="748" xr:uid="{00000000-0005-0000-0000-000098040000}"/>
    <cellStyle name="Normal 2 2 4 6 3 2" xfId="4462" xr:uid="{7330F69A-9662-402D-84C8-CE37C86C70B6}"/>
    <cellStyle name="Normal 2 2 4 6 3 2 2" xfId="9233" xr:uid="{F66737E9-F7B4-415B-AAFF-680329B87C7D}"/>
    <cellStyle name="Normal 2 2 4 6 3 2 2 2" xfId="29224" xr:uid="{25CC22C7-AD63-407B-917E-350BC90BCFCC}"/>
    <cellStyle name="Normal 2 2 4 6 3 2 2 3" xfId="19613" xr:uid="{7D092387-7A31-4587-93AD-E53A488CE09F}"/>
    <cellStyle name="Normal 2 2 4 6 3 2 3" xfId="12066" xr:uid="{F25645DE-D19B-4823-A2C9-21182D451357}"/>
    <cellStyle name="Normal 2 2 4 6 3 2 3 2" xfId="22446" xr:uid="{DE7A291A-C6FA-49E4-A648-15B5868CA022}"/>
    <cellStyle name="Normal 2 2 4 6 3 2 4" xfId="25627" xr:uid="{961A35DF-A680-458F-BDFC-15EA7762F7C6}"/>
    <cellStyle name="Normal 2 2 4 6 3 2 5" xfId="16780" xr:uid="{45304DF5-304B-40CE-8DD6-527F6694A510}"/>
    <cellStyle name="Normal 2 2 4 6 3 3" xfId="5100" xr:uid="{E152507B-B35A-48CB-BE11-9449DAD2C94A}"/>
    <cellStyle name="Normal 2 2 4 6 3 3 2" xfId="26785" xr:uid="{6ACD856D-043C-4264-863E-20ED6A935079}"/>
    <cellStyle name="Normal 2 2 4 6 3 3 3" xfId="28604" xr:uid="{CA3D05CE-942F-439B-9CF4-61BD721E077E}"/>
    <cellStyle name="Normal 2 2 4 6 3 3 4" xfId="14397" xr:uid="{DA712E4B-0D62-4FAB-BC0F-DD6102EBE473}"/>
    <cellStyle name="Normal 2 2 4 6 3 4" xfId="6850" xr:uid="{96C93305-6539-4C43-96C2-490DD1F7C22A}"/>
    <cellStyle name="Normal 2 2 4 6 3 4 2" xfId="26748" xr:uid="{364AD7D8-C916-4CA7-AEF0-0AEA75DC43B4}"/>
    <cellStyle name="Normal 2 2 4 6 3 4 3" xfId="26454" xr:uid="{2092BBCB-E2F2-4FEF-9B78-6423CD5EF474}"/>
    <cellStyle name="Normal 2 2 4 6 3 4 4" xfId="17230" xr:uid="{CEB8FDED-9EE5-49A8-92B0-E51BA542DA1A}"/>
    <cellStyle name="Normal 2 2 4 6 3 5" xfId="9683" xr:uid="{B907490F-0F92-4428-AF5C-CC9B08CE2475}"/>
    <cellStyle name="Normal 2 2 4 6 3 5 2" xfId="29392" xr:uid="{467430A6-D7E5-446B-968E-BBF14BBD1DC5}"/>
    <cellStyle name="Normal 2 2 4 6 3 5 3" xfId="20063" xr:uid="{37F73F47-AB18-498A-819F-4C4909409898}"/>
    <cellStyle name="Normal 2 2 4 6 3 6" xfId="23946" xr:uid="{4ED4925B-2F87-4160-AB4C-8081076A4EFF}"/>
    <cellStyle name="Normal 2 2 4 6 3 7" xfId="13711" xr:uid="{5C44CE8F-0823-40A9-944C-F0638CEADC5A}"/>
    <cellStyle name="Normal 2 2 4 6 4" xfId="749" xr:uid="{00000000-0005-0000-0000-000099040000}"/>
    <cellStyle name="Normal 2 2 4 6 4 2" xfId="5101" xr:uid="{CB0DDAC2-3BDC-4EBC-826D-3D10D9F4216E}"/>
    <cellStyle name="Normal 2 2 4 6 4 2 2" xfId="23257" xr:uid="{A37EABCB-3C05-4388-B83B-6F7F0B1D503D}"/>
    <cellStyle name="Normal 2 2 4 6 4 2 3" xfId="27396" xr:uid="{706743A4-1EA8-4D2D-A03F-A7D92C4AF5D7}"/>
    <cellStyle name="Normal 2 2 4 6 4 2 4" xfId="14398" xr:uid="{0A8DEE1E-2232-4BB7-816A-E83C3A045AC9}"/>
    <cellStyle name="Normal 2 2 4 6 4 3" xfId="6851" xr:uid="{B5DFA1EF-242D-49FA-913E-D8FFA076E054}"/>
    <cellStyle name="Normal 2 2 4 6 4 3 2" xfId="27119" xr:uid="{A4D89A8C-4198-4AAB-9EEE-F4B4DE912F96}"/>
    <cellStyle name="Normal 2 2 4 6 4 3 3" xfId="17231" xr:uid="{0A98C1B7-B01A-4358-89A1-5B9E85B29CC6}"/>
    <cellStyle name="Normal 2 2 4 6 4 4" xfId="9684" xr:uid="{E5525FD3-D61F-4547-A6E1-6E33C8E543F0}"/>
    <cellStyle name="Normal 2 2 4 6 4 4 2" xfId="20064" xr:uid="{04AB415C-7312-4AD5-97CC-F7293E8F944B}"/>
    <cellStyle name="Normal 2 2 4 6 4 5" xfId="23320" xr:uid="{8246FBCD-0BAF-41D1-92FD-9938F93EC46A}"/>
    <cellStyle name="Normal 2 2 4 6 4 6" xfId="13413" xr:uid="{4CACB45E-42BB-480A-8E48-8F7400E53665}"/>
    <cellStyle name="Normal 2 2 4 6 5" xfId="2575" xr:uid="{00000000-0005-0000-0000-0000F8030000}"/>
    <cellStyle name="Normal 2 2 4 6 5 2" xfId="5839" xr:uid="{D55F8470-9350-4F88-81CE-34F8E67365BC}"/>
    <cellStyle name="Normal 2 2 4 6 5 2 2" xfId="27904" xr:uid="{CD0810B1-AF7E-4A50-89DB-B411BEB470A4}"/>
    <cellStyle name="Normal 2 2 4 6 5 2 3" xfId="15246" xr:uid="{6E0253C7-F98E-4082-8F5A-D233E96C0250}"/>
    <cellStyle name="Normal 2 2 4 6 5 3" xfId="7699" xr:uid="{A9121AD8-9572-486C-ABD9-3BE1DA4E1649}"/>
    <cellStyle name="Normal 2 2 4 6 5 3 2" xfId="18079" xr:uid="{171B1402-D0A5-4AE5-B492-E52ECE4AF0E1}"/>
    <cellStyle name="Normal 2 2 4 6 5 4" xfId="10532" xr:uid="{938E4951-2C90-4BBF-B998-927A9BEA4420}"/>
    <cellStyle name="Normal 2 2 4 6 5 4 2" xfId="20912" xr:uid="{AD8DB3CC-8555-4B5B-B0A9-45C6797B4CED}"/>
    <cellStyle name="Normal 2 2 4 6 5 5" xfId="25384" xr:uid="{AC43E61B-4C90-4F5B-82B0-896CBC252D0C}"/>
    <cellStyle name="Normal 2 2 4 6 5 6" xfId="12962" xr:uid="{CFBB2030-7CEA-4E30-8F61-C5FFD0B0D402}"/>
    <cellStyle name="Normal 2 2 4 6 6" xfId="2324" xr:uid="{00000000-0005-0000-0000-0000F2030000}"/>
    <cellStyle name="Normal 2 2 4 6 6 2" xfId="7450" xr:uid="{ABE5D2F9-96EB-45E4-A55C-169970B161FA}"/>
    <cellStyle name="Normal 2 2 4 6 6 2 2" xfId="28384" xr:uid="{9315E1BC-311A-4EF1-BCA4-B5609EB70199}"/>
    <cellStyle name="Normal 2 2 4 6 6 2 3" xfId="17830" xr:uid="{7B1AE74E-8CC0-4110-8D46-82545F55D897}"/>
    <cellStyle name="Normal 2 2 4 6 6 3" xfId="10283" xr:uid="{C18AD641-BFF8-49C0-91EB-9BD0A2E611B2}"/>
    <cellStyle name="Normal 2 2 4 6 6 3 2" xfId="20663" xr:uid="{9645759D-6B02-4C27-B4E3-7151ADFD3856}"/>
    <cellStyle name="Normal 2 2 4 6 6 4" xfId="23907" xr:uid="{726C56AC-C7AD-4BB8-94D0-7C28A14E31C1}"/>
    <cellStyle name="Normal 2 2 4 6 6 5" xfId="14997" xr:uid="{0576DE7E-BB35-4999-BF7F-F6F4FD5AD241}"/>
    <cellStyle name="Normal 2 2 4 6 7" xfId="3931" xr:uid="{0253A996-D2CD-4E24-B041-2E924C7EE5D0}"/>
    <cellStyle name="Normal 2 2 4 6 7 2" xfId="8762" xr:uid="{79901FCA-833D-4A54-A8C2-616BBA1A916D}"/>
    <cellStyle name="Normal 2 2 4 6 7 2 2" xfId="19142" xr:uid="{7A5BCC12-6465-4CF0-820E-1300D5C2642E}"/>
    <cellStyle name="Normal 2 2 4 6 7 3" xfId="11595" xr:uid="{B37C41D0-DA10-479B-896A-EAC3E6365F6A}"/>
    <cellStyle name="Normal 2 2 4 6 7 3 2" xfId="21975" xr:uid="{34BF8363-34E8-4710-919C-B5437A143794}"/>
    <cellStyle name="Normal 2 2 4 6 7 4" xfId="27567" xr:uid="{680FC575-4081-4D11-A822-875D2B12E9FE}"/>
    <cellStyle name="Normal 2 2 4 6 7 5" xfId="16309" xr:uid="{E949FF74-B171-4799-B296-50C791561D41}"/>
    <cellStyle name="Normal 2 2 4 6 8" xfId="5097" xr:uid="{936B60CE-480B-492E-B494-E803B02EA797}"/>
    <cellStyle name="Normal 2 2 4 6 8 2" xfId="14394" xr:uid="{9C8D84A7-D29E-4AF2-A394-686938E6A0F1}"/>
    <cellStyle name="Normal 2 2 4 6 9" xfId="6847" xr:uid="{BA243AF1-8DCD-4A81-B9F9-E559A354E78C}"/>
    <cellStyle name="Normal 2 2 4 6 9 2" xfId="17227" xr:uid="{8FB6BE78-4246-48EC-8844-40F41EE1961D}"/>
    <cellStyle name="Normal 2 2 4 7" xfId="750" xr:uid="{00000000-0005-0000-0000-00009A040000}"/>
    <cellStyle name="Normal 2 2 4 7 10" xfId="12558" xr:uid="{A84CC9C2-4F32-46FF-9BD2-C66250EB10AB}"/>
    <cellStyle name="Normal 2 2 4 7 2" xfId="751" xr:uid="{00000000-0005-0000-0000-00009B040000}"/>
    <cellStyle name="Normal 2 2 4 7 2 2" xfId="2900" xr:uid="{00000000-0005-0000-0000-0000FB030000}"/>
    <cellStyle name="Normal 2 2 4 7 2 2 2" xfId="6085" xr:uid="{D1672633-0CE3-4AB2-A8FB-213FF68619D0}"/>
    <cellStyle name="Normal 2 2 4 7 2 2 2 2" xfId="28555" xr:uid="{1C959889-FC8B-40DE-87FE-7ED0C4F8199F}"/>
    <cellStyle name="Normal 2 2 4 7 2 2 2 3" xfId="25906" xr:uid="{8F001275-F335-426A-9D11-0BBF99DBB86A}"/>
    <cellStyle name="Normal 2 2 4 7 2 2 2 4" xfId="15563" xr:uid="{11654B7D-CF22-487E-8E64-0975FA9828A7}"/>
    <cellStyle name="Normal 2 2 4 7 2 2 3" xfId="8016" xr:uid="{57DD36D5-239A-471A-9BDF-6CC9F7686FDD}"/>
    <cellStyle name="Normal 2 2 4 7 2 2 3 2" xfId="28020" xr:uid="{8BBA0471-8E5E-4401-9D22-993FEB5F0484}"/>
    <cellStyle name="Normal 2 2 4 7 2 2 3 3" xfId="18396" xr:uid="{3DD4EEF6-6F14-4ABE-A655-83DBE3966C3E}"/>
    <cellStyle name="Normal 2 2 4 7 2 2 4" xfId="10849" xr:uid="{99237510-E4FF-4E57-97D3-E22A69F1C28A}"/>
    <cellStyle name="Normal 2 2 4 7 2 2 4 2" xfId="21229" xr:uid="{A9BE7BEC-33A2-4079-9BCD-3155E9C924BF}"/>
    <cellStyle name="Normal 2 2 4 7 2 2 5" xfId="24188" xr:uid="{40880786-28E2-462C-9CA3-3461A9983DB4}"/>
    <cellStyle name="Normal 2 2 4 7 2 2 6" xfId="13414" xr:uid="{040DB001-46ED-4B9D-8CF8-263D3E06FB8D}"/>
    <cellStyle name="Normal 2 2 4 7 2 3" xfId="5103" xr:uid="{D98481B5-F162-4968-90DE-896C1D2C6025}"/>
    <cellStyle name="Normal 2 2 4 7 2 3 2" xfId="24032" xr:uid="{DF5802CA-525D-42F7-B9C3-76DCA748B93A}"/>
    <cellStyle name="Normal 2 2 4 7 2 3 3" xfId="27984" xr:uid="{5100A763-53F0-49D1-8206-EE3B8D33A67D}"/>
    <cellStyle name="Normal 2 2 4 7 2 3 4" xfId="14400" xr:uid="{3B12B2D5-3771-43FB-A972-AAB3FD3F98C8}"/>
    <cellStyle name="Normal 2 2 4 7 2 4" xfId="6853" xr:uid="{0549BF0E-63BE-483D-A9FB-AB3A68DEAA03}"/>
    <cellStyle name="Normal 2 2 4 7 2 4 2" xfId="27447" xr:uid="{AAD5E344-5403-489D-A80B-AF9E9410FA21}"/>
    <cellStyle name="Normal 2 2 4 7 2 4 3" xfId="27002" xr:uid="{EDE1D26F-F4E3-4F0A-BF3A-52D293CDBC9A}"/>
    <cellStyle name="Normal 2 2 4 7 2 4 4" xfId="17233" xr:uid="{FF016738-F27F-417C-9A78-EE27EFA00488}"/>
    <cellStyle name="Normal 2 2 4 7 2 5" xfId="9686" xr:uid="{32686D98-33B7-44AC-A821-CBA9D2EC8E01}"/>
    <cellStyle name="Normal 2 2 4 7 2 5 2" xfId="29393" xr:uid="{219DDE4D-DA0C-4DBC-9B95-FB5CABE03346}"/>
    <cellStyle name="Normal 2 2 4 7 2 5 3" xfId="20066" xr:uid="{8D6D179A-7B7C-4245-8DB9-466670454DA9}"/>
    <cellStyle name="Normal 2 2 4 7 2 6" xfId="24968" xr:uid="{993EE3C4-9623-472B-9DED-747B919991F0}"/>
    <cellStyle name="Normal 2 2 4 7 2 7" xfId="12716" xr:uid="{0ACD6325-E9C2-4870-A3E4-0E7A76B61CA1}"/>
    <cellStyle name="Normal 2 2 4 7 3" xfId="752" xr:uid="{00000000-0005-0000-0000-00009C040000}"/>
    <cellStyle name="Normal 2 2 4 7 3 2" xfId="5104" xr:uid="{6DFF040E-53E1-4A1F-8A2D-959BB37C925D}"/>
    <cellStyle name="Normal 2 2 4 7 3 2 2" xfId="26350" xr:uid="{84FE70B8-6F80-491C-810F-162E111B6F84}"/>
    <cellStyle name="Normal 2 2 4 7 3 2 3" xfId="27426" xr:uid="{8D815429-2118-436E-97A4-6696CCB56EBD}"/>
    <cellStyle name="Normal 2 2 4 7 3 2 4" xfId="14401" xr:uid="{46FAE356-2463-45C2-9F99-83C39A793B2C}"/>
    <cellStyle name="Normal 2 2 4 7 3 3" xfId="6854" xr:uid="{0104E5D0-EAD1-494C-8920-B169FB26914C}"/>
    <cellStyle name="Normal 2 2 4 7 3 3 2" xfId="28191" xr:uid="{3B2F3915-BA7C-4299-9E7C-AD048CB937BF}"/>
    <cellStyle name="Normal 2 2 4 7 3 3 3" xfId="27545" xr:uid="{84180369-05F0-4732-BF96-E7CD61F19DBF}"/>
    <cellStyle name="Normal 2 2 4 7 3 3 4" xfId="17234" xr:uid="{8C3EA7D5-E4C3-4EDA-B41A-C9B21AC8D6C7}"/>
    <cellStyle name="Normal 2 2 4 7 3 4" xfId="9687" xr:uid="{E81C82B7-49CF-418D-B5C5-654A059558DA}"/>
    <cellStyle name="Normal 2 2 4 7 3 4 2" xfId="29394" xr:uid="{E8F08881-EDF5-4928-807A-49C24B182F27}"/>
    <cellStyle name="Normal 2 2 4 7 3 4 3" xfId="20067" xr:uid="{4F83EB01-C14C-4467-B242-A37FE080BB95}"/>
    <cellStyle name="Normal 2 2 4 7 3 5" xfId="22735" xr:uid="{BC95FB77-84E7-4FB9-A22D-855689978816}"/>
    <cellStyle name="Normal 2 2 4 7 3 6" xfId="13158" xr:uid="{EE48FD3A-1578-401E-AB50-98362CF46FCB}"/>
    <cellStyle name="Normal 2 2 4 7 4" xfId="2325" xr:uid="{00000000-0005-0000-0000-0000F9030000}"/>
    <cellStyle name="Normal 2 2 4 7 4 2" xfId="7451" xr:uid="{8E9AB872-5246-43FE-8812-B115D7DEFFA9}"/>
    <cellStyle name="Normal 2 2 4 7 4 2 2" xfId="26377" xr:uid="{F2632576-B911-4F69-AB59-34812F4BAA8C}"/>
    <cellStyle name="Normal 2 2 4 7 4 2 3" xfId="17831" xr:uid="{A38E2EDF-F0E9-4CBD-874D-0A76FC2AD407}"/>
    <cellStyle name="Normal 2 2 4 7 4 3" xfId="10284" xr:uid="{D29B55B2-216A-4C7A-AEE1-F71C550B6FB5}"/>
    <cellStyle name="Normal 2 2 4 7 4 3 2" xfId="20664" xr:uid="{D21C6EAF-4364-4EAB-909B-E7E99C6B2204}"/>
    <cellStyle name="Normal 2 2 4 7 4 4" xfId="24482" xr:uid="{E4B9A227-3D1F-4501-A43D-61031628010D}"/>
    <cellStyle name="Normal 2 2 4 7 4 5" xfId="14998" xr:uid="{7FCD3262-D20A-4297-8866-420DDA1C7A3D}"/>
    <cellStyle name="Normal 2 2 4 7 5" xfId="3932" xr:uid="{6EC19484-4BD6-4EB8-AE32-A39D25AD16FE}"/>
    <cellStyle name="Normal 2 2 4 7 5 2" xfId="8763" xr:uid="{73754C41-612A-41E8-901E-AB6FE2BAD6E8}"/>
    <cellStyle name="Normal 2 2 4 7 5 2 2" xfId="28977" xr:uid="{5E864213-EB0E-43D1-8F38-0874B8514DC9}"/>
    <cellStyle name="Normal 2 2 4 7 5 2 3" xfId="19143" xr:uid="{0803944F-164E-4F60-86C8-BC780592A3B2}"/>
    <cellStyle name="Normal 2 2 4 7 5 3" xfId="11596" xr:uid="{4BF4557A-146A-4BA6-A272-B8239517D366}"/>
    <cellStyle name="Normal 2 2 4 7 5 3 2" xfId="21976" xr:uid="{D6CE5784-B309-46E9-A25F-6CC6D18AF4D3}"/>
    <cellStyle name="Normal 2 2 4 7 5 4" xfId="24984" xr:uid="{5C974657-1934-4805-A930-68EAF4AC1099}"/>
    <cellStyle name="Normal 2 2 4 7 5 5" xfId="16310" xr:uid="{CFD910A6-E944-44FE-8E2F-5EA777801BBF}"/>
    <cellStyle name="Normal 2 2 4 7 6" xfId="5102" xr:uid="{1932CE5B-C50B-4EFF-B7CB-A9E5A022477B}"/>
    <cellStyle name="Normal 2 2 4 7 6 2" xfId="25951" xr:uid="{CFF717FA-05AD-46D8-850B-8D2E58D40A8C}"/>
    <cellStyle name="Normal 2 2 4 7 6 3" xfId="26673" xr:uid="{E111098F-AFA7-4CCE-962C-37AF717C404E}"/>
    <cellStyle name="Normal 2 2 4 7 6 4" xfId="14399" xr:uid="{4822C81E-E503-4DF6-BFA4-3B9CB28E8070}"/>
    <cellStyle name="Normal 2 2 4 7 7" xfId="6852" xr:uid="{32ECFB42-B472-461E-8E4D-3BD3B487A936}"/>
    <cellStyle name="Normal 2 2 4 7 7 2" xfId="28247" xr:uid="{5AA28F78-518E-4557-8FBE-A496E111D902}"/>
    <cellStyle name="Normal 2 2 4 7 7 3" xfId="17232" xr:uid="{C6000307-F52C-4BEB-8329-8F3EDA3EC909}"/>
    <cellStyle name="Normal 2 2 4 7 8" xfId="9685" xr:uid="{97413759-2B48-47AD-8755-4FCAB4A43997}"/>
    <cellStyle name="Normal 2 2 4 7 8 2" xfId="20065" xr:uid="{0B0C9FF6-EA2E-49C2-9A07-C6CE92A892D8}"/>
    <cellStyle name="Normal 2 2 4 7 9" xfId="23328" xr:uid="{7DDB72A9-D38E-4403-BED6-3B8168EA25EF}"/>
    <cellStyle name="Normal 2 2 4 8" xfId="753" xr:uid="{00000000-0005-0000-0000-00009D040000}"/>
    <cellStyle name="Normal 2 2 4 8 10" xfId="12559" xr:uid="{32CA0D4E-5782-4605-83FA-ACC72F4C4BB5}"/>
    <cellStyle name="Normal 2 2 4 8 2" xfId="754" xr:uid="{00000000-0005-0000-0000-00009E040000}"/>
    <cellStyle name="Normal 2 2 4 8 2 2" xfId="2901" xr:uid="{00000000-0005-0000-0000-0000FF030000}"/>
    <cellStyle name="Normal 2 2 4 8 2 2 2" xfId="6086" xr:uid="{81B93BA7-0481-43DF-A36F-5CE48CEFE222}"/>
    <cellStyle name="Normal 2 2 4 8 2 2 2 2" xfId="28696" xr:uid="{92825357-97A2-4968-B35F-509D1BC4CA4A}"/>
    <cellStyle name="Normal 2 2 4 8 2 2 2 3" xfId="26404" xr:uid="{532AA994-CE39-44C3-B884-43433BD34ECF}"/>
    <cellStyle name="Normal 2 2 4 8 2 2 2 4" xfId="15564" xr:uid="{F62F46BC-FB1C-4F80-9C66-FB1016B78BB6}"/>
    <cellStyle name="Normal 2 2 4 8 2 2 3" xfId="8017" xr:uid="{C4477A8C-5ABF-4DE9-8D04-8E42E0273B2E}"/>
    <cellStyle name="Normal 2 2 4 8 2 2 3 2" xfId="27316" xr:uid="{5A2A4D99-7821-4384-B91B-B843AC2D5F05}"/>
    <cellStyle name="Normal 2 2 4 8 2 2 3 3" xfId="18397" xr:uid="{1AC00D83-D570-4BD7-A53C-D34C9487E60D}"/>
    <cellStyle name="Normal 2 2 4 8 2 2 4" xfId="10850" xr:uid="{69F8C10D-76FA-4BF2-806D-375BB6610C29}"/>
    <cellStyle name="Normal 2 2 4 8 2 2 4 2" xfId="21230" xr:uid="{4812ECD6-E7A3-4616-96F3-94220565C236}"/>
    <cellStyle name="Normal 2 2 4 8 2 2 5" xfId="23888" xr:uid="{D0A8F8A3-A91C-43D7-BE81-33053183A953}"/>
    <cellStyle name="Normal 2 2 4 8 2 2 6" xfId="13415" xr:uid="{AE453CB6-F32A-46A0-AF95-91789D4EACC5}"/>
    <cellStyle name="Normal 2 2 4 8 2 3" xfId="5106" xr:uid="{DB813F9E-A43F-4C2F-87C4-F8B6A7E453A0}"/>
    <cellStyle name="Normal 2 2 4 8 2 3 2" xfId="25411" xr:uid="{D93FA058-6584-4C89-85BD-BA2574BF9E41}"/>
    <cellStyle name="Normal 2 2 4 8 2 3 3" xfId="28723" xr:uid="{85FE7ED1-616F-433E-9200-FABB160D4E56}"/>
    <cellStyle name="Normal 2 2 4 8 2 3 4" xfId="14403" xr:uid="{9583504A-261F-452C-B37E-3EC77A52BE3A}"/>
    <cellStyle name="Normal 2 2 4 8 2 4" xfId="6856" xr:uid="{94890C13-01D7-42A6-8830-61704C453C5F}"/>
    <cellStyle name="Normal 2 2 4 8 2 4 2" xfId="27559" xr:uid="{718D7577-4391-44FA-92D4-A012F591A01E}"/>
    <cellStyle name="Normal 2 2 4 8 2 4 3" xfId="27909" xr:uid="{33DDC1B7-9348-4346-B1B0-344D7FE5F0FB}"/>
    <cellStyle name="Normal 2 2 4 8 2 4 4" xfId="17236" xr:uid="{6A192F55-26CB-42A8-BB47-F8AB6CE2A948}"/>
    <cellStyle name="Normal 2 2 4 8 2 5" xfId="9689" xr:uid="{162645F1-BB41-405B-B2CF-FF2F251B15CD}"/>
    <cellStyle name="Normal 2 2 4 8 2 5 2" xfId="29395" xr:uid="{4A2FDDC8-5FE2-4D91-BB6F-DD067E5803D9}"/>
    <cellStyle name="Normal 2 2 4 8 2 5 3" xfId="20069" xr:uid="{CAEC0F4D-14FE-4FD2-BFAD-BCA0517ECD87}"/>
    <cellStyle name="Normal 2 2 4 8 2 6" xfId="24468" xr:uid="{D161FA43-D894-4061-AB2A-055B1184F6CC}"/>
    <cellStyle name="Normal 2 2 4 8 2 7" xfId="12717" xr:uid="{FD9DC352-557C-433E-B437-1B8BFAAF289D}"/>
    <cellStyle name="Normal 2 2 4 8 3" xfId="755" xr:uid="{00000000-0005-0000-0000-00009F040000}"/>
    <cellStyle name="Normal 2 2 4 8 3 2" xfId="5107" xr:uid="{377D69C9-5980-4DCB-B509-CAA57B5EF02B}"/>
    <cellStyle name="Normal 2 2 4 8 3 2 2" xfId="26075" xr:uid="{95AB3D3C-9692-44B1-AF1E-6003C00932B8}"/>
    <cellStyle name="Normal 2 2 4 8 3 2 3" xfId="28144" xr:uid="{AD91A6B3-3953-4D80-A3E5-56B33553AFE7}"/>
    <cellStyle name="Normal 2 2 4 8 3 2 4" xfId="14404" xr:uid="{A64939D6-7287-473F-83B0-154E8AA00CB4}"/>
    <cellStyle name="Normal 2 2 4 8 3 3" xfId="6857" xr:uid="{C5819798-7282-4495-AAAC-B34BD4D1EC1A}"/>
    <cellStyle name="Normal 2 2 4 8 3 3 2" xfId="26198" xr:uid="{F5C1E2EA-1320-42F9-A928-DFA42DC4D993}"/>
    <cellStyle name="Normal 2 2 4 8 3 3 3" xfId="27048" xr:uid="{4CBDBB3E-B16F-4122-95DB-FB0230654273}"/>
    <cellStyle name="Normal 2 2 4 8 3 3 4" xfId="17237" xr:uid="{A9986669-67E2-4138-90B3-6B303C2C7A93}"/>
    <cellStyle name="Normal 2 2 4 8 3 4" xfId="9690" xr:uid="{89BF3469-FD50-4158-B4DE-22359512A4C9}"/>
    <cellStyle name="Normal 2 2 4 8 3 4 2" xfId="29396" xr:uid="{BC80927C-0D6B-4EBF-9C1D-CAF9BC19A970}"/>
    <cellStyle name="Normal 2 2 4 8 3 4 3" xfId="20070" xr:uid="{9A90E804-665D-4ABF-BC26-00F32193523D}"/>
    <cellStyle name="Normal 2 2 4 8 3 5" xfId="22750" xr:uid="{8E5F7FD4-D4A3-4B56-BA6F-D16D7596C1D6}"/>
    <cellStyle name="Normal 2 2 4 8 3 6" xfId="13159" xr:uid="{C96E85DF-4609-4107-9437-3CE665E8D6FB}"/>
    <cellStyle name="Normal 2 2 4 8 4" xfId="2326" xr:uid="{00000000-0005-0000-0000-0000FD030000}"/>
    <cellStyle name="Normal 2 2 4 8 4 2" xfId="7452" xr:uid="{CC01D233-5639-4770-B1B2-D7BEA0CB8A60}"/>
    <cellStyle name="Normal 2 2 4 8 4 2 2" xfId="28657" xr:uid="{9C509E5B-75A2-410B-8ACF-64CE025ECF08}"/>
    <cellStyle name="Normal 2 2 4 8 4 2 3" xfId="17832" xr:uid="{E9D564C4-3480-4820-869A-E019842F16F6}"/>
    <cellStyle name="Normal 2 2 4 8 4 3" xfId="10285" xr:uid="{FFF21E9B-8D36-4EEB-9BA8-897C39CC07D9}"/>
    <cellStyle name="Normal 2 2 4 8 4 3 2" xfId="20665" xr:uid="{3E92D07A-643F-4BF0-B8C9-2F88F38F9764}"/>
    <cellStyle name="Normal 2 2 4 8 4 4" xfId="22845" xr:uid="{CD8555F5-3FF8-4616-ABB3-C682723A45B7}"/>
    <cellStyle name="Normal 2 2 4 8 4 5" xfId="14999" xr:uid="{C3274E2A-2A7D-4E42-AB32-C9AB31EABB58}"/>
    <cellStyle name="Normal 2 2 4 8 5" xfId="3933" xr:uid="{7361772D-B82B-4655-AEBF-51CF7CC244A8}"/>
    <cellStyle name="Normal 2 2 4 8 5 2" xfId="8764" xr:uid="{1B34E587-146B-4D91-9943-0CE61867449D}"/>
    <cellStyle name="Normal 2 2 4 8 5 2 2" xfId="28978" xr:uid="{F700DE6E-3B5A-47B5-946D-75009DB66DEE}"/>
    <cellStyle name="Normal 2 2 4 8 5 2 3" xfId="19144" xr:uid="{6660985C-A164-46AD-9112-35152CED6F8B}"/>
    <cellStyle name="Normal 2 2 4 8 5 3" xfId="11597" xr:uid="{33878D3A-3CD1-4E46-BB49-6C4AF87F9BFA}"/>
    <cellStyle name="Normal 2 2 4 8 5 3 2" xfId="21977" xr:uid="{9B7005BD-4C6A-41F0-922D-4033D90161AE}"/>
    <cellStyle name="Normal 2 2 4 8 5 4" xfId="25696" xr:uid="{6F10DFCA-DA95-48F8-8245-4C0B4D79A6CC}"/>
    <cellStyle name="Normal 2 2 4 8 5 5" xfId="16311" xr:uid="{0648896E-AFE5-4D58-A04A-4BCBF2A07429}"/>
    <cellStyle name="Normal 2 2 4 8 6" xfId="5105" xr:uid="{B3B202DA-A825-4586-87CB-57A17D06604F}"/>
    <cellStyle name="Normal 2 2 4 8 6 2" xfId="27903" xr:uid="{CB558D48-4D54-4F06-9868-10E5E13B013B}"/>
    <cellStyle name="Normal 2 2 4 8 6 3" xfId="26332" xr:uid="{B8ED6CF3-EB6D-405D-8C03-E2FC62683F3B}"/>
    <cellStyle name="Normal 2 2 4 8 6 4" xfId="14402" xr:uid="{B7CF0047-6FBB-45CC-B3F0-FF59C62A227E}"/>
    <cellStyle name="Normal 2 2 4 8 7" xfId="6855" xr:uid="{6365EC70-1142-428C-B033-0EBE2A2CDFDD}"/>
    <cellStyle name="Normal 2 2 4 8 7 2" xfId="28353" xr:uid="{DB6B6716-5184-43BD-BF54-E77FEFAD1D61}"/>
    <cellStyle name="Normal 2 2 4 8 7 3" xfId="17235" xr:uid="{18307660-AD9E-4E68-9AE1-CE1582228D00}"/>
    <cellStyle name="Normal 2 2 4 8 8" xfId="9688" xr:uid="{D35338E7-E3BF-488C-9B96-0E426D4BB067}"/>
    <cellStyle name="Normal 2 2 4 8 8 2" xfId="20068" xr:uid="{E238607D-A999-410C-9B1F-8E45C7B8AB45}"/>
    <cellStyle name="Normal 2 2 4 8 9" xfId="22969" xr:uid="{470A2003-D823-4710-917B-A3E7D9677BC3}"/>
    <cellStyle name="Normal 2 2 4 9" xfId="756" xr:uid="{00000000-0005-0000-0000-0000A0040000}"/>
    <cellStyle name="Normal 2 2 4 9 10" xfId="12552" xr:uid="{E518C3B1-334A-48C5-97B6-33F18364A5D7}"/>
    <cellStyle name="Normal 2 2 4 9 2" xfId="3173" xr:uid="{00000000-0005-0000-0000-000002040000}"/>
    <cellStyle name="Normal 2 2 4 9 2 2" xfId="6230" xr:uid="{F11B47A3-29BA-4007-84ED-4D04D29243FF}"/>
    <cellStyle name="Normal 2 2 4 9 2 2 2" xfId="25469" xr:uid="{66CE10FF-534B-4058-AD42-86FF0E5150F5}"/>
    <cellStyle name="Normal 2 2 4 9 2 2 3" xfId="28551" xr:uid="{DBB1BED7-6F71-4177-A931-711059B9E7E8}"/>
    <cellStyle name="Normal 2 2 4 9 2 2 4" xfId="15799" xr:uid="{D42B7806-2D3F-478B-86CE-37D54FD41BB0}"/>
    <cellStyle name="Normal 2 2 4 9 2 3" xfId="8252" xr:uid="{DC7CC9B1-D11B-4AB3-BA19-2099136C6ABE}"/>
    <cellStyle name="Normal 2 2 4 9 2 3 2" xfId="25894" xr:uid="{0E6D1423-5BA7-497A-8427-0234468C11A4}"/>
    <cellStyle name="Normal 2 2 4 9 2 3 3" xfId="28875" xr:uid="{25103BBB-BA6D-4BC5-BCA9-573FB85F1229}"/>
    <cellStyle name="Normal 2 2 4 9 2 3 4" xfId="18632" xr:uid="{01BB0F42-6E7C-4EA8-843A-4DDBDEBD024A}"/>
    <cellStyle name="Normal 2 2 4 9 2 4" xfId="11085" xr:uid="{F8267ABE-FEC8-4907-861C-0E80C19C9250}"/>
    <cellStyle name="Normal 2 2 4 9 2 4 2" xfId="29475" xr:uid="{BFCF8B5F-2897-4238-9AA0-E4349DC440F1}"/>
    <cellStyle name="Normal 2 2 4 9 2 4 3" xfId="21465" xr:uid="{02DCB4AC-7C5C-4862-B4C6-2137C1902CAA}"/>
    <cellStyle name="Normal 2 2 4 9 2 5" xfId="22655" xr:uid="{297B4BD9-F56E-4583-A2FD-50AFFB11EFA4}"/>
    <cellStyle name="Normal 2 2 4 9 2 6" xfId="13712" xr:uid="{B3BA8438-2044-4664-9A77-ACFEBD73A3F1}"/>
    <cellStyle name="Normal 2 2 4 9 3" xfId="2718" xr:uid="{00000000-0005-0000-0000-000003040000}"/>
    <cellStyle name="Normal 2 2 4 9 3 2" xfId="5935" xr:uid="{DCDB52EA-7D99-46B2-B6AE-5B437DAEB77B}"/>
    <cellStyle name="Normal 2 2 4 9 3 2 2" xfId="28104" xr:uid="{18B84544-6330-406A-9B39-C37BAFA32D7D}"/>
    <cellStyle name="Normal 2 2 4 9 3 2 3" xfId="15388" xr:uid="{CF49331E-440E-4490-90AB-A18BEE1A3F78}"/>
    <cellStyle name="Normal 2 2 4 9 3 3" xfId="7841" xr:uid="{89E2FCC4-2FE5-4D3E-BC74-3FFCADC4B390}"/>
    <cellStyle name="Normal 2 2 4 9 3 3 2" xfId="18221" xr:uid="{0F3B74CA-F6A3-4C5E-9CB6-891631FCF951}"/>
    <cellStyle name="Normal 2 2 4 9 3 4" xfId="10674" xr:uid="{2240138A-8FBC-407C-ACF6-161590020600}"/>
    <cellStyle name="Normal 2 2 4 9 3 4 2" xfId="21054" xr:uid="{8ADC96C3-7F78-4A33-9374-D7B3B595A145}"/>
    <cellStyle name="Normal 2 2 4 9 3 5" xfId="25041" xr:uid="{30CE1CF7-3C44-4686-BDEA-A21661A9C3B7}"/>
    <cellStyle name="Normal 2 2 4 9 3 6" xfId="13146" xr:uid="{D78EDF1A-DC7E-48C9-AD0D-51AF5DA0C825}"/>
    <cellStyle name="Normal 2 2 4 9 4" xfId="2319" xr:uid="{00000000-0005-0000-0000-000001040000}"/>
    <cellStyle name="Normal 2 2 4 9 4 2" xfId="7445" xr:uid="{DD4C7D60-C1DB-4967-8A65-349B90B70183}"/>
    <cellStyle name="Normal 2 2 4 9 4 2 2" xfId="27679" xr:uid="{BF95B59C-2FB6-46F3-A249-F7A7EA766CAD}"/>
    <cellStyle name="Normal 2 2 4 9 4 2 3" xfId="17825" xr:uid="{EA3B48B4-99CB-47C7-BCA9-8CBD23268FE3}"/>
    <cellStyle name="Normal 2 2 4 9 4 3" xfId="10278" xr:uid="{1E96EA61-B737-40BF-BB3A-0DAEBF1F2C4D}"/>
    <cellStyle name="Normal 2 2 4 9 4 3 2" xfId="20658" xr:uid="{A6CD76C1-9D07-48C6-82E7-648741BFD668}"/>
    <cellStyle name="Normal 2 2 4 9 4 4" xfId="24885" xr:uid="{098D1425-3CDB-455F-A7CF-0202B9002F5C}"/>
    <cellStyle name="Normal 2 2 4 9 4 5" xfId="14992" xr:uid="{3FEC1276-0941-4814-BF81-AFC85F833821}"/>
    <cellStyle name="Normal 2 2 4 9 5" xfId="3838" xr:uid="{FFAC9B94-1C5B-429C-930C-E2E585B1E0C7}"/>
    <cellStyle name="Normal 2 2 4 9 5 2" xfId="8670" xr:uid="{56E4464B-8F43-4B7D-8495-D607D67A37A2}"/>
    <cellStyle name="Normal 2 2 4 9 5 2 2" xfId="19050" xr:uid="{80297E9C-B5A8-4096-90AD-E8825B091F10}"/>
    <cellStyle name="Normal 2 2 4 9 5 3" xfId="11503" xr:uid="{0FFD07DC-23BD-4249-B430-4FB1819A4BA3}"/>
    <cellStyle name="Normal 2 2 4 9 5 3 2" xfId="21883" xr:uid="{AC30304B-BE7E-4073-8F56-A5C3B71E510B}"/>
    <cellStyle name="Normal 2 2 4 9 5 4" xfId="28310" xr:uid="{0D037300-E5B8-434B-ADD3-5F09B3B49EBD}"/>
    <cellStyle name="Normal 2 2 4 9 5 5" xfId="16217" xr:uid="{B9BF5F2A-5EBB-44AF-A014-E34A439D5D92}"/>
    <cellStyle name="Normal 2 2 4 9 6" xfId="5108" xr:uid="{CDDD6C3D-CFBD-4AA7-A2A2-9913B4CEFDCC}"/>
    <cellStyle name="Normal 2 2 4 9 6 2" xfId="14405" xr:uid="{DAFBCF16-D0E3-424B-91D9-29AC84747C6C}"/>
    <cellStyle name="Normal 2 2 4 9 7" xfId="6858" xr:uid="{DBB49B0A-FB5F-4C51-80E3-08D7AEFC86E0}"/>
    <cellStyle name="Normal 2 2 4 9 7 2" xfId="17238" xr:uid="{38E01FB3-314A-4711-878B-E8567CF9DD09}"/>
    <cellStyle name="Normal 2 2 4 9 8" xfId="9691" xr:uid="{8F138781-26C2-47FC-828D-1FE9F015B37B}"/>
    <cellStyle name="Normal 2 2 4 9 8 2" xfId="20071" xr:uid="{A056445A-F138-42C2-995F-D975FAEFB282}"/>
    <cellStyle name="Normal 2 2 4 9 9" xfId="24852" xr:uid="{2E7C2F10-E7A5-4885-9DB5-EAF1D3CF4268}"/>
    <cellStyle name="Normal 2 2 5" xfId="757" xr:uid="{00000000-0005-0000-0000-0000A1040000}"/>
    <cellStyle name="Normal 2 2 5 10" xfId="5109" xr:uid="{CCECF284-14D1-41BD-A4F2-B21FA652AD07}"/>
    <cellStyle name="Normal 2 2 5 10 2" xfId="14406" xr:uid="{0D9E3353-2026-42E8-8E37-37AB3D376827}"/>
    <cellStyle name="Normal 2 2 5 11" xfId="6859" xr:uid="{AF9CC1EF-81A4-4414-BD8B-98D593304241}"/>
    <cellStyle name="Normal 2 2 5 11 2" xfId="17239" xr:uid="{50A895FB-7C5C-42AC-A530-6CE0651CEF88}"/>
    <cellStyle name="Normal 2 2 5 12" xfId="9692" xr:uid="{4C9D5DC4-3632-44D9-B759-AD41F0A1DFF4}"/>
    <cellStyle name="Normal 2 2 5 12 2" xfId="20072" xr:uid="{802EA5F1-5903-49D8-A4F3-894B0E83EE8B}"/>
    <cellStyle name="Normal 2 2 5 13" xfId="24579" xr:uid="{3168C4C5-4703-4372-BCB8-F31F4D4EF815}"/>
    <cellStyle name="Normal 2 2 5 14" xfId="12406" xr:uid="{B4FBA886-21B4-43EA-AFA5-F43F1DC89EB6}"/>
    <cellStyle name="Normal 2 2 5 2" xfId="758" xr:uid="{00000000-0005-0000-0000-0000A2040000}"/>
    <cellStyle name="Normal 2 2 5 2 10" xfId="6860" xr:uid="{8733B662-EA52-4ED5-90DB-9D2D09607590}"/>
    <cellStyle name="Normal 2 2 5 2 10 2" xfId="17240" xr:uid="{5EB252E4-C8A2-430F-8E14-70FF295AB9E8}"/>
    <cellStyle name="Normal 2 2 5 2 11" xfId="9693" xr:uid="{D3D6C01F-0E27-4EA5-89EB-B9E46088A3A1}"/>
    <cellStyle name="Normal 2 2 5 2 11 2" xfId="20073" xr:uid="{9066755D-AE40-4F1D-8E8D-D54DC228B706}"/>
    <cellStyle name="Normal 2 2 5 2 12" xfId="23679" xr:uid="{F921DEE3-B3C4-42BD-AD2F-47E9E6C51284}"/>
    <cellStyle name="Normal 2 2 5 2 13" xfId="12466" xr:uid="{7D13A686-8244-45D0-9961-3AED61D5F178}"/>
    <cellStyle name="Normal 2 2 5 2 2" xfId="759" xr:uid="{00000000-0005-0000-0000-0000A3040000}"/>
    <cellStyle name="Normal 2 2 5 2 2 10" xfId="9694" xr:uid="{4FA6C0C9-382C-43F6-9E7D-1507D2860F3A}"/>
    <cellStyle name="Normal 2 2 5 2 2 10 2" xfId="20074" xr:uid="{57A9011A-7790-414D-B768-B14EDCD469F7}"/>
    <cellStyle name="Normal 2 2 5 2 2 11" xfId="25287" xr:uid="{B3D9838B-C878-4BB8-8620-A2485B1D3ADD}"/>
    <cellStyle name="Normal 2 2 5 2 2 12" xfId="12561" xr:uid="{E62547C6-F14F-4E3B-968D-CBDC3AD4582E}"/>
    <cellStyle name="Normal 2 2 5 2 2 2" xfId="2729" xr:uid="{00000000-0005-0000-0000-000007040000}"/>
    <cellStyle name="Normal 2 2 5 2 2 2 2" xfId="3175" xr:uid="{00000000-0005-0000-0000-000008040000}"/>
    <cellStyle name="Normal 2 2 5 2 2 2 2 2" xfId="6232" xr:uid="{6C7EA008-DE5E-4CE5-8503-228F9FA94F3B}"/>
    <cellStyle name="Normal 2 2 5 2 2 2 2 2 2" xfId="26819" xr:uid="{E5236E6A-9039-4FE6-A4C3-ACE9611C49A7}"/>
    <cellStyle name="Normal 2 2 5 2 2 2 2 2 3" xfId="28684" xr:uid="{03302CF9-F315-4B2F-8E5C-4E48AD813A6C}"/>
    <cellStyle name="Normal 2 2 5 2 2 2 2 2 4" xfId="15801" xr:uid="{416905B0-8C34-4EAF-B2EE-83FB9633C06C}"/>
    <cellStyle name="Normal 2 2 5 2 2 2 2 3" xfId="8254" xr:uid="{E73053D0-DAB2-4621-8B69-8DD246C60620}"/>
    <cellStyle name="Normal 2 2 5 2 2 2 2 3 2" xfId="28876" xr:uid="{1ED4BFE3-FE82-4BDE-ACD6-1011F9A362EE}"/>
    <cellStyle name="Normal 2 2 5 2 2 2 2 3 3" xfId="18634" xr:uid="{EAC47606-B6CF-468A-A0B3-0B86DB72B3A4}"/>
    <cellStyle name="Normal 2 2 5 2 2 2 2 4" xfId="11087" xr:uid="{1B5921B0-042E-4BDB-A622-B64673E90D06}"/>
    <cellStyle name="Normal 2 2 5 2 2 2 2 4 2" xfId="21467" xr:uid="{BE9D713F-9234-4834-B38E-9DA48C0B1DD5}"/>
    <cellStyle name="Normal 2 2 5 2 2 2 2 5" xfId="24950" xr:uid="{DE9DE425-78CF-4FC1-AAED-4D4D739717D4}"/>
    <cellStyle name="Normal 2 2 5 2 2 2 2 6" xfId="13714" xr:uid="{473BE161-38AF-432F-8D97-A2AA2458A135}"/>
    <cellStyle name="Normal 2 2 5 2 2 2 3" xfId="4294" xr:uid="{B540126C-CBF3-438D-A163-D41348C34181}"/>
    <cellStyle name="Normal 2 2 5 2 2 2 3 2" xfId="9065" xr:uid="{097A9ECB-B1E7-4CAA-B99E-24633FBBF15E}"/>
    <cellStyle name="Normal 2 2 5 2 2 2 3 2 2" xfId="29108" xr:uid="{0E6D8B8B-E350-4037-A369-8C87D3BF7257}"/>
    <cellStyle name="Normal 2 2 5 2 2 2 3 2 3" xfId="19445" xr:uid="{09BAB93A-CF6E-4525-B161-0966E8B021AD}"/>
    <cellStyle name="Normal 2 2 5 2 2 2 3 3" xfId="11898" xr:uid="{722736AD-AB6E-4426-895F-29E7FBD1BDE2}"/>
    <cellStyle name="Normal 2 2 5 2 2 2 3 3 2" xfId="22278" xr:uid="{FAE00ADA-14AF-4963-8C68-F41B80685E82}"/>
    <cellStyle name="Normal 2 2 5 2 2 2 3 4" xfId="25484" xr:uid="{5EE46B0A-EC95-4442-9320-B0A68B5E9303}"/>
    <cellStyle name="Normal 2 2 5 2 2 2 3 5" xfId="16612" xr:uid="{8B60813B-16E3-44F0-9CE2-C44668E98EF0}"/>
    <cellStyle name="Normal 2 2 5 2 2 2 4" xfId="5946" xr:uid="{C3820229-FF72-433D-A0F7-E522322D9E73}"/>
    <cellStyle name="Normal 2 2 5 2 2 2 4 2" xfId="28212" xr:uid="{5C474A1A-0888-4F3F-9585-5D2B42AC5D88}"/>
    <cellStyle name="Normal 2 2 5 2 2 2 4 3" xfId="15399" xr:uid="{B27D4E90-C4DE-4AD3-905D-D5E865380096}"/>
    <cellStyle name="Normal 2 2 5 2 2 2 5" xfId="7852" xr:uid="{C7407326-E5BA-4D95-A4A5-F6DEF9D6133F}"/>
    <cellStyle name="Normal 2 2 5 2 2 2 5 2" xfId="18232" xr:uid="{C5529907-18E8-41F3-A2C9-7638948473D8}"/>
    <cellStyle name="Normal 2 2 5 2 2 2 6" xfId="10685" xr:uid="{238BFC77-4777-4A6A-9924-44C3C272C76A}"/>
    <cellStyle name="Normal 2 2 5 2 2 2 6 2" xfId="21065" xr:uid="{50CA46B1-4DF1-4410-A5D1-5FB3B1C07921}"/>
    <cellStyle name="Normal 2 2 5 2 2 2 7" xfId="23323" xr:uid="{FF8025E8-9FFF-439A-A830-11468EAB3B7A}"/>
    <cellStyle name="Normal 2 2 5 2 2 2 8" xfId="13162" xr:uid="{07BEF1A2-CBC1-4DD8-9A8D-F344C2B7F648}"/>
    <cellStyle name="Normal 2 2 5 2 2 3" xfId="3176" xr:uid="{00000000-0005-0000-0000-000009040000}"/>
    <cellStyle name="Normal 2 2 5 2 2 3 2" xfId="4463" xr:uid="{4CEFD531-6DC8-4933-A08C-FCC744DA5A7D}"/>
    <cellStyle name="Normal 2 2 5 2 2 3 2 2" xfId="9234" xr:uid="{D26C2B8C-A4B5-4B88-9F76-EDAFB6399D4B}"/>
    <cellStyle name="Normal 2 2 5 2 2 3 2 2 2" xfId="29225" xr:uid="{1699C1AA-992C-41F0-94E6-8A2847D9090B}"/>
    <cellStyle name="Normal 2 2 5 2 2 3 2 2 3" xfId="19614" xr:uid="{7A872625-E9BC-4B6B-A66A-768F15486530}"/>
    <cellStyle name="Normal 2 2 5 2 2 3 2 3" xfId="12067" xr:uid="{5B92F177-2D5A-4909-89B3-1C73C0386018}"/>
    <cellStyle name="Normal 2 2 5 2 2 3 2 3 2" xfId="22447" xr:uid="{B8DD0900-B2FD-4D9F-9C96-16C4454F04D0}"/>
    <cellStyle name="Normal 2 2 5 2 2 3 2 4" xfId="27757" xr:uid="{617BC2D3-3736-402C-A14E-BD8CBD267028}"/>
    <cellStyle name="Normal 2 2 5 2 2 3 2 5" xfId="16781" xr:uid="{730C0D24-B54F-46CD-A538-34245F353A95}"/>
    <cellStyle name="Normal 2 2 5 2 2 3 3" xfId="6233" xr:uid="{4AB8D882-A60E-4EB6-8AB6-7631DB8C0179}"/>
    <cellStyle name="Normal 2 2 5 2 2 3 3 2" xfId="27409" xr:uid="{980A3846-D16D-49B0-9460-EEEF04713EB5}"/>
    <cellStyle name="Normal 2 2 5 2 2 3 3 3" xfId="15802" xr:uid="{53818701-DBE8-4EBA-9F51-9F10AAAA5B50}"/>
    <cellStyle name="Normal 2 2 5 2 2 3 4" xfId="8255" xr:uid="{9FE62E0B-3EB9-4966-B5FF-89E32C42A46D}"/>
    <cellStyle name="Normal 2 2 5 2 2 3 4 2" xfId="18635" xr:uid="{8D0FD7B3-3FF0-4ABC-A03E-32CB9E2E3B29}"/>
    <cellStyle name="Normal 2 2 5 2 2 3 5" xfId="11088" xr:uid="{F5CF5724-7237-41E2-8A18-2E5F0F7CC5A2}"/>
    <cellStyle name="Normal 2 2 5 2 2 3 5 2" xfId="21468" xr:uid="{A6498B79-8411-461D-BCA2-11E829EA01DB}"/>
    <cellStyle name="Normal 2 2 5 2 2 3 6" xfId="25509" xr:uid="{5CE8895A-DF4B-402B-AFFE-D89B3D3DAB51}"/>
    <cellStyle name="Normal 2 2 5 2 2 3 7" xfId="13715" xr:uid="{FD766A7C-592C-47E0-BB04-00C6FFDE6298}"/>
    <cellStyle name="Normal 2 2 5 2 2 4" xfId="3174" xr:uid="{00000000-0005-0000-0000-00000A040000}"/>
    <cellStyle name="Normal 2 2 5 2 2 4 2" xfId="6231" xr:uid="{A7711E8B-4397-4BDF-AD2A-074ECE53391E}"/>
    <cellStyle name="Normal 2 2 5 2 2 4 2 2" xfId="28367" xr:uid="{29D270F5-A310-4F02-BDC3-4B9E04FD2489}"/>
    <cellStyle name="Normal 2 2 5 2 2 4 2 3" xfId="15800" xr:uid="{6E468B09-BEE9-40FD-A309-ADB821F82D1E}"/>
    <cellStyle name="Normal 2 2 5 2 2 4 3" xfId="8253" xr:uid="{251BCB6C-9C74-41F5-9B6B-3F6CAFBD93CF}"/>
    <cellStyle name="Normal 2 2 5 2 2 4 3 2" xfId="18633" xr:uid="{EF5D7492-E9DB-416E-A9DB-13FBFE58DFD6}"/>
    <cellStyle name="Normal 2 2 5 2 2 4 4" xfId="11086" xr:uid="{90EA8961-543F-4FB0-86DB-C3E86DA6626D}"/>
    <cellStyle name="Normal 2 2 5 2 2 4 4 2" xfId="21466" xr:uid="{9C0A8CDF-9C8B-41ED-A24F-4B4944E816AD}"/>
    <cellStyle name="Normal 2 2 5 2 2 4 5" xfId="25020" xr:uid="{4366B986-B845-4B6F-B510-64348E684793}"/>
    <cellStyle name="Normal 2 2 5 2 2 4 6" xfId="13713" xr:uid="{D3A59B73-7E2C-41A9-9415-9871974961BE}"/>
    <cellStyle name="Normal 2 2 5 2 2 5" xfId="2643" xr:uid="{00000000-0005-0000-0000-00000B040000}"/>
    <cellStyle name="Normal 2 2 5 2 2 5 2" xfId="5904" xr:uid="{8CFF2044-928E-480E-AD2D-F6E9AAAC0731}"/>
    <cellStyle name="Normal 2 2 5 2 2 5 2 2" xfId="28419" xr:uid="{1FD9D166-1B25-4F69-A805-625EE389A4BE}"/>
    <cellStyle name="Normal 2 2 5 2 2 5 2 3" xfId="15314" xr:uid="{18A76B74-A7D1-40B9-A7B0-E65FCB9E6200}"/>
    <cellStyle name="Normal 2 2 5 2 2 5 3" xfId="7767" xr:uid="{561B5177-5DB6-4A3B-825E-85C2A34917B5}"/>
    <cellStyle name="Normal 2 2 5 2 2 5 3 2" xfId="18147" xr:uid="{E1FBEE2C-F155-4914-BF20-642C45CD70E3}"/>
    <cellStyle name="Normal 2 2 5 2 2 5 4" xfId="10600" xr:uid="{F233F524-3D64-40B5-8F41-A03DCDCE408F}"/>
    <cellStyle name="Normal 2 2 5 2 2 5 4 2" xfId="20980" xr:uid="{31ACCF3E-F9A7-4066-89C7-55F5DE1A6DB4}"/>
    <cellStyle name="Normal 2 2 5 2 2 5 5" xfId="22781" xr:uid="{33145012-9A5C-4EC4-9195-06EAD766F625}"/>
    <cellStyle name="Normal 2 2 5 2 2 5 6" xfId="13031" xr:uid="{E4C07432-1FF4-4055-8D47-7BD5967CA77A}"/>
    <cellStyle name="Normal 2 2 5 2 2 6" xfId="2328" xr:uid="{00000000-0005-0000-0000-000006040000}"/>
    <cellStyle name="Normal 2 2 5 2 2 6 2" xfId="7454" xr:uid="{1D69DBE1-204C-4ECF-84F8-39E0D5C657C3}"/>
    <cellStyle name="Normal 2 2 5 2 2 6 2 2" xfId="17834" xr:uid="{B10D6174-85EF-4414-BBAB-3803E0FD227F}"/>
    <cellStyle name="Normal 2 2 5 2 2 6 3" xfId="10287" xr:uid="{A108CD46-B7BB-4A78-B200-90B98197F584}"/>
    <cellStyle name="Normal 2 2 5 2 2 6 3 2" xfId="20667" xr:uid="{3F335AC8-F248-40E3-B2E6-D5C7CB22C033}"/>
    <cellStyle name="Normal 2 2 5 2 2 6 4" xfId="24772" xr:uid="{ECEC4359-259E-46B9-9A69-007C76C810F6}"/>
    <cellStyle name="Normal 2 2 5 2 2 6 5" xfId="15001" xr:uid="{D26EB9C9-A5A5-477D-8DE0-CA9F13FAE740}"/>
    <cellStyle name="Normal 2 2 5 2 2 7" xfId="3843" xr:uid="{48B02B64-95AB-4344-A2CD-3FB4916A7BE5}"/>
    <cellStyle name="Normal 2 2 5 2 2 7 2" xfId="8675" xr:uid="{94182FF3-87BC-4970-866E-CF8CF44C640C}"/>
    <cellStyle name="Normal 2 2 5 2 2 7 2 2" xfId="19055" xr:uid="{3447AB07-9FBF-4ACC-9111-10A4D5F70B07}"/>
    <cellStyle name="Normal 2 2 5 2 2 7 3" xfId="11508" xr:uid="{09255C7F-7217-4B9F-835A-88A43471D589}"/>
    <cellStyle name="Normal 2 2 5 2 2 7 3 2" xfId="21888" xr:uid="{86631AE6-C195-44A2-8A24-1D1C23EBD51B}"/>
    <cellStyle name="Normal 2 2 5 2 2 7 4" xfId="16222" xr:uid="{49214307-4659-45B4-9EC9-267B3CE81593}"/>
    <cellStyle name="Normal 2 2 5 2 2 8" xfId="5111" xr:uid="{F208FDEE-D072-4013-8D23-5A573C8E96F9}"/>
    <cellStyle name="Normal 2 2 5 2 2 8 2" xfId="14408" xr:uid="{CE95EE3B-CB93-4FA1-937B-6ADAF05098A8}"/>
    <cellStyle name="Normal 2 2 5 2 2 9" xfId="6861" xr:uid="{7C961A93-00CF-4A06-9F89-0EF6C6954FC2}"/>
    <cellStyle name="Normal 2 2 5 2 2 9 2" xfId="17241" xr:uid="{061F0C92-2E17-4F32-9B76-AEC8DE8D16F6}"/>
    <cellStyle name="Normal 2 2 5 2 3" xfId="760" xr:uid="{00000000-0005-0000-0000-0000A4040000}"/>
    <cellStyle name="Normal 2 2 5 2 3 2" xfId="3177" xr:uid="{00000000-0005-0000-0000-00000D040000}"/>
    <cellStyle name="Normal 2 2 5 2 3 2 2" xfId="6234" xr:uid="{7671342D-DC81-4A3A-9A80-C9C93765E2A0}"/>
    <cellStyle name="Normal 2 2 5 2 3 2 2 2" xfId="28009" xr:uid="{836D8BCC-1643-4830-907A-7862E2C668B2}"/>
    <cellStyle name="Normal 2 2 5 2 3 2 2 3" xfId="26477" xr:uid="{F100F1D5-5B19-4463-88C4-B74EA0143188}"/>
    <cellStyle name="Normal 2 2 5 2 3 2 2 4" xfId="15803" xr:uid="{9A7420C0-E4AA-44DA-ADF1-7DE9403863C6}"/>
    <cellStyle name="Normal 2 2 5 2 3 2 3" xfId="8256" xr:uid="{62D90871-03EE-4C54-BC46-D5729DAE5598}"/>
    <cellStyle name="Normal 2 2 5 2 3 2 3 2" xfId="28877" xr:uid="{4DED0B6B-9FA7-428E-96F0-9B44709F3832}"/>
    <cellStyle name="Normal 2 2 5 2 3 2 3 3" xfId="18636" xr:uid="{8C043991-1422-48FE-8C4B-2DCA36E78D10}"/>
    <cellStyle name="Normal 2 2 5 2 3 2 4" xfId="11089" xr:uid="{7D7E4BE2-BBAA-4F30-B227-2DDFF530C835}"/>
    <cellStyle name="Normal 2 2 5 2 3 2 4 2" xfId="21469" xr:uid="{23A50764-7713-42B7-AEC4-7FBE9A4435EF}"/>
    <cellStyle name="Normal 2 2 5 2 3 2 5" xfId="24218" xr:uid="{E0AD114A-9F8E-40D5-A71A-77D28069D632}"/>
    <cellStyle name="Normal 2 2 5 2 3 2 6" xfId="13716" xr:uid="{E40BF5E5-F5FD-45EC-8EB9-E0C8C8215B51}"/>
    <cellStyle name="Normal 2 2 5 2 3 3" xfId="2728" xr:uid="{00000000-0005-0000-0000-00000E040000}"/>
    <cellStyle name="Normal 2 2 5 2 3 3 2" xfId="5945" xr:uid="{15D59BA5-CC2A-4E70-AD10-18DA53AE4161}"/>
    <cellStyle name="Normal 2 2 5 2 3 3 2 2" xfId="27790" xr:uid="{6C2AB6CC-99C9-4393-8A7D-2EDFD118096E}"/>
    <cellStyle name="Normal 2 2 5 2 3 3 2 3" xfId="15398" xr:uid="{045343DE-B0AD-4CB1-BF9A-5B9964515EE2}"/>
    <cellStyle name="Normal 2 2 5 2 3 3 3" xfId="7851" xr:uid="{772F91EC-9462-49A4-B389-FC5D9799408F}"/>
    <cellStyle name="Normal 2 2 5 2 3 3 3 2" xfId="18231" xr:uid="{0A418F78-E7EF-4788-BE47-6DD79556DB4F}"/>
    <cellStyle name="Normal 2 2 5 2 3 3 4" xfId="10684" xr:uid="{8E7377C0-6698-4826-BE3B-764718F6B425}"/>
    <cellStyle name="Normal 2 2 5 2 3 3 4 2" xfId="21064" xr:uid="{25B5D6BC-7AB1-4973-AC78-A67966B40E4C}"/>
    <cellStyle name="Normal 2 2 5 2 3 3 5" xfId="24650" xr:uid="{B06FAF1E-9418-4804-B577-50DC3162DCA1}"/>
    <cellStyle name="Normal 2 2 5 2 3 3 6" xfId="13161" xr:uid="{83653CA8-1C2D-40A3-92EC-1414155DCA11}"/>
    <cellStyle name="Normal 2 2 5 2 3 4" xfId="4162" xr:uid="{37F35E24-F25E-40F3-842E-05A5F5C821FF}"/>
    <cellStyle name="Normal 2 2 5 2 3 4 2" xfId="8933" xr:uid="{EE852AE6-BD3A-4388-979F-311F52C1B4F2}"/>
    <cellStyle name="Normal 2 2 5 2 3 4 2 2" xfId="29030" xr:uid="{09CF3D11-8BF7-4B74-86F0-175816DB2EB9}"/>
    <cellStyle name="Normal 2 2 5 2 3 4 2 3" xfId="19313" xr:uid="{61E1501E-80F9-43E8-90FB-EA5769F2F1A4}"/>
    <cellStyle name="Normal 2 2 5 2 3 4 3" xfId="11766" xr:uid="{645FA318-7E0B-4F97-B2B1-32A0D8564636}"/>
    <cellStyle name="Normal 2 2 5 2 3 4 3 2" xfId="22146" xr:uid="{01D11F82-CED9-4AE0-B555-D8C20066FC17}"/>
    <cellStyle name="Normal 2 2 5 2 3 4 4" xfId="23466" xr:uid="{0868E0E5-911A-40EB-80C8-8DFA30F6D1FE}"/>
    <cellStyle name="Normal 2 2 5 2 3 4 5" xfId="16480" xr:uid="{F8318EE4-F355-4469-A883-5CB5947B91E9}"/>
    <cellStyle name="Normal 2 2 5 2 3 5" xfId="5112" xr:uid="{0C8D7411-411D-41FE-AAD0-B2ED35D09B1B}"/>
    <cellStyle name="Normal 2 2 5 2 3 5 2" xfId="26312" xr:uid="{96BE5A80-2062-4778-88EA-486BBD1F3EA1}"/>
    <cellStyle name="Normal 2 2 5 2 3 5 3" xfId="14409" xr:uid="{2955E46F-4E4A-4AC8-8F0C-475FE29DF94B}"/>
    <cellStyle name="Normal 2 2 5 2 3 6" xfId="6862" xr:uid="{6BED6A0B-5C0A-47D5-93B7-CD5500CA60D4}"/>
    <cellStyle name="Normal 2 2 5 2 3 6 2" xfId="17242" xr:uid="{7DFF01D4-2C2B-4392-B67C-994F7FA3BE53}"/>
    <cellStyle name="Normal 2 2 5 2 3 7" xfId="9695" xr:uid="{52B0BC81-04F4-4B33-9979-ACDD4B8EB1D7}"/>
    <cellStyle name="Normal 2 2 5 2 3 7 2" xfId="20075" xr:uid="{804EB2CB-F995-411C-A8F4-63A50BC1B1A7}"/>
    <cellStyle name="Normal 2 2 5 2 3 8" xfId="24648" xr:uid="{70536A9A-7AC4-45C8-A6EB-22FA6F4C27D7}"/>
    <cellStyle name="Normal 2 2 5 2 3 9" xfId="12719" xr:uid="{41AC3D4C-B08B-4878-83C5-E040CF37AAA5}"/>
    <cellStyle name="Normal 2 2 5 2 4" xfId="3178" xr:uid="{00000000-0005-0000-0000-00000F040000}"/>
    <cellStyle name="Normal 2 2 5 2 4 2" xfId="4464" xr:uid="{C9E20F56-6F54-4390-8DD2-BD82F443448C}"/>
    <cellStyle name="Normal 2 2 5 2 4 2 2" xfId="9235" xr:uid="{035F2F7C-A2D9-4621-981B-9ED88B058A01}"/>
    <cellStyle name="Normal 2 2 5 2 4 2 2 2" xfId="29226" xr:uid="{107E6348-4C31-4C67-816C-E500DEB082EB}"/>
    <cellStyle name="Normal 2 2 5 2 4 2 2 3" xfId="19615" xr:uid="{5B0EC37C-C6A7-4038-B3E1-16AFA0F7A6D1}"/>
    <cellStyle name="Normal 2 2 5 2 4 2 3" xfId="12068" xr:uid="{AD1B2371-1AA9-485E-A275-3F371D70EB60}"/>
    <cellStyle name="Normal 2 2 5 2 4 2 3 2" xfId="22448" xr:uid="{D7A3B5AF-C478-480D-A941-A413733C6753}"/>
    <cellStyle name="Normal 2 2 5 2 4 2 4" xfId="23708" xr:uid="{DCADD72E-4C18-4FE0-BAF5-2D39FBD7A790}"/>
    <cellStyle name="Normal 2 2 5 2 4 2 5" xfId="16782" xr:uid="{2A9033E2-A0E7-4539-806B-2994D8C6B181}"/>
    <cellStyle name="Normal 2 2 5 2 4 3" xfId="6235" xr:uid="{B330333B-27B6-4FAC-8385-CEABC3B157EE}"/>
    <cellStyle name="Normal 2 2 5 2 4 3 2" xfId="26262" xr:uid="{0A0059EA-94E6-4777-9D1E-1CACCCD0996F}"/>
    <cellStyle name="Normal 2 2 5 2 4 3 3" xfId="15804" xr:uid="{31EC71FE-4301-4F53-9405-74A63B9BAF02}"/>
    <cellStyle name="Normal 2 2 5 2 4 4" xfId="8257" xr:uid="{BBE116D6-323F-4AE9-8026-4AC193136700}"/>
    <cellStyle name="Normal 2 2 5 2 4 4 2" xfId="18637" xr:uid="{466EF179-8029-4E30-A575-2104EAFAAAC3}"/>
    <cellStyle name="Normal 2 2 5 2 4 5" xfId="11090" xr:uid="{7C8729C1-B9B4-4171-A2BC-F29947856249}"/>
    <cellStyle name="Normal 2 2 5 2 4 5 2" xfId="21470" xr:uid="{08C40333-5364-4DF0-A9EC-B7A5FCF83B50}"/>
    <cellStyle name="Normal 2 2 5 2 4 6" xfId="24178" xr:uid="{095A202C-2D37-4AD8-A263-3823CC9E4FDD}"/>
    <cellStyle name="Normal 2 2 5 2 4 7" xfId="13717" xr:uid="{7496F5B8-7BE8-4F30-9C2E-499BF2B6BBA6}"/>
    <cellStyle name="Normal 2 2 5 2 5" xfId="2903" xr:uid="{00000000-0005-0000-0000-000010040000}"/>
    <cellStyle name="Normal 2 2 5 2 5 2" xfId="6088" xr:uid="{B6894EBA-D4F9-4999-BA38-F8BC05D7F206}"/>
    <cellStyle name="Normal 2 2 5 2 5 2 2" xfId="27394" xr:uid="{3A1071B8-28F1-4251-B58F-A26EEB6B85D3}"/>
    <cellStyle name="Normal 2 2 5 2 5 2 3" xfId="28215" xr:uid="{34441506-560F-4171-BBE8-0AAA5D1ECF18}"/>
    <cellStyle name="Normal 2 2 5 2 5 2 4" xfId="15566" xr:uid="{62CA858A-BF27-4401-A068-5C1DD0D56A8C}"/>
    <cellStyle name="Normal 2 2 5 2 5 3" xfId="8019" xr:uid="{ABFF5A1F-AC8A-428A-81E7-F5100C25AC5E}"/>
    <cellStyle name="Normal 2 2 5 2 5 3 2" xfId="28416" xr:uid="{A9A0004C-1657-41FC-B526-0C144352775B}"/>
    <cellStyle name="Normal 2 2 5 2 5 3 3" xfId="18399" xr:uid="{B329EB4B-4CDD-4478-A140-93E6FC79ED9F}"/>
    <cellStyle name="Normal 2 2 5 2 5 4" xfId="10852" xr:uid="{EF41FF9B-619E-4262-9FAF-BFEC7836058A}"/>
    <cellStyle name="Normal 2 2 5 2 5 4 2" xfId="21232" xr:uid="{5C53EB13-881F-4012-AE40-2DA4F90E8A9B}"/>
    <cellStyle name="Normal 2 2 5 2 5 5" xfId="24754" xr:uid="{379ECBB2-C11B-4E05-BDE5-CDA1A61439A1}"/>
    <cellStyle name="Normal 2 2 5 2 5 6" xfId="13417" xr:uid="{985B20EB-C0C9-4665-9390-A6FB4B0DC8AD}"/>
    <cellStyle name="Normal 2 2 5 2 6" xfId="2541" xr:uid="{00000000-0005-0000-0000-000011040000}"/>
    <cellStyle name="Normal 2 2 5 2 6 2" xfId="5812" xr:uid="{699F9465-D080-4D69-B966-84E27401E56F}"/>
    <cellStyle name="Normal 2 2 5 2 6 2 2" xfId="26549" xr:uid="{A901BF6F-3A14-42C0-AAC1-638CB8F0D37D}"/>
    <cellStyle name="Normal 2 2 5 2 6 2 3" xfId="15212" xr:uid="{314BD354-BDB8-4B7F-8791-EBEA355B449C}"/>
    <cellStyle name="Normal 2 2 5 2 6 3" xfId="7665" xr:uid="{4EFCA50F-A57C-4BF0-AACF-DE8B26A93024}"/>
    <cellStyle name="Normal 2 2 5 2 6 3 2" xfId="18045" xr:uid="{5A17AA12-2EF9-4B2D-AEDE-9D23EA99FFFD}"/>
    <cellStyle name="Normal 2 2 5 2 6 4" xfId="10498" xr:uid="{7779AA36-E2BC-4556-BF52-9CC53B73E024}"/>
    <cellStyle name="Normal 2 2 5 2 6 4 2" xfId="20878" xr:uid="{E017C883-8967-459B-8370-4FD549B51FE3}"/>
    <cellStyle name="Normal 2 2 5 2 6 5" xfId="25185" xr:uid="{C016EE01-47B7-412F-983D-3432A44E850B}"/>
    <cellStyle name="Normal 2 2 5 2 6 6" xfId="12928" xr:uid="{0C927CA1-CCF6-4AD3-AA05-0017B7A9ACF8}"/>
    <cellStyle name="Normal 2 2 5 2 7" xfId="2235" xr:uid="{00000000-0005-0000-0000-000005040000}"/>
    <cellStyle name="Normal 2 2 5 2 7 2" xfId="7361" xr:uid="{38332203-CE39-491F-B705-EE061949E435}"/>
    <cellStyle name="Normal 2 2 5 2 7 2 2" xfId="17741" xr:uid="{1625E781-7A70-4D28-BC6A-CAD3F0C52332}"/>
    <cellStyle name="Normal 2 2 5 2 7 3" xfId="10194" xr:uid="{0936674F-D607-490D-81FE-F219362C21AA}"/>
    <cellStyle name="Normal 2 2 5 2 7 3 2" xfId="20574" xr:uid="{F7AA5EC4-439C-43F9-80B1-416D193F93D2}"/>
    <cellStyle name="Normal 2 2 5 2 7 4" xfId="25573" xr:uid="{38EB2627-4D0F-4F55-9A6B-CA08DCC73ED4}"/>
    <cellStyle name="Normal 2 2 5 2 7 5" xfId="14908" xr:uid="{B3842ADD-C684-411A-9B67-0279154E1BE5}"/>
    <cellStyle name="Normal 2 2 5 2 8" xfId="3935" xr:uid="{5A51DEF3-B876-43F1-9829-BEC3A0C9779E}"/>
    <cellStyle name="Normal 2 2 5 2 8 2" xfId="8766" xr:uid="{45BD9648-31E1-435B-988C-7BC0F8E084B5}"/>
    <cellStyle name="Normal 2 2 5 2 8 2 2" xfId="19146" xr:uid="{43117BD3-7E0C-4CD9-B8BC-DAC89571DBE1}"/>
    <cellStyle name="Normal 2 2 5 2 8 3" xfId="11599" xr:uid="{E6F14F03-593A-4EE2-906F-5BC7FCFA8EB3}"/>
    <cellStyle name="Normal 2 2 5 2 8 3 2" xfId="21979" xr:uid="{AB3D4F39-0181-4332-B8AA-C4C721A4CF63}"/>
    <cellStyle name="Normal 2 2 5 2 8 4" xfId="16313" xr:uid="{90F3F3A7-1C62-4CFA-8DCD-1D77B804D306}"/>
    <cellStyle name="Normal 2 2 5 2 9" xfId="5110" xr:uid="{AD536F58-F2F5-4216-976C-1862C83261E7}"/>
    <cellStyle name="Normal 2 2 5 2 9 2" xfId="14407" xr:uid="{B6C4BCC5-2CA8-472F-B677-E81C10B28A1F}"/>
    <cellStyle name="Normal 2 2 5 3" xfId="761" xr:uid="{00000000-0005-0000-0000-0000A5040000}"/>
    <cellStyle name="Normal 2 2 5 3 10" xfId="9696" xr:uid="{7364066B-39EB-4205-8D30-52E2A4F8F68A}"/>
    <cellStyle name="Normal 2 2 5 3 10 2" xfId="20076" xr:uid="{071C8EA1-DF30-4A73-B218-94EED7F49BF3}"/>
    <cellStyle name="Normal 2 2 5 3 11" xfId="23340" xr:uid="{ADC48A0A-5EAD-425A-8A31-6ADDEFD672D0}"/>
    <cellStyle name="Normal 2 2 5 3 12" xfId="12560" xr:uid="{967E07C1-269E-4F03-A799-B5DDA3A1E6FE}"/>
    <cellStyle name="Normal 2 2 5 3 2" xfId="2730" xr:uid="{00000000-0005-0000-0000-000013040000}"/>
    <cellStyle name="Normal 2 2 5 3 2 2" xfId="3180" xr:uid="{00000000-0005-0000-0000-000014040000}"/>
    <cellStyle name="Normal 2 2 5 3 2 2 2" xfId="6237" xr:uid="{DB8B03FE-930A-4F15-84FC-735F30984B5F}"/>
    <cellStyle name="Normal 2 2 5 3 2 2 2 2" xfId="25922" xr:uid="{D3BEF0C3-AD65-4847-AC71-7A84C123640C}"/>
    <cellStyle name="Normal 2 2 5 3 2 2 2 3" xfId="27207" xr:uid="{15CF10F0-03CF-434D-8F32-B2134E64E2A2}"/>
    <cellStyle name="Normal 2 2 5 3 2 2 2 4" xfId="15806" xr:uid="{1A18B310-3CF7-44E8-99CD-46036AB80A47}"/>
    <cellStyle name="Normal 2 2 5 3 2 2 3" xfId="8259" xr:uid="{CD516AE2-16B3-44E9-A956-813B74203E9D}"/>
    <cellStyle name="Normal 2 2 5 3 2 2 3 2" xfId="28878" xr:uid="{8FE66765-C894-4BB7-97AA-31AF476783DC}"/>
    <cellStyle name="Normal 2 2 5 3 2 2 3 3" xfId="18639" xr:uid="{DE88CF14-BADD-4144-8754-66F492327E62}"/>
    <cellStyle name="Normal 2 2 5 3 2 2 4" xfId="11092" xr:uid="{D464F0E7-6051-450A-AB71-818208813C24}"/>
    <cellStyle name="Normal 2 2 5 3 2 2 4 2" xfId="21472" xr:uid="{C1B261EA-B1CD-4C88-B775-A81B9A5510EA}"/>
    <cellStyle name="Normal 2 2 5 3 2 2 5" xfId="22850" xr:uid="{15A51E91-E3F0-4BD5-8969-9FF147681057}"/>
    <cellStyle name="Normal 2 2 5 3 2 2 6" xfId="13719" xr:uid="{18CE4E08-502F-4119-A32A-1ECFF10F038B}"/>
    <cellStyle name="Normal 2 2 5 3 2 3" xfId="4295" xr:uid="{30081D75-D036-4F84-B039-199494EB6D8B}"/>
    <cellStyle name="Normal 2 2 5 3 2 3 2" xfId="9066" xr:uid="{1FBBC496-A930-42B3-B32E-489E9E59193B}"/>
    <cellStyle name="Normal 2 2 5 3 2 3 2 2" xfId="29109" xr:uid="{C42E494C-BB98-46ED-AA07-A34B89EC5FF3}"/>
    <cellStyle name="Normal 2 2 5 3 2 3 2 3" xfId="19446" xr:uid="{CA31F7C8-4F7E-4C79-9C83-E7162B8A083A}"/>
    <cellStyle name="Normal 2 2 5 3 2 3 3" xfId="11899" xr:uid="{37E3D474-187A-4129-8F64-8667AD58FC1A}"/>
    <cellStyle name="Normal 2 2 5 3 2 3 3 2" xfId="22279" xr:uid="{F1B6D957-B0FB-48B1-9B05-3F9D1B3777FB}"/>
    <cellStyle name="Normal 2 2 5 3 2 3 4" xfId="23657" xr:uid="{8A391D46-349F-43B1-904A-35F13F278832}"/>
    <cellStyle name="Normal 2 2 5 3 2 3 5" xfId="16613" xr:uid="{A04AA1EA-07D4-4F15-9369-C5E371E72847}"/>
    <cellStyle name="Normal 2 2 5 3 2 4" xfId="5947" xr:uid="{7E671051-7CA9-4436-B501-677FA828FABA}"/>
    <cellStyle name="Normal 2 2 5 3 2 4 2" xfId="26735" xr:uid="{C8492F1F-2400-4772-9838-13D7264B6017}"/>
    <cellStyle name="Normal 2 2 5 3 2 4 3" xfId="15400" xr:uid="{D5CFDB2D-2905-41F1-94D5-6792A993CDA8}"/>
    <cellStyle name="Normal 2 2 5 3 2 5" xfId="7853" xr:uid="{B9528EED-444F-48CF-BC18-E898022C2355}"/>
    <cellStyle name="Normal 2 2 5 3 2 5 2" xfId="18233" xr:uid="{9F20B949-05E0-47E7-81D1-F51539E959E7}"/>
    <cellStyle name="Normal 2 2 5 3 2 6" xfId="10686" xr:uid="{20C5FB41-F9F2-459E-8B5B-C1772DFD6307}"/>
    <cellStyle name="Normal 2 2 5 3 2 6 2" xfId="21066" xr:uid="{9C5859D7-9238-4A3F-9AAC-FEE4E12811D1}"/>
    <cellStyle name="Normal 2 2 5 3 2 7" xfId="24992" xr:uid="{8804360D-1740-4126-BA92-E232EB43B6B3}"/>
    <cellStyle name="Normal 2 2 5 3 2 8" xfId="13163" xr:uid="{9A60082A-A36E-4BBF-AC03-54C96FDD41FC}"/>
    <cellStyle name="Normal 2 2 5 3 3" xfId="3181" xr:uid="{00000000-0005-0000-0000-000015040000}"/>
    <cellStyle name="Normal 2 2 5 3 3 2" xfId="4465" xr:uid="{48360EDB-E31A-4E4C-9125-017600EDB684}"/>
    <cellStyle name="Normal 2 2 5 3 3 2 2" xfId="9236" xr:uid="{9C0C4736-A865-4F40-88B2-84236B470E38}"/>
    <cellStyle name="Normal 2 2 5 3 3 2 2 2" xfId="29227" xr:uid="{00D117A8-9AB0-4313-8331-9C81385CE407}"/>
    <cellStyle name="Normal 2 2 5 3 3 2 2 3" xfId="19616" xr:uid="{910AD68C-77C9-4230-AF2B-6E7B524EACAF}"/>
    <cellStyle name="Normal 2 2 5 3 3 2 3" xfId="12069" xr:uid="{C4328F12-4599-410E-8A77-D36F4B619AB8}"/>
    <cellStyle name="Normal 2 2 5 3 3 2 3 2" xfId="22449" xr:uid="{5235CF13-B17C-4812-BE0D-878DB742EAEE}"/>
    <cellStyle name="Normal 2 2 5 3 3 2 4" xfId="25637" xr:uid="{E472F8F3-6451-4567-99E5-8E594F17347F}"/>
    <cellStyle name="Normal 2 2 5 3 3 2 5" xfId="16783" xr:uid="{50E1624C-D7AB-499D-8F02-19B458F092E0}"/>
    <cellStyle name="Normal 2 2 5 3 3 3" xfId="6238" xr:uid="{B1E78442-0E9C-48A1-AD39-4A87BFDDEB23}"/>
    <cellStyle name="Normal 2 2 5 3 3 3 2" xfId="26044" xr:uid="{9D62ACC6-3D89-4B37-A4D6-BCB14B26C743}"/>
    <cellStyle name="Normal 2 2 5 3 3 3 3" xfId="15807" xr:uid="{A75462E0-4BF7-40B1-B1EA-6ABB72912050}"/>
    <cellStyle name="Normal 2 2 5 3 3 4" xfId="8260" xr:uid="{D894F6F5-39DF-407E-A6FA-8A59032844B1}"/>
    <cellStyle name="Normal 2 2 5 3 3 4 2" xfId="18640" xr:uid="{E1574776-3B4A-4525-BDF2-D34701C8483C}"/>
    <cellStyle name="Normal 2 2 5 3 3 5" xfId="11093" xr:uid="{A5940AD3-DD33-4FCB-95F3-8114BB2A6E13}"/>
    <cellStyle name="Normal 2 2 5 3 3 5 2" xfId="21473" xr:uid="{71838B3F-DCFB-4A51-B536-617B63F5D4A6}"/>
    <cellStyle name="Normal 2 2 5 3 3 6" xfId="22678" xr:uid="{9FE6C028-320A-4758-9989-784CF0F7E6EE}"/>
    <cellStyle name="Normal 2 2 5 3 3 7" xfId="13720" xr:uid="{56555126-E6DA-43E6-8C14-699C3DF768D7}"/>
    <cellStyle name="Normal 2 2 5 3 4" xfId="3179" xr:uid="{00000000-0005-0000-0000-000016040000}"/>
    <cellStyle name="Normal 2 2 5 3 4 2" xfId="6236" xr:uid="{8B5ABF74-57FE-4540-AA36-409E8F3C9144}"/>
    <cellStyle name="Normal 2 2 5 3 4 2 2" xfId="27412" xr:uid="{6052559B-A1CD-461B-A294-F2CB39611FE1}"/>
    <cellStyle name="Normal 2 2 5 3 4 2 3" xfId="15805" xr:uid="{CC3804E1-D2A0-426F-94A6-CB82AD0BC555}"/>
    <cellStyle name="Normal 2 2 5 3 4 3" xfId="8258" xr:uid="{7842EA77-8563-4802-ABC0-662519A88A62}"/>
    <cellStyle name="Normal 2 2 5 3 4 3 2" xfId="18638" xr:uid="{6F1577AA-AA59-4970-9A36-A04A3D7A9682}"/>
    <cellStyle name="Normal 2 2 5 3 4 4" xfId="11091" xr:uid="{D0D32A41-2D50-46A3-AAB5-2582E55B6B1C}"/>
    <cellStyle name="Normal 2 2 5 3 4 4 2" xfId="21471" xr:uid="{8F4D5BCC-6BC0-46E3-BC18-5168F1C8DC9F}"/>
    <cellStyle name="Normal 2 2 5 3 4 5" xfId="23062" xr:uid="{324B6F1E-E111-4D26-A32C-7A93DD29F9D0}"/>
    <cellStyle name="Normal 2 2 5 3 4 6" xfId="13718" xr:uid="{5FCE5877-5A3E-4E51-9459-FD4AE3BDF133}"/>
    <cellStyle name="Normal 2 2 5 3 5" xfId="2584" xr:uid="{00000000-0005-0000-0000-000017040000}"/>
    <cellStyle name="Normal 2 2 5 3 5 2" xfId="5848" xr:uid="{D68FD721-F74C-48E2-88D7-F5695118B0F5}"/>
    <cellStyle name="Normal 2 2 5 3 5 2 2" xfId="25885" xr:uid="{9FC1A68A-E832-41FF-AA80-E4C7B7827E46}"/>
    <cellStyle name="Normal 2 2 5 3 5 2 3" xfId="15255" xr:uid="{637E43A1-21B7-4C71-9C1D-C3534A45FB3A}"/>
    <cellStyle name="Normal 2 2 5 3 5 3" xfId="7708" xr:uid="{0F5B11BE-E2EF-43C9-AA70-9A4C9F809519}"/>
    <cellStyle name="Normal 2 2 5 3 5 3 2" xfId="18088" xr:uid="{6156AA97-D391-4421-A893-BD8A70C4EAEB}"/>
    <cellStyle name="Normal 2 2 5 3 5 4" xfId="10541" xr:uid="{B8B5B2DE-A2D8-4990-9E77-1E27173B78AD}"/>
    <cellStyle name="Normal 2 2 5 3 5 4 2" xfId="20921" xr:uid="{F98BE8BC-826A-459C-97C2-9A46A0929D43}"/>
    <cellStyle name="Normal 2 2 5 3 5 5" xfId="25337" xr:uid="{0B085AAA-4493-420A-8209-AB304D7B5653}"/>
    <cellStyle name="Normal 2 2 5 3 5 6" xfId="12971" xr:uid="{1990347C-B4F0-405F-9412-D0ADB4536A11}"/>
    <cellStyle name="Normal 2 2 5 3 6" xfId="2327" xr:uid="{00000000-0005-0000-0000-000012040000}"/>
    <cellStyle name="Normal 2 2 5 3 6 2" xfId="7453" xr:uid="{355A4282-D669-44C1-88B9-47C0ABA07E59}"/>
    <cellStyle name="Normal 2 2 5 3 6 2 2" xfId="17833" xr:uid="{5730EDBC-00E3-4467-8ED7-7FE48586581A}"/>
    <cellStyle name="Normal 2 2 5 3 6 3" xfId="10286" xr:uid="{4B95A07D-90D6-49F9-A0DB-986EA1DD1001}"/>
    <cellStyle name="Normal 2 2 5 3 6 3 2" xfId="20666" xr:uid="{D368E7D5-52BA-49BF-B3EF-63151CDA95B8}"/>
    <cellStyle name="Normal 2 2 5 3 6 4" xfId="24177" xr:uid="{0A7E2AAE-7538-4048-AC32-7D9E71F9699C}"/>
    <cellStyle name="Normal 2 2 5 3 6 5" xfId="15000" xr:uid="{C196E802-6982-4FEE-A6DE-C08935646518}"/>
    <cellStyle name="Normal 2 2 5 3 7" xfId="3842" xr:uid="{768E63F6-D0FB-427E-8CB9-301DD97546F9}"/>
    <cellStyle name="Normal 2 2 5 3 7 2" xfId="8674" xr:uid="{167A86E3-850C-4FB7-B244-9DC88C162A53}"/>
    <cellStyle name="Normal 2 2 5 3 7 2 2" xfId="19054" xr:uid="{A67BD2E5-D873-4902-9428-AA80E9E8B7EC}"/>
    <cellStyle name="Normal 2 2 5 3 7 3" xfId="11507" xr:uid="{AEDB1F02-3940-466E-9B01-770FF4DEA4CB}"/>
    <cellStyle name="Normal 2 2 5 3 7 3 2" xfId="21887" xr:uid="{54D42C56-CAB3-4AB6-93D6-A2A2C01B576C}"/>
    <cellStyle name="Normal 2 2 5 3 7 4" xfId="16221" xr:uid="{E1E88A3A-BE1A-4FB9-9BF2-494092A3B254}"/>
    <cellStyle name="Normal 2 2 5 3 8" xfId="5113" xr:uid="{30AF1C54-D2CC-4BBB-8766-0A393ABB8F1E}"/>
    <cellStyle name="Normal 2 2 5 3 8 2" xfId="14410" xr:uid="{92177246-C24D-451E-B088-5CFB429D4F22}"/>
    <cellStyle name="Normal 2 2 5 3 9" xfId="6863" xr:uid="{36AD9A76-892B-4B2F-95EB-E6ED3902772F}"/>
    <cellStyle name="Normal 2 2 5 3 9 2" xfId="17243" xr:uid="{48B43599-86E4-4CC4-A5A6-23AB3A005D75}"/>
    <cellStyle name="Normal 2 2 5 4" xfId="762" xr:uid="{00000000-0005-0000-0000-0000A6040000}"/>
    <cellStyle name="Normal 2 2 5 4 2" xfId="3182" xr:uid="{00000000-0005-0000-0000-000019040000}"/>
    <cellStyle name="Normal 2 2 5 4 2 2" xfId="6239" xr:uid="{1951603C-8860-4B43-9F11-FA631F269DCB}"/>
    <cellStyle name="Normal 2 2 5 4 2 2 2" xfId="24821" xr:uid="{730ECCB9-507B-49DD-9658-F3160CBE68C3}"/>
    <cellStyle name="Normal 2 2 5 4 2 2 3" xfId="27802" xr:uid="{2A7317C0-643E-4B65-9A97-C61A8E4A2474}"/>
    <cellStyle name="Normal 2 2 5 4 2 2 4" xfId="15808" xr:uid="{8C99B084-32E9-4F72-BBAE-3EA79CC8675A}"/>
    <cellStyle name="Normal 2 2 5 4 2 3" xfId="8261" xr:uid="{40F4AC1B-381C-40DE-A5E8-9EB8A2D02592}"/>
    <cellStyle name="Normal 2 2 5 4 2 3 2" xfId="28879" xr:uid="{584F1855-DA4E-4BAA-A86E-1BA7CA7C6D36}"/>
    <cellStyle name="Normal 2 2 5 4 2 3 3" xfId="18641" xr:uid="{EBA367CA-932D-4C99-92B1-278D334A4118}"/>
    <cellStyle name="Normal 2 2 5 4 2 4" xfId="11094" xr:uid="{8E68B3E8-45EE-4C41-A096-EF05DFC2B3E7}"/>
    <cellStyle name="Normal 2 2 5 4 2 4 2" xfId="21474" xr:uid="{FE16556B-F3C3-4906-8FDB-D4F60EC5402C}"/>
    <cellStyle name="Normal 2 2 5 4 2 5" xfId="23816" xr:uid="{3D58558D-803C-48F1-BDF8-9829FCD01334}"/>
    <cellStyle name="Normal 2 2 5 4 2 6" xfId="13721" xr:uid="{8EF7EF2B-CED1-4007-921C-297E3E70F6A4}"/>
    <cellStyle name="Normal 2 2 5 4 3" xfId="2727" xr:uid="{00000000-0005-0000-0000-00001A040000}"/>
    <cellStyle name="Normal 2 2 5 4 3 2" xfId="5944" xr:uid="{194E08B5-DDC3-4709-A771-073277BF9EB7}"/>
    <cellStyle name="Normal 2 2 5 4 3 2 2" xfId="25848" xr:uid="{BFA93C3E-B576-4D4B-8F77-BA345C374600}"/>
    <cellStyle name="Normal 2 2 5 4 3 2 3" xfId="15397" xr:uid="{6419E0F1-5E07-422F-A27A-2F6D3E62703E}"/>
    <cellStyle name="Normal 2 2 5 4 3 3" xfId="7850" xr:uid="{B02F34D0-F82F-4006-BE55-77B22080AA39}"/>
    <cellStyle name="Normal 2 2 5 4 3 3 2" xfId="18230" xr:uid="{AE538EAD-83E0-4905-9C2F-9D9D0B4A8B1A}"/>
    <cellStyle name="Normal 2 2 5 4 3 4" xfId="10683" xr:uid="{151237DE-A10E-4667-B110-49113A11C1F7}"/>
    <cellStyle name="Normal 2 2 5 4 3 4 2" xfId="21063" xr:uid="{A6D2CB03-5FCD-4ED8-A370-172DFFE921C3}"/>
    <cellStyle name="Normal 2 2 5 4 3 5" xfId="24049" xr:uid="{7A09FDC2-7262-4111-8465-3F92D0BCCB11}"/>
    <cellStyle name="Normal 2 2 5 4 3 6" xfId="13160" xr:uid="{0C71C1B2-E423-4854-A243-169C4D025D96}"/>
    <cellStyle name="Normal 2 2 5 4 4" xfId="4161" xr:uid="{77133353-D78F-4905-AB0C-35331A391DAE}"/>
    <cellStyle name="Normal 2 2 5 4 4 2" xfId="8932" xr:uid="{700A96BE-64B7-46B2-B34F-A7D01E8A7D5B}"/>
    <cellStyle name="Normal 2 2 5 4 4 2 2" xfId="29029" xr:uid="{41102D16-4D18-4AA7-AFAE-8D8CD5422523}"/>
    <cellStyle name="Normal 2 2 5 4 4 2 3" xfId="19312" xr:uid="{410448E5-A392-466B-BC94-70B7C721290F}"/>
    <cellStyle name="Normal 2 2 5 4 4 3" xfId="11765" xr:uid="{1BCC2FB2-0DDF-4976-BEC7-654235EAADF4}"/>
    <cellStyle name="Normal 2 2 5 4 4 3 2" xfId="22145" xr:uid="{5E9C6438-4F90-47FB-9C1D-9C1AB1F57212}"/>
    <cellStyle name="Normal 2 2 5 4 4 4" xfId="24294" xr:uid="{40F6B065-C3AD-47BD-A6D9-B439B3223AE3}"/>
    <cellStyle name="Normal 2 2 5 4 4 5" xfId="16479" xr:uid="{E90B7D13-EAC6-403B-9F55-E502846BCB6F}"/>
    <cellStyle name="Normal 2 2 5 4 5" xfId="5114" xr:uid="{AEC81067-9A7A-4124-98E2-43D87D46AE9F}"/>
    <cellStyle name="Normal 2 2 5 4 5 2" xfId="26565" xr:uid="{F238678A-0463-4B49-A10A-95980D151155}"/>
    <cellStyle name="Normal 2 2 5 4 5 3" xfId="14411" xr:uid="{5D2AC5DD-A604-416C-BC6E-4E7C1A4EC5F6}"/>
    <cellStyle name="Normal 2 2 5 4 6" xfId="6864" xr:uid="{886AA42F-5700-42A5-BCEC-FFD1618DB977}"/>
    <cellStyle name="Normal 2 2 5 4 6 2" xfId="17244" xr:uid="{49C11A60-C1B1-49EA-A045-52DF8345965B}"/>
    <cellStyle name="Normal 2 2 5 4 7" xfId="9697" xr:uid="{F319566E-35AB-4788-8D03-EF4C36780B1C}"/>
    <cellStyle name="Normal 2 2 5 4 7 2" xfId="20077" xr:uid="{3C8B4D5D-2598-40AF-9298-2D95E104DC58}"/>
    <cellStyle name="Normal 2 2 5 4 8" xfId="22864" xr:uid="{4B2F798E-48E6-4376-A3B5-403E93C6E944}"/>
    <cellStyle name="Normal 2 2 5 4 9" xfId="12718" xr:uid="{20C2B9F8-FAA2-4D18-BA7C-7E931A4EA708}"/>
    <cellStyle name="Normal 2 2 5 5" xfId="763" xr:uid="{00000000-0005-0000-0000-0000A7040000}"/>
    <cellStyle name="Normal 2 2 5 5 2" xfId="4466" xr:uid="{6EF105C5-F98E-47DB-8906-F1ED9D61A476}"/>
    <cellStyle name="Normal 2 2 5 5 2 2" xfId="9237" xr:uid="{A33EEAB3-632D-4D41-97EE-2557CA7BAEEA}"/>
    <cellStyle name="Normal 2 2 5 5 2 2 2" xfId="29228" xr:uid="{FA08C50A-BDB3-4FD3-988D-B5459F856DE8}"/>
    <cellStyle name="Normal 2 2 5 5 2 2 3" xfId="19617" xr:uid="{8F9AB79D-D5A4-4FA3-B6DB-2A7DC7A269D1}"/>
    <cellStyle name="Normal 2 2 5 5 2 3" xfId="12070" xr:uid="{687B8F02-F39D-4E3D-BD9A-2BE9832D13B2}"/>
    <cellStyle name="Normal 2 2 5 5 2 3 2" xfId="22450" xr:uid="{0AA9CD85-3DD1-4BB8-93C5-465249CD6FE7}"/>
    <cellStyle name="Normal 2 2 5 5 2 4" xfId="25656" xr:uid="{34A26308-FF30-49D3-A190-491D65A62777}"/>
    <cellStyle name="Normal 2 2 5 5 2 5" xfId="16784" xr:uid="{1B7185B3-42A4-4084-B389-8624BE7E45D8}"/>
    <cellStyle name="Normal 2 2 5 5 3" xfId="5115" xr:uid="{5586B6F1-6EB7-4B54-B794-696523042EF4}"/>
    <cellStyle name="Normal 2 2 5 5 3 2" xfId="27005" xr:uid="{69CF3FCA-36C7-46CB-BE6F-FC7C88B21E84}"/>
    <cellStyle name="Normal 2 2 5 5 3 3" xfId="14412" xr:uid="{E15399E6-B3FA-4164-8340-785A6301940F}"/>
    <cellStyle name="Normal 2 2 5 5 4" xfId="6865" xr:uid="{BCBDC9C9-7B71-4675-BD67-499DCD957E6B}"/>
    <cellStyle name="Normal 2 2 5 5 4 2" xfId="17245" xr:uid="{5EB6FF69-AA65-4918-A829-595B3426E334}"/>
    <cellStyle name="Normal 2 2 5 5 5" xfId="9698" xr:uid="{E5DAA30A-0FD0-441C-AD84-E2333F9131EE}"/>
    <cellStyle name="Normal 2 2 5 5 5 2" xfId="20078" xr:uid="{A48991DE-F369-4251-93C9-87B4E86CD9E0}"/>
    <cellStyle name="Normal 2 2 5 5 6" xfId="22920" xr:uid="{69AA6929-94EE-4741-AD22-8466135E8D83}"/>
    <cellStyle name="Normal 2 2 5 5 7" xfId="13722" xr:uid="{33796E81-926B-4F0C-9B80-EEC6EC1A3FF2}"/>
    <cellStyle name="Normal 2 2 5 6" xfId="2902" xr:uid="{00000000-0005-0000-0000-00001C040000}"/>
    <cellStyle name="Normal 2 2 5 6 2" xfId="6087" xr:uid="{5EBF24F2-A5F7-415E-8EC7-4EF7815E1FF6}"/>
    <cellStyle name="Normal 2 2 5 6 2 2" xfId="23891" xr:uid="{47724E20-B1D8-4FF8-9A44-2977CC2ED5ED}"/>
    <cellStyle name="Normal 2 2 5 6 2 3" xfId="27544" xr:uid="{936ED42E-6F05-4888-ADC8-F1C177BD493A}"/>
    <cellStyle name="Normal 2 2 5 6 2 4" xfId="15565" xr:uid="{62DEA000-66AC-4EB3-B753-EA729D248FB4}"/>
    <cellStyle name="Normal 2 2 5 6 3" xfId="8018" xr:uid="{E7E24CD5-241B-43B1-9373-D1BEA0AD1624}"/>
    <cellStyle name="Normal 2 2 5 6 3 2" xfId="26162" xr:uid="{4039BB8E-FF83-4E7A-85E1-B650C0CDDBCB}"/>
    <cellStyle name="Normal 2 2 5 6 3 3" xfId="18398" xr:uid="{6B3710D7-32C9-4D74-8EFD-A1B74B09B9DC}"/>
    <cellStyle name="Normal 2 2 5 6 4" xfId="10851" xr:uid="{3C5902C3-3749-417F-A46F-5727D6DE332E}"/>
    <cellStyle name="Normal 2 2 5 6 4 2" xfId="21231" xr:uid="{14C21B63-49BB-49D3-BD82-B5814AAFD628}"/>
    <cellStyle name="Normal 2 2 5 6 5" xfId="23123" xr:uid="{34687A96-B813-4212-AD0D-48688AADA035}"/>
    <cellStyle name="Normal 2 2 5 6 6" xfId="13416" xr:uid="{2753E1A2-47B8-40BE-98AF-F0541F5C54CA}"/>
    <cellStyle name="Normal 2 2 5 7" xfId="2481" xr:uid="{00000000-0005-0000-0000-00001D040000}"/>
    <cellStyle name="Normal 2 2 5 7 2" xfId="5766" xr:uid="{4A390432-8884-423E-B9B8-DF3CF691D005}"/>
    <cellStyle name="Normal 2 2 5 7 2 2" xfId="28049" xr:uid="{17E6F790-6F59-4460-BF00-3CC8B8C84973}"/>
    <cellStyle name="Normal 2 2 5 7 2 3" xfId="15152" xr:uid="{745D3E67-3388-4477-A046-426F2E8DC4A5}"/>
    <cellStyle name="Normal 2 2 5 7 3" xfId="7605" xr:uid="{0DE4E01E-561D-41AE-8E2F-82443E2BA269}"/>
    <cellStyle name="Normal 2 2 5 7 3 2" xfId="17985" xr:uid="{CD67BFA3-8443-427E-A786-7416E437B4C1}"/>
    <cellStyle name="Normal 2 2 5 7 4" xfId="10438" xr:uid="{2A472E99-D46F-4FEF-BCB4-06BC1102DFB8}"/>
    <cellStyle name="Normal 2 2 5 7 4 2" xfId="20818" xr:uid="{84EF04DB-5612-47F1-8449-AB9707B7515D}"/>
    <cellStyle name="Normal 2 2 5 7 5" xfId="24296" xr:uid="{58332B38-93AE-40A3-800E-DF25E10ADFE2}"/>
    <cellStyle name="Normal 2 2 5 7 6" xfId="12868" xr:uid="{B252D23F-8BE9-4572-AC13-4923320155E8}"/>
    <cellStyle name="Normal 2 2 5 8" xfId="2175" xr:uid="{00000000-0005-0000-0000-000004040000}"/>
    <cellStyle name="Normal 2 2 5 8 2" xfId="7301" xr:uid="{E95D3F49-3715-4CC7-A760-1E140DD01628}"/>
    <cellStyle name="Normal 2 2 5 8 2 2" xfId="17681" xr:uid="{3DCD14CB-512D-4F5B-AB36-25B9A2B1A262}"/>
    <cellStyle name="Normal 2 2 5 8 3" xfId="10134" xr:uid="{34BE5327-55F5-41C8-A25C-E16241875A20}"/>
    <cellStyle name="Normal 2 2 5 8 3 2" xfId="20514" xr:uid="{D18D9AEB-696E-40E6-8BB4-B1F1C23B2141}"/>
    <cellStyle name="Normal 2 2 5 8 4" xfId="24764" xr:uid="{DA8323EF-60AF-49BB-88C6-1245D70DB90C}"/>
    <cellStyle name="Normal 2 2 5 8 5" xfId="14848" xr:uid="{C731C4D0-E9A2-419F-AD92-A0D07C4414C0}"/>
    <cellStyle name="Normal 2 2 5 9" xfId="3934" xr:uid="{0CB43D55-C908-4083-90A9-FF89559DAF34}"/>
    <cellStyle name="Normal 2 2 5 9 2" xfId="8765" xr:uid="{9F9FAC5D-37F6-40AA-9967-869F0D927DD2}"/>
    <cellStyle name="Normal 2 2 5 9 2 2" xfId="19145" xr:uid="{5514B669-E767-4499-AE3E-0C65A0D899B3}"/>
    <cellStyle name="Normal 2 2 5 9 3" xfId="11598" xr:uid="{011153CF-D809-4F59-B9C6-B301772D3432}"/>
    <cellStyle name="Normal 2 2 5 9 3 2" xfId="21978" xr:uid="{9D4DC90F-B09C-4CAA-B5EF-B0F3321B0EB2}"/>
    <cellStyle name="Normal 2 2 5 9 4" xfId="16312" xr:uid="{88DA3762-90A6-4CF1-B16D-09030B2DDF34}"/>
    <cellStyle name="Normal 2 2 6" xfId="764" xr:uid="{00000000-0005-0000-0000-0000A8040000}"/>
    <cellStyle name="Normal 2 2 6 10" xfId="5116" xr:uid="{963C3611-457B-4569-9F08-D8E8B6B58342}"/>
    <cellStyle name="Normal 2 2 6 10 2" xfId="14413" xr:uid="{A46C3E5A-5793-40F1-80F7-CEA82D001334}"/>
    <cellStyle name="Normal 2 2 6 11" xfId="6866" xr:uid="{5FEA02F8-0573-4DF3-B8C8-ECF91A657C05}"/>
    <cellStyle name="Normal 2 2 6 11 2" xfId="17246" xr:uid="{D37E6582-3CA9-4B8C-94C3-9E8894BC760E}"/>
    <cellStyle name="Normal 2 2 6 12" xfId="9699" xr:uid="{19674DD6-4C3E-4791-A002-9C3FE93F77E3}"/>
    <cellStyle name="Normal 2 2 6 12 2" xfId="20079" xr:uid="{6958F3CF-F388-4709-895B-4FB571CA5106}"/>
    <cellStyle name="Normal 2 2 6 13" xfId="25251" xr:uid="{D795BB32-094F-4C86-BC01-958FFB9C5DA9}"/>
    <cellStyle name="Normal 2 2 6 14" xfId="12412" xr:uid="{44E83FAC-7AE5-4706-93FB-4C37F2A24648}"/>
    <cellStyle name="Normal 2 2 6 2" xfId="765" xr:uid="{00000000-0005-0000-0000-0000A9040000}"/>
    <cellStyle name="Normal 2 2 6 2 10" xfId="6867" xr:uid="{3D25EB71-E123-4DA6-8867-E93C8C63A2E3}"/>
    <cellStyle name="Normal 2 2 6 2 10 2" xfId="17247" xr:uid="{E1E7A34D-89B4-4BAB-B149-E73C0ADA2435}"/>
    <cellStyle name="Normal 2 2 6 2 11" xfId="9700" xr:uid="{E4D72A88-F242-45A2-AF03-6E6DE242E170}"/>
    <cellStyle name="Normal 2 2 6 2 11 2" xfId="20080" xr:uid="{51D6941F-2BF5-47B5-BBA8-EE83DA7B171E}"/>
    <cellStyle name="Normal 2 2 6 2 12" xfId="23916" xr:uid="{A8E6C921-55CD-4646-A6F9-922F714D4063}"/>
    <cellStyle name="Normal 2 2 6 2 13" xfId="12472" xr:uid="{9151C67F-479C-4177-953B-C2BE45EDB23B}"/>
    <cellStyle name="Normal 2 2 6 2 2" xfId="766" xr:uid="{00000000-0005-0000-0000-0000AA040000}"/>
    <cellStyle name="Normal 2 2 6 2 2 10" xfId="13037" xr:uid="{C6C09AA8-2003-487A-87BA-B7B0FAA2F8B5}"/>
    <cellStyle name="Normal 2 2 6 2 2 2" xfId="2733" xr:uid="{00000000-0005-0000-0000-000021040000}"/>
    <cellStyle name="Normal 2 2 6 2 2 2 2" xfId="3185" xr:uid="{00000000-0005-0000-0000-000022040000}"/>
    <cellStyle name="Normal 2 2 6 2 2 2 2 2" xfId="6242" xr:uid="{AD0C4932-6D7D-45FF-85DF-AAE8C9EA23D8}"/>
    <cellStyle name="Normal 2 2 6 2 2 2 2 2 2" xfId="27148" xr:uid="{50074F00-B7A6-44B7-B7EE-7797041DF54E}"/>
    <cellStyle name="Normal 2 2 6 2 2 2 2 2 3" xfId="15811" xr:uid="{21D05B74-0F66-4913-B9C8-FE2ACC83066F}"/>
    <cellStyle name="Normal 2 2 6 2 2 2 2 3" xfId="8264" xr:uid="{EC5842AE-3220-4106-A5C5-E92115EC7152}"/>
    <cellStyle name="Normal 2 2 6 2 2 2 2 3 2" xfId="18644" xr:uid="{9B71C1FF-CEE3-46D2-9EC3-B4FC49711316}"/>
    <cellStyle name="Normal 2 2 6 2 2 2 2 4" xfId="11097" xr:uid="{FD0D516E-94FA-4926-BBCE-687265CCF63B}"/>
    <cellStyle name="Normal 2 2 6 2 2 2 2 4 2" xfId="21477" xr:uid="{58EA81BF-3C1A-4F49-A09F-A50F221FC2AA}"/>
    <cellStyle name="Normal 2 2 6 2 2 2 2 5" xfId="24990" xr:uid="{4D3465FE-A1E3-41C6-AF78-D9DD9050CBDE}"/>
    <cellStyle name="Normal 2 2 6 2 2 2 2 6" xfId="13725" xr:uid="{6054E1E5-3A1C-41B9-9D4F-531A4D34C959}"/>
    <cellStyle name="Normal 2 2 6 2 2 2 3" xfId="4297" xr:uid="{70482B53-70A1-4B5D-99B7-DD017FD52066}"/>
    <cellStyle name="Normal 2 2 6 2 2 2 3 2" xfId="9068" xr:uid="{E39B3821-DC4A-4CD8-BA22-FE8CF90F1E9B}"/>
    <cellStyle name="Normal 2 2 6 2 2 2 3 2 2" xfId="29111" xr:uid="{B630E78A-E8CD-4621-92F0-AFAA140F60BC}"/>
    <cellStyle name="Normal 2 2 6 2 2 2 3 2 3" xfId="19448" xr:uid="{49C90A69-C5F7-42DA-8D66-FC010CF0F29A}"/>
    <cellStyle name="Normal 2 2 6 2 2 2 3 3" xfId="11901" xr:uid="{FC8C8A4E-DEB0-47FC-A467-D5BB486E720F}"/>
    <cellStyle name="Normal 2 2 6 2 2 2 3 3 2" xfId="22281" xr:uid="{BF976083-E227-4568-B232-D920E2A986BA}"/>
    <cellStyle name="Normal 2 2 6 2 2 2 3 4" xfId="23768" xr:uid="{5E91C338-38B0-4726-BB70-68BE97A3DB18}"/>
    <cellStyle name="Normal 2 2 6 2 2 2 3 5" xfId="16615" xr:uid="{C6E80A27-4F98-4B01-92FF-ECD8A3A9D98D}"/>
    <cellStyle name="Normal 2 2 6 2 2 2 4" xfId="5950" xr:uid="{3052317B-4ACE-4D92-9E73-CC7F606D84E5}"/>
    <cellStyle name="Normal 2 2 6 2 2 2 4 2" xfId="27963" xr:uid="{D293BB91-55CD-455D-84B2-910305AD7982}"/>
    <cellStyle name="Normal 2 2 6 2 2 2 4 3" xfId="15403" xr:uid="{357E2879-E375-48F2-B18C-786A8BE0AC87}"/>
    <cellStyle name="Normal 2 2 6 2 2 2 5" xfId="7856" xr:uid="{75ADF92F-1C62-4755-B9F4-BA8CED2C6F9A}"/>
    <cellStyle name="Normal 2 2 6 2 2 2 5 2" xfId="18236" xr:uid="{560DB7D1-9160-404C-A82B-C71C75325B94}"/>
    <cellStyle name="Normal 2 2 6 2 2 2 6" xfId="10689" xr:uid="{3BF80FF2-EE14-4358-9740-D031390778AD}"/>
    <cellStyle name="Normal 2 2 6 2 2 2 6 2" xfId="21069" xr:uid="{CC051CC2-70E2-41D5-8D15-E09A1984C4CE}"/>
    <cellStyle name="Normal 2 2 6 2 2 2 7" xfId="23227" xr:uid="{A3F8BC61-0040-46E9-9D9A-71B8E0B6FC3E}"/>
    <cellStyle name="Normal 2 2 6 2 2 2 8" xfId="13166" xr:uid="{36D1DFF4-3C3E-45FF-A1FB-B26D221FADE5}"/>
    <cellStyle name="Normal 2 2 6 2 2 3" xfId="3186" xr:uid="{00000000-0005-0000-0000-000023040000}"/>
    <cellStyle name="Normal 2 2 6 2 2 3 2" xfId="4467" xr:uid="{9F706EB4-3E25-430F-B16D-860B5C446E2D}"/>
    <cellStyle name="Normal 2 2 6 2 2 3 2 2" xfId="9238" xr:uid="{626BCD8E-F62B-431A-92C2-B3036586811D}"/>
    <cellStyle name="Normal 2 2 6 2 2 3 2 2 2" xfId="19618" xr:uid="{4440CC75-0F12-4B17-A8B4-2E4262CF94A2}"/>
    <cellStyle name="Normal 2 2 6 2 2 3 2 3" xfId="12071" xr:uid="{6976AB79-28D1-4313-9D9D-EE3228E88690}"/>
    <cellStyle name="Normal 2 2 6 2 2 3 2 3 2" xfId="22451" xr:uid="{AFF673AF-9A91-475F-A847-FDD2B73391C5}"/>
    <cellStyle name="Normal 2 2 6 2 2 3 2 4" xfId="28386" xr:uid="{34CCB7B2-EF32-494A-A790-0975D246D964}"/>
    <cellStyle name="Normal 2 2 6 2 2 3 2 5" xfId="16785" xr:uid="{06D884E1-120A-4C5C-99F1-B742502A02A6}"/>
    <cellStyle name="Normal 2 2 6 2 2 3 3" xfId="6243" xr:uid="{588A55D6-FA85-40D2-BD6B-4D546EA36041}"/>
    <cellStyle name="Normal 2 2 6 2 2 3 3 2" xfId="15812" xr:uid="{DFA3218D-5260-4ABA-8FB3-9E54709A2A73}"/>
    <cellStyle name="Normal 2 2 6 2 2 3 4" xfId="8265" xr:uid="{7B04C46E-C949-4AAC-8114-16C9A0D5B1C2}"/>
    <cellStyle name="Normal 2 2 6 2 2 3 4 2" xfId="18645" xr:uid="{2BEABE8C-5B00-44AF-BC19-87A336C6C6F7}"/>
    <cellStyle name="Normal 2 2 6 2 2 3 5" xfId="11098" xr:uid="{634EC4EC-2AB5-4E9C-AFA6-557EAA7DB02E}"/>
    <cellStyle name="Normal 2 2 6 2 2 3 5 2" xfId="21478" xr:uid="{0F266ECA-43DD-4F95-BF92-0A9529C912E7}"/>
    <cellStyle name="Normal 2 2 6 2 2 3 6" xfId="24168" xr:uid="{F9F51225-FAF4-4573-9B50-F709384D7D8A}"/>
    <cellStyle name="Normal 2 2 6 2 2 3 7" xfId="13726" xr:uid="{77C1E2BD-82DE-453E-821D-CF20ABE192B7}"/>
    <cellStyle name="Normal 2 2 6 2 2 4" xfId="3184" xr:uid="{00000000-0005-0000-0000-000024040000}"/>
    <cellStyle name="Normal 2 2 6 2 2 4 2" xfId="6241" xr:uid="{2A8E5E90-9539-4B84-AD45-32A9701D3B66}"/>
    <cellStyle name="Normal 2 2 6 2 2 4 2 2" xfId="27299" xr:uid="{C9885A2D-4594-47B4-813F-010CB33AF84D}"/>
    <cellStyle name="Normal 2 2 6 2 2 4 2 3" xfId="15810" xr:uid="{CAFF16BF-785D-47CA-A25D-D4873D53C3D1}"/>
    <cellStyle name="Normal 2 2 6 2 2 4 3" xfId="8263" xr:uid="{CB5E47CD-F8C8-4093-B0AB-98AAE247F142}"/>
    <cellStyle name="Normal 2 2 6 2 2 4 3 2" xfId="18643" xr:uid="{D5E581C6-8383-438A-88CD-98AA4648A428}"/>
    <cellStyle name="Normal 2 2 6 2 2 4 4" xfId="11096" xr:uid="{04BE5186-75EA-4DD8-9595-CCB6BBA4325B}"/>
    <cellStyle name="Normal 2 2 6 2 2 4 4 2" xfId="21476" xr:uid="{1EDBFEEC-CF17-428D-A193-EEFD8FDBF989}"/>
    <cellStyle name="Normal 2 2 6 2 2 4 5" xfId="22654" xr:uid="{89EEE988-C7B4-44E2-B02C-0B26E4142BCE}"/>
    <cellStyle name="Normal 2 2 6 2 2 4 6" xfId="13724" xr:uid="{E33E1944-7C5B-43EA-A3F5-149F469C4A34}"/>
    <cellStyle name="Normal 2 2 6 2 2 5" xfId="4239" xr:uid="{C987F1B0-2E5B-42A7-A1CE-2CCB722445F0}"/>
    <cellStyle name="Normal 2 2 6 2 2 5 2" xfId="9010" xr:uid="{F1558F9D-14DE-4FD8-9F11-E719FFE7CEC9}"/>
    <cellStyle name="Normal 2 2 6 2 2 5 2 2" xfId="29081" xr:uid="{901F85F1-8FE2-4259-8CF1-6486B2548664}"/>
    <cellStyle name="Normal 2 2 6 2 2 5 2 3" xfId="19390" xr:uid="{1A6E6247-957C-4A52-9D3D-5ECE6DF29868}"/>
    <cellStyle name="Normal 2 2 6 2 2 5 3" xfId="11843" xr:uid="{24DB62B2-CCAF-42DD-A7C3-53BFACCEA2A6}"/>
    <cellStyle name="Normal 2 2 6 2 2 5 3 2" xfId="22223" xr:uid="{CFE1E20C-CAF7-4F2B-8993-86C72C759AE2}"/>
    <cellStyle name="Normal 2 2 6 2 2 5 4" xfId="22966" xr:uid="{F402148D-9F30-4898-9769-13A6AF983969}"/>
    <cellStyle name="Normal 2 2 6 2 2 5 5" xfId="16557" xr:uid="{9069D65B-E891-473A-93CF-206B85BD6F29}"/>
    <cellStyle name="Normal 2 2 6 2 2 6" xfId="5118" xr:uid="{2AB213AF-C036-44A2-AD92-ABE31F4DA537}"/>
    <cellStyle name="Normal 2 2 6 2 2 6 2" xfId="28672" xr:uid="{CA60F94B-B0F4-4238-BC1D-2BAB1101304D}"/>
    <cellStyle name="Normal 2 2 6 2 2 6 3" xfId="14415" xr:uid="{38FFA62B-DF00-4F78-B291-AF7FDEA7AFA5}"/>
    <cellStyle name="Normal 2 2 6 2 2 7" xfId="6868" xr:uid="{A845BEFA-03CC-4BB1-9EEF-DA2A2589E9AF}"/>
    <cellStyle name="Normal 2 2 6 2 2 7 2" xfId="17248" xr:uid="{82EB7736-7837-4160-8848-C257F564622C}"/>
    <cellStyle name="Normal 2 2 6 2 2 8" xfId="9701" xr:uid="{0139A402-3057-4F0C-A432-25E4414F7185}"/>
    <cellStyle name="Normal 2 2 6 2 2 8 2" xfId="20081" xr:uid="{499B1975-E5B7-4FFE-921C-B0F6B80AAF86}"/>
    <cellStyle name="Normal 2 2 6 2 2 9" xfId="23059" xr:uid="{00BA739F-A1B6-45AE-B77E-887C9215CE59}"/>
    <cellStyle name="Normal 2 2 6 2 3" xfId="2732" xr:uid="{00000000-0005-0000-0000-000025040000}"/>
    <cellStyle name="Normal 2 2 6 2 3 2" xfId="3187" xr:uid="{00000000-0005-0000-0000-000026040000}"/>
    <cellStyle name="Normal 2 2 6 2 3 2 2" xfId="6244" xr:uid="{6F054504-44BD-42C9-AA22-3BACA7580360}"/>
    <cellStyle name="Normal 2 2 6 2 3 2 2 2" xfId="27042" xr:uid="{B09CE0B7-9764-4C38-A97E-326DCABF4D55}"/>
    <cellStyle name="Normal 2 2 6 2 3 2 2 3" xfId="15813" xr:uid="{8E04F228-6530-4F9F-8C15-F0254E2E4C5B}"/>
    <cellStyle name="Normal 2 2 6 2 3 2 3" xfId="8266" xr:uid="{958EE414-6373-4CF0-BE5F-00C92EC1F8AE}"/>
    <cellStyle name="Normal 2 2 6 2 3 2 3 2" xfId="18646" xr:uid="{2197D954-3104-4564-940C-6D59F2A9951B}"/>
    <cellStyle name="Normal 2 2 6 2 3 2 4" xfId="11099" xr:uid="{2D6C8B97-62B4-4DA8-B626-48719476F097}"/>
    <cellStyle name="Normal 2 2 6 2 3 2 4 2" xfId="21479" xr:uid="{0F40F97C-771B-4BE9-B3DA-F94A78A64F4D}"/>
    <cellStyle name="Normal 2 2 6 2 3 2 5" xfId="24071" xr:uid="{2ADE2F64-E9FA-4AC1-A03B-726B30D3571D}"/>
    <cellStyle name="Normal 2 2 6 2 3 2 6" xfId="13727" xr:uid="{42E91BD0-98A8-4495-8410-CE6A9CCE515B}"/>
    <cellStyle name="Normal 2 2 6 2 3 3" xfId="4296" xr:uid="{971A6F7A-AFB2-436A-B1B4-F113D718A7CF}"/>
    <cellStyle name="Normal 2 2 6 2 3 3 2" xfId="9067" xr:uid="{664D73D2-B22A-4951-A932-61284E659329}"/>
    <cellStyle name="Normal 2 2 6 2 3 3 2 2" xfId="29110" xr:uid="{2EC97DC1-4E87-49EB-BA04-9DA8D87362C3}"/>
    <cellStyle name="Normal 2 2 6 2 3 3 2 3" xfId="19447" xr:uid="{F62BBE02-DD83-406E-8C47-EB15CFE84F51}"/>
    <cellStyle name="Normal 2 2 6 2 3 3 3" xfId="11900" xr:uid="{B4FD6724-96A8-4636-A3CF-3C2DB3575377}"/>
    <cellStyle name="Normal 2 2 6 2 3 3 3 2" xfId="22280" xr:uid="{C9F376C1-F2A5-4B82-B967-60AB0472EEBC}"/>
    <cellStyle name="Normal 2 2 6 2 3 3 4" xfId="25395" xr:uid="{C156F1EE-186D-4F4C-B11D-8B8C506CE98A}"/>
    <cellStyle name="Normal 2 2 6 2 3 3 5" xfId="16614" xr:uid="{0F5FF7D2-38FE-4AB6-A99B-644E84413363}"/>
    <cellStyle name="Normal 2 2 6 2 3 4" xfId="5949" xr:uid="{AC2A7418-B225-47BA-A828-664C24550EAE}"/>
    <cellStyle name="Normal 2 2 6 2 3 4 2" xfId="28500" xr:uid="{B7A50A0D-E2FE-433F-B8D8-BFA030882AE8}"/>
    <cellStyle name="Normal 2 2 6 2 3 4 3" xfId="15402" xr:uid="{715501F0-E530-4AC1-94F3-5862C988D81A}"/>
    <cellStyle name="Normal 2 2 6 2 3 5" xfId="7855" xr:uid="{B7136852-1C74-4FB9-9486-4B100A271B7C}"/>
    <cellStyle name="Normal 2 2 6 2 3 5 2" xfId="18235" xr:uid="{BCC193CB-6993-412F-8996-9DE28E9B55B3}"/>
    <cellStyle name="Normal 2 2 6 2 3 6" xfId="10688" xr:uid="{E319272E-D7B6-47E6-9583-74C368EB9E3C}"/>
    <cellStyle name="Normal 2 2 6 2 3 6 2" xfId="21068" xr:uid="{60857185-132A-4FC6-BB37-40FA88651047}"/>
    <cellStyle name="Normal 2 2 6 2 3 7" xfId="24192" xr:uid="{10413727-889B-4E73-82C4-8EF0C680A434}"/>
    <cellStyle name="Normal 2 2 6 2 3 8" xfId="13165" xr:uid="{AD3103CD-2764-44EF-A605-330EB883A61C}"/>
    <cellStyle name="Normal 2 2 6 2 4" xfId="3188" xr:uid="{00000000-0005-0000-0000-000027040000}"/>
    <cellStyle name="Normal 2 2 6 2 4 2" xfId="4468" xr:uid="{0FE318DA-088C-485A-9A1B-148B7C2FE78A}"/>
    <cellStyle name="Normal 2 2 6 2 4 2 2" xfId="9239" xr:uid="{1048AA4A-927C-4161-B8BB-3B6E9A954A52}"/>
    <cellStyle name="Normal 2 2 6 2 4 2 2 2" xfId="19619" xr:uid="{B32F671F-47F0-485A-AD34-1D9C1F20B811}"/>
    <cellStyle name="Normal 2 2 6 2 4 2 3" xfId="12072" xr:uid="{3D4A563A-E48D-426B-B3CF-A2C49C71920E}"/>
    <cellStyle name="Normal 2 2 6 2 4 2 3 2" xfId="22452" xr:uid="{FACF2DD8-440B-42CC-8206-6CB96D9402EF}"/>
    <cellStyle name="Normal 2 2 6 2 4 2 4" xfId="26097" xr:uid="{12BA8A78-EF3A-4DDE-A8F1-C8052A647E4C}"/>
    <cellStyle name="Normal 2 2 6 2 4 2 5" xfId="16786" xr:uid="{0D39DC32-5A39-4618-97E4-409303F50F70}"/>
    <cellStyle name="Normal 2 2 6 2 4 3" xfId="6245" xr:uid="{711A1386-EB02-4D5C-A20F-D17AE5B53DD3}"/>
    <cellStyle name="Normal 2 2 6 2 4 3 2" xfId="15814" xr:uid="{1C57A535-5B59-4BC1-BD8C-FB0C0791E824}"/>
    <cellStyle name="Normal 2 2 6 2 4 4" xfId="8267" xr:uid="{C032CA74-9A89-4596-905A-E92BDA9AA145}"/>
    <cellStyle name="Normal 2 2 6 2 4 4 2" xfId="18647" xr:uid="{6A0B5E13-E75A-4ABD-A2F5-0CF3D9E12D20}"/>
    <cellStyle name="Normal 2 2 6 2 4 5" xfId="11100" xr:uid="{AE521645-6376-4B68-9A18-6D97632553A1}"/>
    <cellStyle name="Normal 2 2 6 2 4 5 2" xfId="21480" xr:uid="{69CC3F87-EA81-43EF-A06E-E7DDC96303E6}"/>
    <cellStyle name="Normal 2 2 6 2 4 6" xfId="24585" xr:uid="{FF1DE5FA-250B-4680-A117-DD1976C4FB09}"/>
    <cellStyle name="Normal 2 2 6 2 4 7" xfId="13728" xr:uid="{6EDAE71B-7F2C-473D-8893-EC43F0AADD36}"/>
    <cellStyle name="Normal 2 2 6 2 5" xfId="3183" xr:uid="{00000000-0005-0000-0000-000028040000}"/>
    <cellStyle name="Normal 2 2 6 2 5 2" xfId="6240" xr:uid="{0A6AF36F-1FBE-4672-9497-A7A631B308EF}"/>
    <cellStyle name="Normal 2 2 6 2 5 2 2" xfId="28738" xr:uid="{5B69F3EA-6B7C-4570-96D6-F27E5C980BFA}"/>
    <cellStyle name="Normal 2 2 6 2 5 2 3" xfId="15809" xr:uid="{76BEACCF-5F5B-43F0-A5B2-36DD6C9A2D9E}"/>
    <cellStyle name="Normal 2 2 6 2 5 3" xfId="8262" xr:uid="{4773665C-A056-459D-95BA-07D0BBFBC73C}"/>
    <cellStyle name="Normal 2 2 6 2 5 3 2" xfId="18642" xr:uid="{62DA566B-022B-451E-8489-F37EF95BA9A5}"/>
    <cellStyle name="Normal 2 2 6 2 5 4" xfId="11095" xr:uid="{B74255FD-0D92-4281-B1B5-831CF4D94442}"/>
    <cellStyle name="Normal 2 2 6 2 5 4 2" xfId="21475" xr:uid="{A43FA36F-DA4D-490C-8866-7682DC51D2EF}"/>
    <cellStyle name="Normal 2 2 6 2 5 5" xfId="23155" xr:uid="{B356D2F5-AA29-4BBE-B9FC-DF53537515CA}"/>
    <cellStyle name="Normal 2 2 6 2 5 6" xfId="13723" xr:uid="{5F8A1828-3379-4FFE-B5D9-A6997C5EE36D}"/>
    <cellStyle name="Normal 2 2 6 2 6" xfId="2547" xr:uid="{00000000-0005-0000-0000-000029040000}"/>
    <cellStyle name="Normal 2 2 6 2 6 2" xfId="5818" xr:uid="{DD46955B-644F-4075-A62A-01E728825C72}"/>
    <cellStyle name="Normal 2 2 6 2 6 2 2" xfId="25834" xr:uid="{5E225070-8700-47AE-BB40-F61DFAA2BB7A}"/>
    <cellStyle name="Normal 2 2 6 2 6 2 3" xfId="15218" xr:uid="{8A69E008-98E6-4611-A97E-CA5A9C690D18}"/>
    <cellStyle name="Normal 2 2 6 2 6 3" xfId="7671" xr:uid="{B7E0288A-09BC-41C8-AB8F-012493240ADF}"/>
    <cellStyle name="Normal 2 2 6 2 6 3 2" xfId="18051" xr:uid="{95348DC5-EF32-4E6B-8E46-E8DE78003BA3}"/>
    <cellStyle name="Normal 2 2 6 2 6 4" xfId="10504" xr:uid="{FCB519E4-A7D2-4946-B317-76A86C0422BC}"/>
    <cellStyle name="Normal 2 2 6 2 6 4 2" xfId="20884" xr:uid="{5A289437-DBA2-47F5-9B82-C36081E33F26}"/>
    <cellStyle name="Normal 2 2 6 2 6 5" xfId="23897" xr:uid="{E133F193-E3D0-4080-B01F-FB88A4225A0F}"/>
    <cellStyle name="Normal 2 2 6 2 6 6" xfId="12934" xr:uid="{E970EBAC-FD52-4F8B-B9ED-263F3F3A9451}"/>
    <cellStyle name="Normal 2 2 6 2 7" xfId="2241" xr:uid="{00000000-0005-0000-0000-00001F040000}"/>
    <cellStyle name="Normal 2 2 6 2 7 2" xfId="7367" xr:uid="{E3315053-3F06-4B6B-8A15-8F56FD09B6D3}"/>
    <cellStyle name="Normal 2 2 6 2 7 2 2" xfId="17747" xr:uid="{59CE3CB4-48FF-436F-AB9F-5BDBA10A3A4A}"/>
    <cellStyle name="Normal 2 2 6 2 7 3" xfId="10200" xr:uid="{E237DC12-6969-46B9-BEB8-59BF47688AC7}"/>
    <cellStyle name="Normal 2 2 6 2 7 3 2" xfId="20580" xr:uid="{2AC17149-8D77-4C66-9B64-E74F2D180A93}"/>
    <cellStyle name="Normal 2 2 6 2 7 4" xfId="22830" xr:uid="{2180F4CE-54F4-4334-B8BC-350373340C0E}"/>
    <cellStyle name="Normal 2 2 6 2 7 5" xfId="14914" xr:uid="{6C7199FC-4A5B-4644-B73C-9FD92807338A}"/>
    <cellStyle name="Normal 2 2 6 2 8" xfId="3794" xr:uid="{3DC452E1-1CA4-495A-BBE7-BA28DD8D8CA8}"/>
    <cellStyle name="Normal 2 2 6 2 8 2" xfId="8629" xr:uid="{2359EFA7-1177-40B1-A540-89631581AC54}"/>
    <cellStyle name="Normal 2 2 6 2 8 2 2" xfId="19009" xr:uid="{97C046AA-3D85-4DA4-95CF-1E9F0374DAB0}"/>
    <cellStyle name="Normal 2 2 6 2 8 3" xfId="11462" xr:uid="{8D1E2DDE-0A46-49A1-97D1-BE99B96D3287}"/>
    <cellStyle name="Normal 2 2 6 2 8 3 2" xfId="21842" xr:uid="{87787337-F20C-4DAF-989E-CB84C0CCECAE}"/>
    <cellStyle name="Normal 2 2 6 2 8 4" xfId="16176" xr:uid="{956371C3-846B-4513-8438-90381C4675D2}"/>
    <cellStyle name="Normal 2 2 6 2 9" xfId="5117" xr:uid="{5C4ACD4B-02FD-4CEF-A3D2-4E04A9F0C611}"/>
    <cellStyle name="Normal 2 2 6 2 9 2" xfId="14414" xr:uid="{260E15F7-FF2D-46CF-8555-BA8822FC5CA2}"/>
    <cellStyle name="Normal 2 2 6 3" xfId="767" xr:uid="{00000000-0005-0000-0000-0000AB040000}"/>
    <cellStyle name="Normal 2 2 6 3 10" xfId="9702" xr:uid="{4C3E2F2B-56B2-4CF4-96E5-96EDB012DA49}"/>
    <cellStyle name="Normal 2 2 6 3 10 2" xfId="20082" xr:uid="{DC4C3F4A-9533-46A9-9E89-A4555E3086C2}"/>
    <cellStyle name="Normal 2 2 6 3 11" xfId="24854" xr:uid="{E3A76C8A-2F6D-4F8D-A4BA-E63D7B8AF419}"/>
    <cellStyle name="Normal 2 2 6 3 12" xfId="12562" xr:uid="{5FB5965A-D485-4ACE-BAD5-9CC525EDB1AF}"/>
    <cellStyle name="Normal 2 2 6 3 2" xfId="2734" xr:uid="{00000000-0005-0000-0000-00002B040000}"/>
    <cellStyle name="Normal 2 2 6 3 2 2" xfId="3190" xr:uid="{00000000-0005-0000-0000-00002C040000}"/>
    <cellStyle name="Normal 2 2 6 3 2 2 2" xfId="6247" xr:uid="{E44AA17E-05A2-47E2-8395-59B103ABE9B4}"/>
    <cellStyle name="Normal 2 2 6 3 2 2 2 2" xfId="27121" xr:uid="{B3EE830C-9737-40AC-B774-DC1C1CDA2AC3}"/>
    <cellStyle name="Normal 2 2 6 3 2 2 2 3" xfId="15816" xr:uid="{D41E5751-026D-427F-8873-2102B9A0E2DA}"/>
    <cellStyle name="Normal 2 2 6 3 2 2 3" xfId="8269" xr:uid="{4F15D839-68EC-4AFB-B95C-AD303D81C0F5}"/>
    <cellStyle name="Normal 2 2 6 3 2 2 3 2" xfId="18649" xr:uid="{0941D33B-37E7-4FB9-8BDD-31ECB15DD03C}"/>
    <cellStyle name="Normal 2 2 6 3 2 2 4" xfId="11102" xr:uid="{AA5D45D2-B615-4681-905D-0A0D4F4CF0A8}"/>
    <cellStyle name="Normal 2 2 6 3 2 2 4 2" xfId="21482" xr:uid="{45B34AA5-B78E-46EE-8B6C-B69CC14AE78D}"/>
    <cellStyle name="Normal 2 2 6 3 2 2 5" xfId="25433" xr:uid="{DB672273-560C-4F9C-A8CF-761B73D83566}"/>
    <cellStyle name="Normal 2 2 6 3 2 2 6" xfId="13730" xr:uid="{668FCC29-7C50-4312-9C41-BAC872544AC2}"/>
    <cellStyle name="Normal 2 2 6 3 2 3" xfId="4298" xr:uid="{AF36B563-FC36-4796-A3A6-E1993E821E9D}"/>
    <cellStyle name="Normal 2 2 6 3 2 3 2" xfId="9069" xr:uid="{F175B39D-0BCE-4077-B094-FBA606ACB714}"/>
    <cellStyle name="Normal 2 2 6 3 2 3 2 2" xfId="29112" xr:uid="{7ACC3B77-734A-4C91-A47F-8FFBABF3EF56}"/>
    <cellStyle name="Normal 2 2 6 3 2 3 2 3" xfId="19449" xr:uid="{90426A97-6901-4D73-ACFF-6E4D5F24FB00}"/>
    <cellStyle name="Normal 2 2 6 3 2 3 3" xfId="11902" xr:uid="{E90BF0AC-1250-4A66-9DE8-9F93A865D89A}"/>
    <cellStyle name="Normal 2 2 6 3 2 3 3 2" xfId="22282" xr:uid="{A409580F-2461-4D9C-BA00-8347009ECB9C}"/>
    <cellStyle name="Normal 2 2 6 3 2 3 4" xfId="23061" xr:uid="{2FD785B8-6281-4902-A97E-AF9F93D90BCC}"/>
    <cellStyle name="Normal 2 2 6 3 2 3 5" xfId="16616" xr:uid="{94FE5296-6D54-4088-A379-492CD391DFE4}"/>
    <cellStyle name="Normal 2 2 6 3 2 4" xfId="5951" xr:uid="{E3D1BA83-E110-4070-ABE3-31455F14EECF}"/>
    <cellStyle name="Normal 2 2 6 3 2 4 2" xfId="28713" xr:uid="{C9B51B7B-BA27-4989-9B77-BFB6FEEC3C11}"/>
    <cellStyle name="Normal 2 2 6 3 2 4 3" xfId="15404" xr:uid="{20CA3628-CCFE-4F2B-844E-8FBCEFF9B7DA}"/>
    <cellStyle name="Normal 2 2 6 3 2 5" xfId="7857" xr:uid="{8509A51E-F4D4-43AF-8124-F96AF6EAB54C}"/>
    <cellStyle name="Normal 2 2 6 3 2 5 2" xfId="18237" xr:uid="{58C2555D-2438-45B4-9B64-3CAF8320319B}"/>
    <cellStyle name="Normal 2 2 6 3 2 6" xfId="10690" xr:uid="{35248E13-1CF6-4D3F-A839-08077937F647}"/>
    <cellStyle name="Normal 2 2 6 3 2 6 2" xfId="21070" xr:uid="{83687619-3CB4-42C4-9E00-6EC79E49A7BF}"/>
    <cellStyle name="Normal 2 2 6 3 2 7" xfId="23504" xr:uid="{A01A4261-FC07-442C-8D9A-17FE25863308}"/>
    <cellStyle name="Normal 2 2 6 3 2 8" xfId="13167" xr:uid="{1EA23027-6384-4BE0-89B2-3EA296E8FFEE}"/>
    <cellStyle name="Normal 2 2 6 3 3" xfId="3191" xr:uid="{00000000-0005-0000-0000-00002D040000}"/>
    <cellStyle name="Normal 2 2 6 3 3 2" xfId="4469" xr:uid="{D03A52A9-8653-4C41-9A28-8E98E897D3ED}"/>
    <cellStyle name="Normal 2 2 6 3 3 2 2" xfId="9240" xr:uid="{20DDAF65-0E91-4C94-8A20-E9554F74EB6D}"/>
    <cellStyle name="Normal 2 2 6 3 3 2 2 2" xfId="29229" xr:uid="{6827C6F6-99D4-44ED-A2FB-5741B27C3E44}"/>
    <cellStyle name="Normal 2 2 6 3 3 2 2 3" xfId="19620" xr:uid="{044F6EE3-1478-4DF6-805A-DAC9A06E9FD7}"/>
    <cellStyle name="Normal 2 2 6 3 3 2 3" xfId="12073" xr:uid="{A80DECAF-5FF3-4A7E-97AD-DD68C5184EDE}"/>
    <cellStyle name="Normal 2 2 6 3 3 2 3 2" xfId="22453" xr:uid="{77B21F3D-69BA-4E03-BFD5-FF6767435652}"/>
    <cellStyle name="Normal 2 2 6 3 3 2 4" xfId="24358" xr:uid="{A627CFC4-18FF-4911-B5E0-F00CA2CA1BE1}"/>
    <cellStyle name="Normal 2 2 6 3 3 2 5" xfId="16787" xr:uid="{41E8D57E-0898-4600-8B45-5C361F73F80D}"/>
    <cellStyle name="Normal 2 2 6 3 3 3" xfId="6248" xr:uid="{D55A819E-7CBD-4C4C-87F6-1352BB2121FA}"/>
    <cellStyle name="Normal 2 2 6 3 3 3 2" xfId="28258" xr:uid="{F55449F2-2BBE-4515-BF06-BC399FBB39BE}"/>
    <cellStyle name="Normal 2 2 6 3 3 3 3" xfId="15817" xr:uid="{AB63E61B-DF1C-41AA-A088-D991A00C7282}"/>
    <cellStyle name="Normal 2 2 6 3 3 4" xfId="8270" xr:uid="{490ABBA9-728D-4597-A084-EF8D5F57061F}"/>
    <cellStyle name="Normal 2 2 6 3 3 4 2" xfId="18650" xr:uid="{9D3C7B97-38B1-4510-9996-047A2F781E5F}"/>
    <cellStyle name="Normal 2 2 6 3 3 5" xfId="11103" xr:uid="{9E3BF72C-580C-4D36-B16E-04B1671D9201}"/>
    <cellStyle name="Normal 2 2 6 3 3 5 2" xfId="21483" xr:uid="{48F4F805-4B92-4084-AFEF-8783EEF5369B}"/>
    <cellStyle name="Normal 2 2 6 3 3 6" xfId="23800" xr:uid="{279D83EF-BFFF-4CA7-B6C2-FA5BB1B9598E}"/>
    <cellStyle name="Normal 2 2 6 3 3 7" xfId="13731" xr:uid="{E82538C7-D5CF-4C2C-B896-96B5B1D6732F}"/>
    <cellStyle name="Normal 2 2 6 3 4" xfId="3189" xr:uid="{00000000-0005-0000-0000-00002E040000}"/>
    <cellStyle name="Normal 2 2 6 3 4 2" xfId="6246" xr:uid="{AB61BC95-E1D2-4C7F-9E27-637375B52DE8}"/>
    <cellStyle name="Normal 2 2 6 3 4 2 2" xfId="28727" xr:uid="{37F78F17-D5CE-43E3-80C0-38223208C2D4}"/>
    <cellStyle name="Normal 2 2 6 3 4 2 3" xfId="15815" xr:uid="{D3DFF2FF-54D9-4183-BB09-9EE6CDDCB508}"/>
    <cellStyle name="Normal 2 2 6 3 4 3" xfId="8268" xr:uid="{21262C5E-45DD-408B-AAE8-F32E1D09324A}"/>
    <cellStyle name="Normal 2 2 6 3 4 3 2" xfId="18648" xr:uid="{67090179-1D90-4D36-BA32-A0967397BC40}"/>
    <cellStyle name="Normal 2 2 6 3 4 4" xfId="11101" xr:uid="{CA746757-EAF7-45AB-9E4D-50A54017AE93}"/>
    <cellStyle name="Normal 2 2 6 3 4 4 2" xfId="21481" xr:uid="{49E2FBDE-AD09-44C4-B9E9-07E28E6BC8FD}"/>
    <cellStyle name="Normal 2 2 6 3 4 5" xfId="24353" xr:uid="{16052B0A-7BE2-4385-8D41-C9A5844DC355}"/>
    <cellStyle name="Normal 2 2 6 3 4 6" xfId="13729" xr:uid="{7DB53946-566B-4CAD-BF90-3B847D9555DD}"/>
    <cellStyle name="Normal 2 2 6 3 5" xfId="2590" xr:uid="{00000000-0005-0000-0000-00002F040000}"/>
    <cellStyle name="Normal 2 2 6 3 5 2" xfId="5854" xr:uid="{C883B5AF-18F5-4388-ABB4-D72C87122743}"/>
    <cellStyle name="Normal 2 2 6 3 5 2 2" xfId="26933" xr:uid="{5A40FB34-956B-4526-BCE3-9614D21C9E93}"/>
    <cellStyle name="Normal 2 2 6 3 5 2 3" xfId="15261" xr:uid="{E94B3B5B-1644-4E26-928B-15FF78687728}"/>
    <cellStyle name="Normal 2 2 6 3 5 3" xfId="7714" xr:uid="{E1C381A5-BA63-4B96-8942-177F60E6A9C6}"/>
    <cellStyle name="Normal 2 2 6 3 5 3 2" xfId="18094" xr:uid="{ABCB03D5-EC80-40AD-B995-D7EDB6E2CA7F}"/>
    <cellStyle name="Normal 2 2 6 3 5 4" xfId="10547" xr:uid="{C5BB12D6-85EA-467C-A043-96B8CCF861A7}"/>
    <cellStyle name="Normal 2 2 6 3 5 4 2" xfId="20927" xr:uid="{F794C766-F5A4-4669-BF82-894589530290}"/>
    <cellStyle name="Normal 2 2 6 3 5 5" xfId="23618" xr:uid="{42A9F908-E0A3-4303-88B6-2D24B095DFFE}"/>
    <cellStyle name="Normal 2 2 6 3 5 6" xfId="12977" xr:uid="{2880477B-ED04-43B6-A0F4-A0DD907F21D8}"/>
    <cellStyle name="Normal 2 2 6 3 6" xfId="2329" xr:uid="{00000000-0005-0000-0000-00002A040000}"/>
    <cellStyle name="Normal 2 2 6 3 6 2" xfId="7455" xr:uid="{B959A3A8-48A6-4881-A410-74E64567F69E}"/>
    <cellStyle name="Normal 2 2 6 3 6 2 2" xfId="17835" xr:uid="{D409532D-8BBE-435F-BEBD-A89EDF2C4362}"/>
    <cellStyle name="Normal 2 2 6 3 6 3" xfId="10288" xr:uid="{B3C768DC-DF0A-4FF1-8D0F-D49D5A9E1F17}"/>
    <cellStyle name="Normal 2 2 6 3 6 3 2" xfId="20668" xr:uid="{20424838-F57D-4E3F-934D-E62956DB1E35}"/>
    <cellStyle name="Normal 2 2 6 3 6 4" xfId="23146" xr:uid="{6C7DB46A-CB8E-4767-A221-43C87A93B7DF}"/>
    <cellStyle name="Normal 2 2 6 3 6 5" xfId="15002" xr:uid="{58137D8A-5F2E-412F-A65D-DD4557451A70}"/>
    <cellStyle name="Normal 2 2 6 3 7" xfId="3844" xr:uid="{712F6ECE-2FCF-40FF-BC3A-B8E57455C658}"/>
    <cellStyle name="Normal 2 2 6 3 7 2" xfId="8676" xr:uid="{8801AC38-17ED-48C4-B15A-5EC496CB1189}"/>
    <cellStyle name="Normal 2 2 6 3 7 2 2" xfId="19056" xr:uid="{01EAAE53-7179-4F99-8C05-CDBA10542186}"/>
    <cellStyle name="Normal 2 2 6 3 7 3" xfId="11509" xr:uid="{B40DA53C-3E90-4116-9976-35490BC4F598}"/>
    <cellStyle name="Normal 2 2 6 3 7 3 2" xfId="21889" xr:uid="{2F776532-C363-4EA1-BE90-F85AFF70E5B9}"/>
    <cellStyle name="Normal 2 2 6 3 7 4" xfId="16223" xr:uid="{7D736926-DE92-4BAD-BB26-D0719308E154}"/>
    <cellStyle name="Normal 2 2 6 3 8" xfId="5119" xr:uid="{0D41CC50-3C09-47D8-9D04-FF0749EBE539}"/>
    <cellStyle name="Normal 2 2 6 3 8 2" xfId="14416" xr:uid="{4C44EB3C-92B7-4DF4-94B3-CBB25821F1A6}"/>
    <cellStyle name="Normal 2 2 6 3 9" xfId="6869" xr:uid="{67EEB3CB-5943-4F2C-A717-EB1EB3467721}"/>
    <cellStyle name="Normal 2 2 6 3 9 2" xfId="17249" xr:uid="{B3C0259A-3C51-4FD8-AD74-DF0716C38BAD}"/>
    <cellStyle name="Normal 2 2 6 4" xfId="768" xr:uid="{00000000-0005-0000-0000-0000AC040000}"/>
    <cellStyle name="Normal 2 2 6 4 2" xfId="3192" xr:uid="{00000000-0005-0000-0000-000031040000}"/>
    <cellStyle name="Normal 2 2 6 4 2 2" xfId="6249" xr:uid="{CB439588-1D5F-4005-8532-AF188C452CFA}"/>
    <cellStyle name="Normal 2 2 6 4 2 2 2" xfId="26730" xr:uid="{A61F4418-B64B-495C-8A31-614827CC5054}"/>
    <cellStyle name="Normal 2 2 6 4 2 2 3" xfId="15818" xr:uid="{B27AE241-0DD4-43AF-8FE3-F64AA791483B}"/>
    <cellStyle name="Normal 2 2 6 4 2 3" xfId="8271" xr:uid="{38EFA85C-082D-4ECE-A0AC-E6CBB8D45E4E}"/>
    <cellStyle name="Normal 2 2 6 4 2 3 2" xfId="18651" xr:uid="{17081F4A-10E4-4BEB-A3DD-8714A69DC71B}"/>
    <cellStyle name="Normal 2 2 6 4 2 4" xfId="11104" xr:uid="{AB647E7E-1D38-436E-B315-9751ECB1C453}"/>
    <cellStyle name="Normal 2 2 6 4 2 4 2" xfId="21484" xr:uid="{96F0541B-B4A5-4A30-AA34-B3D1F76A4527}"/>
    <cellStyle name="Normal 2 2 6 4 2 5" xfId="22996" xr:uid="{19A55A42-EF4F-4980-94B4-D4D545CBB56D}"/>
    <cellStyle name="Normal 2 2 6 4 2 6" xfId="13732" xr:uid="{D9031275-8D50-4DD1-9158-5A6601AD56D2}"/>
    <cellStyle name="Normal 2 2 6 4 3" xfId="2731" xr:uid="{00000000-0005-0000-0000-000032040000}"/>
    <cellStyle name="Normal 2 2 6 4 3 2" xfId="5948" xr:uid="{11B2852D-EDF7-4948-8623-C6242D2A565C}"/>
    <cellStyle name="Normal 2 2 6 4 3 2 2" xfId="28519" xr:uid="{B8A26FFE-FD78-420C-9DA2-1CE49CD93A72}"/>
    <cellStyle name="Normal 2 2 6 4 3 2 3" xfId="15401" xr:uid="{C30637F1-3D60-4C29-B383-B0542E07093A}"/>
    <cellStyle name="Normal 2 2 6 4 3 3" xfId="7854" xr:uid="{F1F9433B-0784-4153-9E12-4A4B4BF106CD}"/>
    <cellStyle name="Normal 2 2 6 4 3 3 2" xfId="18234" xr:uid="{4173CB35-3A2E-47F1-AA16-7B0E91E0B47E}"/>
    <cellStyle name="Normal 2 2 6 4 3 4" xfId="10687" xr:uid="{DCB347E5-4172-4DB5-B7FF-960D1BEC6F5A}"/>
    <cellStyle name="Normal 2 2 6 4 3 4 2" xfId="21067" xr:uid="{7D6A8905-8AC6-472E-93F1-89521DC82887}"/>
    <cellStyle name="Normal 2 2 6 4 3 5" xfId="25425" xr:uid="{A3D8D863-91FE-4A5A-B3FF-AEAB0AD23AC7}"/>
    <cellStyle name="Normal 2 2 6 4 3 6" xfId="13164" xr:uid="{8F0C0AEF-395A-44BD-A2DE-C4B39BBA0447}"/>
    <cellStyle name="Normal 2 2 6 4 4" xfId="4163" xr:uid="{0955D02B-ABE6-43BB-A2F0-E7BD877C50A1}"/>
    <cellStyle name="Normal 2 2 6 4 4 2" xfId="8934" xr:uid="{0F7D7877-6C21-48D3-9F5B-B4BC947A6719}"/>
    <cellStyle name="Normal 2 2 6 4 4 2 2" xfId="19314" xr:uid="{90F97ABE-9CA5-4539-94EF-79C5B2370B11}"/>
    <cellStyle name="Normal 2 2 6 4 4 3" xfId="11767" xr:uid="{C6512C9C-1DCE-4B4F-8549-4756852FD341}"/>
    <cellStyle name="Normal 2 2 6 4 4 3 2" xfId="22147" xr:uid="{25AFC8E6-F1E4-4611-B59B-A4D8AD2EC480}"/>
    <cellStyle name="Normal 2 2 6 4 4 4" xfId="24132" xr:uid="{A11D0DC3-5B44-4E74-BA89-53B7C535938D}"/>
    <cellStyle name="Normal 2 2 6 4 4 5" xfId="16481" xr:uid="{67E362AA-8D03-493D-957E-C45DFBA2D8E0}"/>
    <cellStyle name="Normal 2 2 6 4 5" xfId="5120" xr:uid="{F054F7C7-62F7-4116-B376-3EC374D865E7}"/>
    <cellStyle name="Normal 2 2 6 4 5 2" xfId="14417" xr:uid="{1B9BB4CB-0A06-49DF-ABF3-0EDFCF0F66D2}"/>
    <cellStyle name="Normal 2 2 6 4 6" xfId="6870" xr:uid="{9D58F73D-007B-4442-B32E-FCA7DC647B7E}"/>
    <cellStyle name="Normal 2 2 6 4 6 2" xfId="17250" xr:uid="{2C27107F-B77C-49B4-9A60-9E75B92D05E4}"/>
    <cellStyle name="Normal 2 2 6 4 7" xfId="9703" xr:uid="{118CD2BE-CE2D-4E3F-9EC0-A270E7B58A2D}"/>
    <cellStyle name="Normal 2 2 6 4 7 2" xfId="20083" xr:uid="{515A166A-0811-46E5-BD81-5274C64ACC04}"/>
    <cellStyle name="Normal 2 2 6 4 8" xfId="25105" xr:uid="{662F58D9-B0B3-404D-B0BA-5EF31AF847BF}"/>
    <cellStyle name="Normal 2 2 6 4 9" xfId="12720" xr:uid="{579D2275-C61E-415B-8BC5-51251ECF05D9}"/>
    <cellStyle name="Normal 2 2 6 5" xfId="3193" xr:uid="{00000000-0005-0000-0000-000033040000}"/>
    <cellStyle name="Normal 2 2 6 5 2" xfId="4470" xr:uid="{CBD07B7A-1544-404E-99B7-7AD42747BAF4}"/>
    <cellStyle name="Normal 2 2 6 5 2 2" xfId="9241" xr:uid="{CA8839B8-562D-4FEB-B1E5-229693210434}"/>
    <cellStyle name="Normal 2 2 6 5 2 2 2" xfId="29230" xr:uid="{7008ECDD-72A8-4384-9DE2-80A96C4C0FE1}"/>
    <cellStyle name="Normal 2 2 6 5 2 2 3" xfId="19621" xr:uid="{E250A443-58A5-4F1E-8887-54B5054E386F}"/>
    <cellStyle name="Normal 2 2 6 5 2 3" xfId="12074" xr:uid="{A7439361-3315-47F8-8836-473F23E19C0C}"/>
    <cellStyle name="Normal 2 2 6 5 2 3 2" xfId="22454" xr:uid="{8DA188E4-7D8C-4664-B87F-A2AC6C5358B8}"/>
    <cellStyle name="Normal 2 2 6 5 2 4" xfId="24068" xr:uid="{646BF25D-7858-4818-8FFB-C90EE6BB55BE}"/>
    <cellStyle name="Normal 2 2 6 5 2 5" xfId="16788" xr:uid="{85F5C205-8DAA-44DB-87A6-464B58944ED8}"/>
    <cellStyle name="Normal 2 2 6 5 3" xfId="6250" xr:uid="{895B147F-601B-4065-8645-5AD015666B32}"/>
    <cellStyle name="Normal 2 2 6 5 3 2" xfId="27912" xr:uid="{C45325C8-0CFF-4DC3-A87E-160F529C2D2B}"/>
    <cellStyle name="Normal 2 2 6 5 3 3" xfId="15819" xr:uid="{E7C8CA88-9C26-485E-B413-3C25F41487E1}"/>
    <cellStyle name="Normal 2 2 6 5 4" xfId="8272" xr:uid="{63A4AD72-30FC-40F9-8FB2-C73EA5B302F1}"/>
    <cellStyle name="Normal 2 2 6 5 4 2" xfId="18652" xr:uid="{66B849C8-0EA1-4C13-AF88-FE7571754B86}"/>
    <cellStyle name="Normal 2 2 6 5 5" xfId="11105" xr:uid="{5986780A-0B59-44F2-8E1F-FECB6B30AD7D}"/>
    <cellStyle name="Normal 2 2 6 5 5 2" xfId="21485" xr:uid="{BA19BD5D-A4AF-42F1-B58E-71A2A59A390D}"/>
    <cellStyle name="Normal 2 2 6 5 6" xfId="25222" xr:uid="{CEC419A5-CA5A-4DBB-B3B6-4C8BF7921A29}"/>
    <cellStyle name="Normal 2 2 6 5 7" xfId="13733" xr:uid="{8447C74C-ED2E-40B8-B030-E3008A10DE80}"/>
    <cellStyle name="Normal 2 2 6 6" xfId="2904" xr:uid="{00000000-0005-0000-0000-000034040000}"/>
    <cellStyle name="Normal 2 2 6 6 2" xfId="6089" xr:uid="{16CCF25F-2BD3-4135-9602-703A2BCB5A3C}"/>
    <cellStyle name="Normal 2 2 6 6 2 2" xfId="27701" xr:uid="{E10C9B2E-92BC-4CE7-926E-3F7744D6AE09}"/>
    <cellStyle name="Normal 2 2 6 6 2 3" xfId="15567" xr:uid="{426A488E-3F6F-4736-ABBE-26DF1BF33C1D}"/>
    <cellStyle name="Normal 2 2 6 6 3" xfId="8020" xr:uid="{78D8298A-1551-45ED-92A9-35D92C38DAC8}"/>
    <cellStyle name="Normal 2 2 6 6 3 2" xfId="18400" xr:uid="{11096A96-338B-4C74-9D7E-5DD9EEFC39F6}"/>
    <cellStyle name="Normal 2 2 6 6 4" xfId="10853" xr:uid="{A64EA007-8B20-4236-A1E1-D7AD8F2E0402}"/>
    <cellStyle name="Normal 2 2 6 6 4 2" xfId="21233" xr:uid="{A568604F-B051-45B5-B2AE-184A6C336636}"/>
    <cellStyle name="Normal 2 2 6 6 5" xfId="25277" xr:uid="{43C848A0-2D16-45DD-9695-5240E1C8FA92}"/>
    <cellStyle name="Normal 2 2 6 6 6" xfId="13418" xr:uid="{A33F8664-23C1-415E-AF6C-867349EDD5A7}"/>
    <cellStyle name="Normal 2 2 6 7" xfId="2487" xr:uid="{00000000-0005-0000-0000-000035040000}"/>
    <cellStyle name="Normal 2 2 6 7 2" xfId="5771" xr:uid="{76CAC20D-489B-4B80-AD7E-D302E50A89E9}"/>
    <cellStyle name="Normal 2 2 6 7 2 2" xfId="26466" xr:uid="{D18F8181-AC54-42E7-B8E9-3673541D1599}"/>
    <cellStyle name="Normal 2 2 6 7 2 3" xfId="15158" xr:uid="{30643F72-C803-4F70-A78F-77234816673F}"/>
    <cellStyle name="Normal 2 2 6 7 3" xfId="7611" xr:uid="{EB608BF7-F122-4D70-BD0D-248C68CE590A}"/>
    <cellStyle name="Normal 2 2 6 7 3 2" xfId="17991" xr:uid="{9BC7CEE9-1CB8-4489-93FE-B18739EEFB5A}"/>
    <cellStyle name="Normal 2 2 6 7 4" xfId="10444" xr:uid="{F98CD522-C74E-4D1E-9884-1EBA819EBE4C}"/>
    <cellStyle name="Normal 2 2 6 7 4 2" xfId="20824" xr:uid="{1B78D906-7CBB-4C14-8AEE-11AAE0094DCB}"/>
    <cellStyle name="Normal 2 2 6 7 5" xfId="24941" xr:uid="{0BDC3D58-65E9-4A77-A03E-5C78897CB417}"/>
    <cellStyle name="Normal 2 2 6 7 6" xfId="12874" xr:uid="{A61C95EC-B2BA-4019-8830-F0EC110B5898}"/>
    <cellStyle name="Normal 2 2 6 8" xfId="2181" xr:uid="{00000000-0005-0000-0000-00001E040000}"/>
    <cellStyle name="Normal 2 2 6 8 2" xfId="7307" xr:uid="{6FC49187-1498-4000-B451-C8FB2596069A}"/>
    <cellStyle name="Normal 2 2 6 8 2 2" xfId="17687" xr:uid="{79745B4B-26CA-4AC5-AE20-0B3FB148D3D9}"/>
    <cellStyle name="Normal 2 2 6 8 3" xfId="10140" xr:uid="{C57AE7CB-C828-480E-A737-28460381E7A3}"/>
    <cellStyle name="Normal 2 2 6 8 3 2" xfId="20520" xr:uid="{E3DE3E9B-B822-4C8F-AD42-AEE9F96751B6}"/>
    <cellStyle name="Normal 2 2 6 8 4" xfId="24878" xr:uid="{C13717B4-B448-4C7A-AC0F-334D441DECE9}"/>
    <cellStyle name="Normal 2 2 6 8 5" xfId="14854" xr:uid="{B26FC4E8-4B10-4E19-A201-225B353C08D8}"/>
    <cellStyle name="Normal 2 2 6 9" xfId="3936" xr:uid="{4F71D83A-959D-475E-9D25-7D6B36415D87}"/>
    <cellStyle name="Normal 2 2 6 9 2" xfId="8767" xr:uid="{96233D5B-8A89-48F1-9A57-B9BB5A2D37F7}"/>
    <cellStyle name="Normal 2 2 6 9 2 2" xfId="19147" xr:uid="{C662E802-04A3-4507-9901-49DF157CDFAB}"/>
    <cellStyle name="Normal 2 2 6 9 3" xfId="11600" xr:uid="{37797751-1450-47F8-9DE4-6D15B02F0F8C}"/>
    <cellStyle name="Normal 2 2 6 9 3 2" xfId="21980" xr:uid="{A0CF1402-2736-4402-90DC-2EE07E6D4E1F}"/>
    <cellStyle name="Normal 2 2 6 9 4" xfId="16314" xr:uid="{D1D6B85D-8E12-4532-AB67-4098610E0955}"/>
    <cellStyle name="Normal 2 2 7" xfId="769" xr:uid="{00000000-0005-0000-0000-0000AD040000}"/>
    <cellStyle name="Normal 2 2 7 10" xfId="5121" xr:uid="{97DE0FAD-FD61-428C-B324-15458C6A0DE0}"/>
    <cellStyle name="Normal 2 2 7 10 2" xfId="14418" xr:uid="{5A552025-BB63-47C8-A716-65B49A2A9EB2}"/>
    <cellStyle name="Normal 2 2 7 11" xfId="6871" xr:uid="{1FBE5570-8EB9-4FA4-89F2-2A70BF75E24B}"/>
    <cellStyle name="Normal 2 2 7 11 2" xfId="17251" xr:uid="{8F1A0535-AADD-49A8-B8C7-E616384AD067}"/>
    <cellStyle name="Normal 2 2 7 12" xfId="9704" xr:uid="{32224345-8BBA-42D9-98F0-CE4FAE9AE546}"/>
    <cellStyle name="Normal 2 2 7 12 2" xfId="20084" xr:uid="{CD5807E9-F3EE-4241-B288-F1ADAD15438D}"/>
    <cellStyle name="Normal 2 2 7 13" xfId="23474" xr:uid="{415A84E5-3159-4712-8FD1-985112B084C9}"/>
    <cellStyle name="Normal 2 2 7 14" xfId="12446" xr:uid="{CCF5E73B-3EDA-4F88-A85B-AD221AFC95BD}"/>
    <cellStyle name="Normal 2 2 7 2" xfId="770" xr:uid="{00000000-0005-0000-0000-0000AE040000}"/>
    <cellStyle name="Normal 2 2 7 2 10" xfId="9705" xr:uid="{96B7BC76-69A9-41C1-9071-99C298FB4CFB}"/>
    <cellStyle name="Normal 2 2 7 2 10 2" xfId="20085" xr:uid="{94D6349B-CF0D-4CAC-BB03-F05F5F955F3C}"/>
    <cellStyle name="Normal 2 2 7 2 11" xfId="25195" xr:uid="{970A88EF-7558-4745-BAD3-842CFCCC2476}"/>
    <cellStyle name="Normal 2 2 7 2 12" xfId="12563" xr:uid="{14A48E73-5367-44A3-A89F-BE47A5943D14}"/>
    <cellStyle name="Normal 2 2 7 2 2" xfId="771" xr:uid="{00000000-0005-0000-0000-0000AF040000}"/>
    <cellStyle name="Normal 2 2 7 2 2 2" xfId="3195" xr:uid="{00000000-0005-0000-0000-000039040000}"/>
    <cellStyle name="Normal 2 2 7 2 2 2 2" xfId="6252" xr:uid="{8B11C461-0E06-45AB-BD28-47EC1E74397F}"/>
    <cellStyle name="Normal 2 2 7 2 2 2 2 2" xfId="27096" xr:uid="{A2CCF78B-5DD6-47A7-84C9-8DA8F0D392B4}"/>
    <cellStyle name="Normal 2 2 7 2 2 2 2 3" xfId="27663" xr:uid="{5120584F-076D-44DE-8E1C-FDF7DE413BEE}"/>
    <cellStyle name="Normal 2 2 7 2 2 2 2 4" xfId="15821" xr:uid="{88F2C3A9-307E-4134-B781-3A57D5248454}"/>
    <cellStyle name="Normal 2 2 7 2 2 2 3" xfId="8274" xr:uid="{7BE2E20E-F2EA-49A6-9ACC-66CECE11E9F9}"/>
    <cellStyle name="Normal 2 2 7 2 2 2 3 2" xfId="28880" xr:uid="{AEB2A2CB-9366-4AE7-8001-9CBCA404FA79}"/>
    <cellStyle name="Normal 2 2 7 2 2 2 3 3" xfId="18654" xr:uid="{73B34709-9830-4084-8A92-2F31CF5ACFC4}"/>
    <cellStyle name="Normal 2 2 7 2 2 2 4" xfId="11107" xr:uid="{F4CFA1E6-1823-474B-A36C-6B8D54B5BE31}"/>
    <cellStyle name="Normal 2 2 7 2 2 2 4 2" xfId="21487" xr:uid="{6046E642-0BB4-46AC-9CF4-488A10B6EBD7}"/>
    <cellStyle name="Normal 2 2 7 2 2 2 5" xfId="25171" xr:uid="{0C8150D5-790E-4464-88E3-73F177477228}"/>
    <cellStyle name="Normal 2 2 7 2 2 2 6" xfId="13735" xr:uid="{02216744-12C4-4C6E-A890-ECFFA8F6FE2F}"/>
    <cellStyle name="Normal 2 2 7 2 2 3" xfId="4300" xr:uid="{5BF1446D-7DBC-47F3-8E2E-3AC34E7B0E6E}"/>
    <cellStyle name="Normal 2 2 7 2 2 3 2" xfId="9071" xr:uid="{BE47E111-92AC-4C0C-8529-002B140A12F9}"/>
    <cellStyle name="Normal 2 2 7 2 2 3 2 2" xfId="29114" xr:uid="{43363453-912B-4F5E-851B-25802F134C88}"/>
    <cellStyle name="Normal 2 2 7 2 2 3 2 3" xfId="19451" xr:uid="{4D73426A-9A7A-4ACD-A503-0CEFB7FC3F61}"/>
    <cellStyle name="Normal 2 2 7 2 2 3 3" xfId="11904" xr:uid="{88B15B4F-B2C9-43F1-8EF5-28198862C72D}"/>
    <cellStyle name="Normal 2 2 7 2 2 3 3 2" xfId="22284" xr:uid="{6755AD40-28FB-4E7D-A94B-D136868330C0}"/>
    <cellStyle name="Normal 2 2 7 2 2 3 4" xfId="23310" xr:uid="{0D01CC80-EC2F-491C-8FB7-AC748902593B}"/>
    <cellStyle name="Normal 2 2 7 2 2 3 5" xfId="16618" xr:uid="{DAF76C26-DB75-47F7-8EBA-DF102241B8B3}"/>
    <cellStyle name="Normal 2 2 7 2 2 4" xfId="5123" xr:uid="{829582CC-8806-4FA3-A337-62363E98AB53}"/>
    <cellStyle name="Normal 2 2 7 2 2 4 2" xfId="25881" xr:uid="{A51740CD-DFD9-4F10-A675-5809E6580706}"/>
    <cellStyle name="Normal 2 2 7 2 2 4 3" xfId="14420" xr:uid="{22F09D4F-0AD0-4215-AD98-2BDBBCF02486}"/>
    <cellStyle name="Normal 2 2 7 2 2 5" xfId="6873" xr:uid="{29BDE919-A952-42B7-9861-EEE06193E0CD}"/>
    <cellStyle name="Normal 2 2 7 2 2 5 2" xfId="17253" xr:uid="{C8AB0511-E919-4E33-9EA1-139219EE4BA6}"/>
    <cellStyle name="Normal 2 2 7 2 2 6" xfId="9706" xr:uid="{4EA87817-1414-45A3-8CDC-010B98153A50}"/>
    <cellStyle name="Normal 2 2 7 2 2 6 2" xfId="20086" xr:uid="{140904F0-1D4A-4C7A-94F9-38C6FCBB4593}"/>
    <cellStyle name="Normal 2 2 7 2 2 7" xfId="23574" xr:uid="{75409168-E756-4EE6-92D5-D0BEB4372556}"/>
    <cellStyle name="Normal 2 2 7 2 2 8" xfId="13169" xr:uid="{8E17ED30-0202-45B1-AF39-E9ECBB348417}"/>
    <cellStyle name="Normal 2 2 7 2 3" xfId="3196" xr:uid="{00000000-0005-0000-0000-00003A040000}"/>
    <cellStyle name="Normal 2 2 7 2 3 2" xfId="4471" xr:uid="{D6D0C682-5969-4AC5-9296-5C9390C11DD7}"/>
    <cellStyle name="Normal 2 2 7 2 3 2 2" xfId="9242" xr:uid="{ED2845A6-9518-4346-9FDE-1F0839C90A5B}"/>
    <cellStyle name="Normal 2 2 7 2 3 2 2 2" xfId="29231" xr:uid="{045A4F97-EE36-42E4-AD16-B94B3C10FB01}"/>
    <cellStyle name="Normal 2 2 7 2 3 2 2 3" xfId="19622" xr:uid="{9FB96ECF-A0C4-42EF-8303-C99252B9D45F}"/>
    <cellStyle name="Normal 2 2 7 2 3 2 3" xfId="12075" xr:uid="{B344CE8A-4F10-4CDB-9883-E7ED2F225F10}"/>
    <cellStyle name="Normal 2 2 7 2 3 2 3 2" xfId="22455" xr:uid="{D9F654AB-3DCA-43C0-9942-68D3398C16E2}"/>
    <cellStyle name="Normal 2 2 7 2 3 2 4" xfId="23182" xr:uid="{9277E302-6DAB-407E-9C1D-A5D8F6A355C6}"/>
    <cellStyle name="Normal 2 2 7 2 3 2 5" xfId="16789" xr:uid="{71B25BC7-30E6-4D6A-AB81-F9522879AEA8}"/>
    <cellStyle name="Normal 2 2 7 2 3 3" xfId="6253" xr:uid="{CEDDA396-6283-461F-9196-E75D991EE142}"/>
    <cellStyle name="Normal 2 2 7 2 3 3 2" xfId="27031" xr:uid="{FAF40926-BBA6-40FB-A9B8-993BF85ACA13}"/>
    <cellStyle name="Normal 2 2 7 2 3 3 3" xfId="15822" xr:uid="{41B0010C-AC18-47D0-ABF8-05B957E3ACEA}"/>
    <cellStyle name="Normal 2 2 7 2 3 4" xfId="8275" xr:uid="{3A501C5D-B598-42DE-AA9C-2D0B185BE320}"/>
    <cellStyle name="Normal 2 2 7 2 3 4 2" xfId="18655" xr:uid="{98154A14-30EF-498C-BD93-16585A4C902D}"/>
    <cellStyle name="Normal 2 2 7 2 3 5" xfId="11108" xr:uid="{07C0A32C-C2F8-4C30-BA14-3A2352C2684B}"/>
    <cellStyle name="Normal 2 2 7 2 3 5 2" xfId="21488" xr:uid="{27D4A009-BAD5-4E39-9EB7-8502857800DF}"/>
    <cellStyle name="Normal 2 2 7 2 3 6" xfId="25134" xr:uid="{6DFABF6E-1F9B-4625-BDF1-C54002BA0E42}"/>
    <cellStyle name="Normal 2 2 7 2 3 7" xfId="13736" xr:uid="{44024F55-7CC3-4707-8DC4-26D77126A2E3}"/>
    <cellStyle name="Normal 2 2 7 2 4" xfId="3194" xr:uid="{00000000-0005-0000-0000-00003B040000}"/>
    <cellStyle name="Normal 2 2 7 2 4 2" xfId="6251" xr:uid="{A7A1CCB2-E3D0-43EA-8197-34A7C09AEF96}"/>
    <cellStyle name="Normal 2 2 7 2 4 2 2" xfId="27154" xr:uid="{3E2FF402-3FDD-43AC-8ABB-5AAA0B77C2CE}"/>
    <cellStyle name="Normal 2 2 7 2 4 2 3" xfId="15820" xr:uid="{1D5EA078-8212-4425-8345-5A255D9DAD6E}"/>
    <cellStyle name="Normal 2 2 7 2 4 3" xfId="8273" xr:uid="{C74BA113-14D3-4CB9-B20E-273E7EB6FD33}"/>
    <cellStyle name="Normal 2 2 7 2 4 3 2" xfId="18653" xr:uid="{E6C0D189-9183-442D-9D68-7E282810D9F1}"/>
    <cellStyle name="Normal 2 2 7 2 4 4" xfId="11106" xr:uid="{BA254123-1B17-4C76-85E0-9AB7220FD05C}"/>
    <cellStyle name="Normal 2 2 7 2 4 4 2" xfId="21486" xr:uid="{D47D7829-4F01-405F-9CD6-6DE623E2F170}"/>
    <cellStyle name="Normal 2 2 7 2 4 5" xfId="23440" xr:uid="{CF19129B-7CF2-4FAA-8889-965D44A5F84E}"/>
    <cellStyle name="Normal 2 2 7 2 4 6" xfId="13734" xr:uid="{A2FEC267-718D-44B3-A1DD-EB431AD8109B}"/>
    <cellStyle name="Normal 2 2 7 2 5" xfId="2521" xr:uid="{00000000-0005-0000-0000-00003C040000}"/>
    <cellStyle name="Normal 2 2 7 2 5 2" xfId="5797" xr:uid="{23A0BEF1-34F6-404A-814A-EEB3AB3D6CC9}"/>
    <cellStyle name="Normal 2 2 7 2 5 2 2" xfId="28744" xr:uid="{383549BB-5F0D-44D9-A695-FB8092A97676}"/>
    <cellStyle name="Normal 2 2 7 2 5 2 3" xfId="15192" xr:uid="{C9121AAE-BCE2-4E47-A76D-C5EFDF2C471C}"/>
    <cellStyle name="Normal 2 2 7 2 5 3" xfId="7645" xr:uid="{ADEA8325-5E94-48BA-B7EE-99860C3CA05E}"/>
    <cellStyle name="Normal 2 2 7 2 5 3 2" xfId="18025" xr:uid="{97FAF7B9-8F45-4792-B0F2-58B344511F34}"/>
    <cellStyle name="Normal 2 2 7 2 5 4" xfId="10478" xr:uid="{B1F3EEF4-88D2-4FD9-BBC4-8072DF524313}"/>
    <cellStyle name="Normal 2 2 7 2 5 4 2" xfId="20858" xr:uid="{F439DE09-43CA-43ED-A509-79F09AF9D346}"/>
    <cellStyle name="Normal 2 2 7 2 5 5" xfId="24864" xr:uid="{DFC9CDCE-CD34-4F68-AC8B-3E978F5E142E}"/>
    <cellStyle name="Normal 2 2 7 2 5 6" xfId="12908" xr:uid="{F0FAC557-219A-4CC5-87C5-59F8BD421481}"/>
    <cellStyle name="Normal 2 2 7 2 6" xfId="2330" xr:uid="{00000000-0005-0000-0000-000037040000}"/>
    <cellStyle name="Normal 2 2 7 2 6 2" xfId="7456" xr:uid="{AA518F21-B686-48E8-B898-EC04D5D2B410}"/>
    <cellStyle name="Normal 2 2 7 2 6 2 2" xfId="17836" xr:uid="{4F3935D6-4461-4126-B862-3FF94E3FD125}"/>
    <cellStyle name="Normal 2 2 7 2 6 3" xfId="10289" xr:uid="{11BC9346-AD29-4F36-90D3-7C872D157AFB}"/>
    <cellStyle name="Normal 2 2 7 2 6 3 2" xfId="20669" xr:uid="{9B00FE18-2CDF-413E-A2B7-1C59FA4D06DA}"/>
    <cellStyle name="Normal 2 2 7 2 6 4" xfId="23208" xr:uid="{A3C83875-F8A8-4E4D-9003-627B13C89284}"/>
    <cellStyle name="Normal 2 2 7 2 6 5" xfId="15003" xr:uid="{CA5708F2-7C54-4703-8E71-37C3A0A7BB5E}"/>
    <cellStyle name="Normal 2 2 7 2 7" xfId="3845" xr:uid="{D771F0E0-C0AC-4977-97D7-6CCA4D9AA339}"/>
    <cellStyle name="Normal 2 2 7 2 7 2" xfId="8677" xr:uid="{0C570D39-C3EB-435E-96B0-04A4C5B12501}"/>
    <cellStyle name="Normal 2 2 7 2 7 2 2" xfId="19057" xr:uid="{48824E7D-FEE0-4B8B-AE88-C8DEE2217EA4}"/>
    <cellStyle name="Normal 2 2 7 2 7 3" xfId="11510" xr:uid="{1299A268-0595-4B2F-A6DE-39BA0E2E8536}"/>
    <cellStyle name="Normal 2 2 7 2 7 3 2" xfId="21890" xr:uid="{887E6F02-517A-43A6-8954-2FC1E9DA644D}"/>
    <cellStyle name="Normal 2 2 7 2 7 4" xfId="16224" xr:uid="{94FED017-C12D-47E2-A831-420BF6B109B2}"/>
    <cellStyle name="Normal 2 2 7 2 8" xfId="5122" xr:uid="{ADAE79B2-4B97-4577-89B0-127316D79130}"/>
    <cellStyle name="Normal 2 2 7 2 8 2" xfId="14419" xr:uid="{CE00637D-9DCD-4172-9738-12F69E7ACD9A}"/>
    <cellStyle name="Normal 2 2 7 2 9" xfId="6872" xr:uid="{4FACCF4B-8810-4D34-B90E-8A139B2A6C5C}"/>
    <cellStyle name="Normal 2 2 7 2 9 2" xfId="17252" xr:uid="{FD74E31E-4DE3-469F-9005-4292C928A904}"/>
    <cellStyle name="Normal 2 2 7 3" xfId="772" xr:uid="{00000000-0005-0000-0000-0000B0040000}"/>
    <cellStyle name="Normal 2 2 7 3 10" xfId="23005" xr:uid="{F17254B3-5808-4371-AB5E-AFEDFD4B5483}"/>
    <cellStyle name="Normal 2 2 7 3 11" xfId="12721" xr:uid="{178C3338-824D-4C4A-8A4E-D25A680F0A44}"/>
    <cellStyle name="Normal 2 2 7 3 2" xfId="2735" xr:uid="{00000000-0005-0000-0000-00003E040000}"/>
    <cellStyle name="Normal 2 2 7 3 2 2" xfId="3198" xr:uid="{00000000-0005-0000-0000-00003F040000}"/>
    <cellStyle name="Normal 2 2 7 3 2 2 2" xfId="6255" xr:uid="{1A212D7B-5846-4C44-AAAC-EBFBC95895B4}"/>
    <cellStyle name="Normal 2 2 7 3 2 2 2 2" xfId="27547" xr:uid="{F3E218AA-116F-45C5-86B0-CAD0C1827EF6}"/>
    <cellStyle name="Normal 2 2 7 3 2 2 2 3" xfId="15824" xr:uid="{3C4B6901-F247-4586-BE1B-C5C9D4C80ACA}"/>
    <cellStyle name="Normal 2 2 7 3 2 2 3" xfId="8277" xr:uid="{CA3C5097-3312-4E1C-A313-E9DC851AE2C4}"/>
    <cellStyle name="Normal 2 2 7 3 2 2 3 2" xfId="18657" xr:uid="{4F701770-DC31-413F-9135-9FE178093DCF}"/>
    <cellStyle name="Normal 2 2 7 3 2 2 4" xfId="11110" xr:uid="{789F14F5-2087-4FE2-9F62-717D858521BC}"/>
    <cellStyle name="Normal 2 2 7 3 2 2 4 2" xfId="21490" xr:uid="{4904FFD4-0B5B-499F-A0DA-8C684E0A2E6D}"/>
    <cellStyle name="Normal 2 2 7 3 2 2 5" xfId="24137" xr:uid="{0E5E244E-A51D-4D1E-8426-6A6B11BCF3E7}"/>
    <cellStyle name="Normal 2 2 7 3 2 2 6" xfId="13738" xr:uid="{E87C28D9-8A87-48F5-93CB-BCB19802B7CE}"/>
    <cellStyle name="Normal 2 2 7 3 2 3" xfId="4301" xr:uid="{EAF366F8-D447-4075-81DF-515D051DD7C2}"/>
    <cellStyle name="Normal 2 2 7 3 2 3 2" xfId="9072" xr:uid="{556CF877-2043-4BA3-B28F-234F15C1AEEA}"/>
    <cellStyle name="Normal 2 2 7 3 2 3 2 2" xfId="29115" xr:uid="{021A0685-800E-4150-8DAD-FE739C4E024A}"/>
    <cellStyle name="Normal 2 2 7 3 2 3 2 3" xfId="19452" xr:uid="{DD452560-2B8B-49DC-826C-6448540E28C2}"/>
    <cellStyle name="Normal 2 2 7 3 2 3 3" xfId="11905" xr:uid="{E7745375-D0FA-4318-B53C-3CDB4467A48B}"/>
    <cellStyle name="Normal 2 2 7 3 2 3 3 2" xfId="22285" xr:uid="{9EA5C9C2-28B6-4309-AF57-177710D515A7}"/>
    <cellStyle name="Normal 2 2 7 3 2 3 4" xfId="23548" xr:uid="{6897237D-6A89-4CCD-9989-063E5488F7C7}"/>
    <cellStyle name="Normal 2 2 7 3 2 3 5" xfId="16619" xr:uid="{A0E2F83C-CEF0-46C9-B482-21FDD2B95E65}"/>
    <cellStyle name="Normal 2 2 7 3 2 4" xfId="5952" xr:uid="{DE040285-1C97-4EC5-981F-0884DD59A246}"/>
    <cellStyle name="Normal 2 2 7 3 2 4 2" xfId="27341" xr:uid="{C304F024-8373-44EF-8702-1365F2D427CD}"/>
    <cellStyle name="Normal 2 2 7 3 2 4 3" xfId="15405" xr:uid="{83F001C6-1E3E-4BEF-A578-6A98F78A5346}"/>
    <cellStyle name="Normal 2 2 7 3 2 5" xfId="7858" xr:uid="{2339EDD1-F2C1-42F8-A2DB-FAD34473DCFC}"/>
    <cellStyle name="Normal 2 2 7 3 2 5 2" xfId="18238" xr:uid="{C8AD0386-3040-46F1-B645-6655476B4E1C}"/>
    <cellStyle name="Normal 2 2 7 3 2 6" xfId="10691" xr:uid="{4E2A75C5-D6E1-4366-B646-1EA5470A1E7B}"/>
    <cellStyle name="Normal 2 2 7 3 2 6 2" xfId="21071" xr:uid="{9B0F25AF-5BD6-4B90-A454-D00D5EA39529}"/>
    <cellStyle name="Normal 2 2 7 3 2 7" xfId="25132" xr:uid="{E830B5F4-CEBC-4DFD-B7C5-8C2032ABC27D}"/>
    <cellStyle name="Normal 2 2 7 3 2 8" xfId="13170" xr:uid="{DAF114F1-DD70-4554-94B8-AEA3F3E71683}"/>
    <cellStyle name="Normal 2 2 7 3 3" xfId="3199" xr:uid="{00000000-0005-0000-0000-000040040000}"/>
    <cellStyle name="Normal 2 2 7 3 3 2" xfId="4472" xr:uid="{0428E46A-93CA-416A-8A3D-64F2AF294697}"/>
    <cellStyle name="Normal 2 2 7 3 3 2 2" xfId="9243" xr:uid="{7F6CBD5B-9D8F-4693-97C1-702733C70EEF}"/>
    <cellStyle name="Normal 2 2 7 3 3 2 2 2" xfId="29232" xr:uid="{4E15FF19-501D-4EF1-9C91-2E64E0E8506B}"/>
    <cellStyle name="Normal 2 2 7 3 3 2 2 3" xfId="19623" xr:uid="{73AA55D1-3CF8-4142-979A-740880D272DD}"/>
    <cellStyle name="Normal 2 2 7 3 3 2 3" xfId="12076" xr:uid="{DE2C7111-8310-472C-9C0D-BDF10E297E82}"/>
    <cellStyle name="Normal 2 2 7 3 3 2 3 2" xfId="22456" xr:uid="{27BD705E-F3E4-4F7C-996B-87B1BC251D6C}"/>
    <cellStyle name="Normal 2 2 7 3 3 2 4" xfId="24391" xr:uid="{58A0A0B9-BE64-483A-ABB4-854BC81CB446}"/>
    <cellStyle name="Normal 2 2 7 3 3 2 5" xfId="16790" xr:uid="{6C66086D-972D-42D1-8497-F58F520E4481}"/>
    <cellStyle name="Normal 2 2 7 3 3 3" xfId="6256" xr:uid="{D940372C-13D7-4285-9FDE-3B180C7240FF}"/>
    <cellStyle name="Normal 2 2 7 3 3 3 2" xfId="27755" xr:uid="{F28E13FF-310C-4A09-BC29-966A74D8A060}"/>
    <cellStyle name="Normal 2 2 7 3 3 3 3" xfId="15825" xr:uid="{7BCAF169-B59A-4731-AF05-776ADEDAE458}"/>
    <cellStyle name="Normal 2 2 7 3 3 4" xfId="8278" xr:uid="{C8B16FE4-4C61-4173-A19E-762D85240BFE}"/>
    <cellStyle name="Normal 2 2 7 3 3 4 2" xfId="18658" xr:uid="{347D0C6D-BD62-4E72-8C14-0AA1A467D708}"/>
    <cellStyle name="Normal 2 2 7 3 3 5" xfId="11111" xr:uid="{73022351-1C26-4939-AA38-289D77681BAD}"/>
    <cellStyle name="Normal 2 2 7 3 3 5 2" xfId="21491" xr:uid="{D838C5FD-0A15-4C6C-A084-82D9C901D236}"/>
    <cellStyle name="Normal 2 2 7 3 3 6" xfId="23999" xr:uid="{EDDCD52D-04C6-4A80-B038-2BF9C8415521}"/>
    <cellStyle name="Normal 2 2 7 3 3 7" xfId="13739" xr:uid="{7A73E4B7-EDEC-4FA0-8605-ADE538C01436}"/>
    <cellStyle name="Normal 2 2 7 3 4" xfId="3197" xr:uid="{00000000-0005-0000-0000-000041040000}"/>
    <cellStyle name="Normal 2 2 7 3 4 2" xfId="6254" xr:uid="{CF60C740-2E1F-4CDA-B4B6-BF87756449D4}"/>
    <cellStyle name="Normal 2 2 7 3 4 2 2" xfId="28391" xr:uid="{E8B8B9A0-5C61-4A77-A708-D915FD490F3B}"/>
    <cellStyle name="Normal 2 2 7 3 4 2 3" xfId="15823" xr:uid="{B7F0F487-D0C5-4F3F-9339-B478FB99E6AA}"/>
    <cellStyle name="Normal 2 2 7 3 4 3" xfId="8276" xr:uid="{2DBAAF1C-E8D3-4763-8820-5C030BFC6E29}"/>
    <cellStyle name="Normal 2 2 7 3 4 3 2" xfId="18656" xr:uid="{5AA4104F-80A6-4B4D-9D4D-25CF2EBC49CE}"/>
    <cellStyle name="Normal 2 2 7 3 4 4" xfId="11109" xr:uid="{A5022C64-CA5C-4256-9DC0-7C397D74943E}"/>
    <cellStyle name="Normal 2 2 7 3 4 4 2" xfId="21489" xr:uid="{6BDC3A3E-EE03-40BD-B52A-5ADF54128D69}"/>
    <cellStyle name="Normal 2 2 7 3 4 5" xfId="25561" xr:uid="{7B928967-CE5D-43D5-BB33-45736C0C119C}"/>
    <cellStyle name="Normal 2 2 7 3 4 6" xfId="13737" xr:uid="{394C640A-B5E2-4187-B7A5-490C8C461537}"/>
    <cellStyle name="Normal 2 2 7 3 5" xfId="2624" xr:uid="{00000000-0005-0000-0000-000042040000}"/>
    <cellStyle name="Normal 2 2 7 3 5 2" xfId="5885" xr:uid="{92CD74B9-44AB-49EB-BBE1-72D7E5630C7A}"/>
    <cellStyle name="Normal 2 2 7 3 5 2 2" xfId="26776" xr:uid="{0E0DCD71-F50E-424A-9F99-47DD45A2B674}"/>
    <cellStyle name="Normal 2 2 7 3 5 2 3" xfId="15295" xr:uid="{3F30FFEF-1A10-4243-A3EC-617D5088BDDA}"/>
    <cellStyle name="Normal 2 2 7 3 5 3" xfId="7748" xr:uid="{635E3C12-C886-44F6-9770-79ED6BFD1FC8}"/>
    <cellStyle name="Normal 2 2 7 3 5 3 2" xfId="18128" xr:uid="{F0ABDD48-8ABA-4593-94C5-CDB5D41E58DC}"/>
    <cellStyle name="Normal 2 2 7 3 5 4" xfId="10581" xr:uid="{17F5AA6E-126A-4164-9FEF-F05FAF4848F8}"/>
    <cellStyle name="Normal 2 2 7 3 5 4 2" xfId="20961" xr:uid="{199B1EF3-438D-427A-93F2-7478C7AA5889}"/>
    <cellStyle name="Normal 2 2 7 3 5 5" xfId="23743" xr:uid="{CC56BE07-5218-4782-8B3F-5BFD9E3B6494}"/>
    <cellStyle name="Normal 2 2 7 3 5 6" xfId="13011" xr:uid="{B4923DA2-90D7-4352-9E97-CED1C3F86706}"/>
    <cellStyle name="Normal 2 2 7 3 6" xfId="4164" xr:uid="{0EECCB69-E2A2-4D79-984C-AEA068311F16}"/>
    <cellStyle name="Normal 2 2 7 3 6 2" xfId="8935" xr:uid="{9C2642DB-2BEA-40C7-A32B-E7BCFF1109E9}"/>
    <cellStyle name="Normal 2 2 7 3 6 2 2" xfId="19315" xr:uid="{43F78813-33B4-4BF0-862C-D45B3E52C6CD}"/>
    <cellStyle name="Normal 2 2 7 3 6 3" xfId="11768" xr:uid="{7FB2A010-4F86-413B-A29B-80AFBA0C83FD}"/>
    <cellStyle name="Normal 2 2 7 3 6 3 2" xfId="22148" xr:uid="{33525C46-7CBE-4205-927F-564236BD8343}"/>
    <cellStyle name="Normal 2 2 7 3 6 4" xfId="23720" xr:uid="{9BC8BB49-D765-48C9-BE92-08F2EA7A9DBF}"/>
    <cellStyle name="Normal 2 2 7 3 6 5" xfId="16482" xr:uid="{82F6FC75-C16C-413E-B767-482378F3B21B}"/>
    <cellStyle name="Normal 2 2 7 3 7" xfId="5124" xr:uid="{5C452FFA-7910-4D62-A8A7-22BC1867080B}"/>
    <cellStyle name="Normal 2 2 7 3 7 2" xfId="14421" xr:uid="{71F07B88-DD81-4D19-B3F5-6CF54BC1094D}"/>
    <cellStyle name="Normal 2 2 7 3 8" xfId="6874" xr:uid="{90182203-014D-4FA0-B89A-F4D27942B154}"/>
    <cellStyle name="Normal 2 2 7 3 8 2" xfId="17254" xr:uid="{8238B354-BF9F-4916-9974-7AC3933B06CD}"/>
    <cellStyle name="Normal 2 2 7 3 9" xfId="9707" xr:uid="{B4C3058F-A649-4C9E-9CF8-5063027BD2D8}"/>
    <cellStyle name="Normal 2 2 7 3 9 2" xfId="20087" xr:uid="{4AFB8945-510C-491C-A8E1-1C9D343D4C3A}"/>
    <cellStyle name="Normal 2 2 7 4" xfId="773" xr:uid="{00000000-0005-0000-0000-0000B1040000}"/>
    <cellStyle name="Normal 2 2 7 4 2" xfId="3200" xr:uid="{00000000-0005-0000-0000-000044040000}"/>
    <cellStyle name="Normal 2 2 7 4 2 2" xfId="6257" xr:uid="{EA86242F-DE84-41B2-B4E2-49C3A6806F4C}"/>
    <cellStyle name="Normal 2 2 7 4 2 2 2" xfId="27953" xr:uid="{F130E72C-EF2A-4AE3-96A3-4BDBF9584015}"/>
    <cellStyle name="Normal 2 2 7 4 2 2 3" xfId="15826" xr:uid="{AB8DBCB1-FF55-4422-AE4F-23C7720312AB}"/>
    <cellStyle name="Normal 2 2 7 4 2 3" xfId="8279" xr:uid="{28C10E84-05C2-498D-82BA-F63707491383}"/>
    <cellStyle name="Normal 2 2 7 4 2 3 2" xfId="18659" xr:uid="{84627645-3648-4EA7-BD72-457DC4FED9D8}"/>
    <cellStyle name="Normal 2 2 7 4 2 4" xfId="11112" xr:uid="{D759EDC8-144E-4FCC-B7B5-6256B36E7E60}"/>
    <cellStyle name="Normal 2 2 7 4 2 4 2" xfId="21492" xr:uid="{F311C016-71CF-4462-93B6-AD713B647808}"/>
    <cellStyle name="Normal 2 2 7 4 2 5" xfId="24433" xr:uid="{16B3E47E-68E3-4CA5-A25D-F24AB1561C53}"/>
    <cellStyle name="Normal 2 2 7 4 2 6" xfId="13740" xr:uid="{F1B21C19-0682-443F-8D4E-BDB1C80126DC}"/>
    <cellStyle name="Normal 2 2 7 4 3" xfId="4299" xr:uid="{FB89EF37-5642-4DB4-9B87-78B865309E32}"/>
    <cellStyle name="Normal 2 2 7 4 3 2" xfId="9070" xr:uid="{58972D54-2C46-400B-B3FA-FDD33077E2A0}"/>
    <cellStyle name="Normal 2 2 7 4 3 2 2" xfId="29113" xr:uid="{3E47BE21-2C75-410C-A6C9-DD3FD87C6916}"/>
    <cellStyle name="Normal 2 2 7 4 3 2 3" xfId="19450" xr:uid="{8463DD5D-1757-4EA0-9D14-3534ED11B601}"/>
    <cellStyle name="Normal 2 2 7 4 3 3" xfId="11903" xr:uid="{099E216B-CFB5-4885-9F6B-81FA1976C52D}"/>
    <cellStyle name="Normal 2 2 7 4 3 3 2" xfId="22283" xr:uid="{FF8EC160-F987-4D10-98D0-422BEE8B6B95}"/>
    <cellStyle name="Normal 2 2 7 4 3 4" xfId="23423" xr:uid="{3AD3C7EB-4743-4B29-A5D0-0C459C1321C6}"/>
    <cellStyle name="Normal 2 2 7 4 3 5" xfId="16617" xr:uid="{4E8744E9-845E-436B-834F-356D56F91803}"/>
    <cellStyle name="Normal 2 2 7 4 4" xfId="5125" xr:uid="{BB82BBF1-892E-428D-B121-BE1B6A0F0770}"/>
    <cellStyle name="Normal 2 2 7 4 4 2" xfId="27313" xr:uid="{B6384FC8-584C-475B-A86A-E8E7D2A74AEB}"/>
    <cellStyle name="Normal 2 2 7 4 4 3" xfId="14422" xr:uid="{FA69E3F2-B838-4302-AE0D-B6EA475877A7}"/>
    <cellStyle name="Normal 2 2 7 4 5" xfId="6875" xr:uid="{DED2211D-BFE6-48E6-8FF2-55930132D76B}"/>
    <cellStyle name="Normal 2 2 7 4 5 2" xfId="17255" xr:uid="{470C8BE6-A3EE-4F87-A755-C79CAC7DCB94}"/>
    <cellStyle name="Normal 2 2 7 4 6" xfId="9708" xr:uid="{BCD325BF-24A9-435B-9AC8-82BF9A84298E}"/>
    <cellStyle name="Normal 2 2 7 4 6 2" xfId="20088" xr:uid="{5486DF0B-2ECE-43B1-AF13-431C9E6D04D1}"/>
    <cellStyle name="Normal 2 2 7 4 7" xfId="24456" xr:uid="{5D16B951-AF92-490D-9C68-F6E635E7BD61}"/>
    <cellStyle name="Normal 2 2 7 4 8" xfId="13168" xr:uid="{17041A68-1022-49C2-98E9-55807456AA15}"/>
    <cellStyle name="Normal 2 2 7 5" xfId="3201" xr:uid="{00000000-0005-0000-0000-000045040000}"/>
    <cellStyle name="Normal 2 2 7 5 2" xfId="4473" xr:uid="{F43CF885-6B3E-4233-B3EB-8EC307816EE0}"/>
    <cellStyle name="Normal 2 2 7 5 2 2" xfId="9244" xr:uid="{99C5D73E-8D59-42E6-9224-95D350907AA5}"/>
    <cellStyle name="Normal 2 2 7 5 2 2 2" xfId="29233" xr:uid="{D28169DF-F682-4D57-8E50-2BEBF72ADB7C}"/>
    <cellStyle name="Normal 2 2 7 5 2 2 3" xfId="19624" xr:uid="{911EB7F1-662E-467B-9B34-9D1B8475D22B}"/>
    <cellStyle name="Normal 2 2 7 5 2 3" xfId="12077" xr:uid="{36E12D49-82BF-46AF-871C-11FB898BFBEE}"/>
    <cellStyle name="Normal 2 2 7 5 2 3 2" xfId="22457" xr:uid="{C04B2735-E0AA-497B-8422-E367EF58C9F7}"/>
    <cellStyle name="Normal 2 2 7 5 2 4" xfId="25691" xr:uid="{2265BF51-5BC9-4777-B8E6-0889D80AE015}"/>
    <cellStyle name="Normal 2 2 7 5 2 5" xfId="16791" xr:uid="{36544D78-34B7-4DC8-990C-2DBB08710D08}"/>
    <cellStyle name="Normal 2 2 7 5 3" xfId="6258" xr:uid="{4D851889-4635-4508-8F66-E2721015AA19}"/>
    <cellStyle name="Normal 2 2 7 5 3 2" xfId="26237" xr:uid="{22637B2F-5841-439F-8B42-DC03C4B1CBE8}"/>
    <cellStyle name="Normal 2 2 7 5 3 3" xfId="15827" xr:uid="{6C442F8F-709D-41AD-83FC-99633E491AB7}"/>
    <cellStyle name="Normal 2 2 7 5 4" xfId="8280" xr:uid="{831A3850-70D5-4E84-A343-C00368EDD689}"/>
    <cellStyle name="Normal 2 2 7 5 4 2" xfId="18660" xr:uid="{C16F9157-9B3C-443E-9BDB-6FF37823E7B9}"/>
    <cellStyle name="Normal 2 2 7 5 5" xfId="11113" xr:uid="{5323322D-1828-4872-A0D0-B1C1DE137956}"/>
    <cellStyle name="Normal 2 2 7 5 5 2" xfId="21493" xr:uid="{7AFD68E4-4698-4CEB-AAD0-46CE8C566DB4}"/>
    <cellStyle name="Normal 2 2 7 5 6" xfId="24775" xr:uid="{19595CDC-3621-469D-8973-B52DF0990318}"/>
    <cellStyle name="Normal 2 2 7 5 7" xfId="13741" xr:uid="{8596851C-82E7-4787-9116-C2C662107F93}"/>
    <cellStyle name="Normal 2 2 7 6" xfId="2905" xr:uid="{00000000-0005-0000-0000-000046040000}"/>
    <cellStyle name="Normal 2 2 7 6 2" xfId="6090" xr:uid="{DA57989B-564A-4C1A-9D05-AE50DD18F86E}"/>
    <cellStyle name="Normal 2 2 7 6 2 2" xfId="27699" xr:uid="{F418126B-C980-4ECC-BE7C-18A8E2FADF60}"/>
    <cellStyle name="Normal 2 2 7 6 2 3" xfId="15568" xr:uid="{22B65360-BC90-4835-B939-315CDBC5A152}"/>
    <cellStyle name="Normal 2 2 7 6 3" xfId="8021" xr:uid="{CB3E4E3C-6CDC-4F35-9634-4C0B1E25404F}"/>
    <cellStyle name="Normal 2 2 7 6 3 2" xfId="18401" xr:uid="{2D552C60-2259-4C2D-A185-267CAB265DF4}"/>
    <cellStyle name="Normal 2 2 7 6 4" xfId="10854" xr:uid="{CF9A6020-EF53-46F0-9D9B-EC6F1A1DA70A}"/>
    <cellStyle name="Normal 2 2 7 6 4 2" xfId="21234" xr:uid="{FCBF4E9B-F8D3-4C41-B78E-2150FF51224B}"/>
    <cellStyle name="Normal 2 2 7 6 5" xfId="25338" xr:uid="{0441A294-413D-4AAF-BD16-AC300834E672}"/>
    <cellStyle name="Normal 2 2 7 6 6" xfId="13419" xr:uid="{F450886F-2E7C-48CC-A33D-E6A3B3C2BC1E}"/>
    <cellStyle name="Normal 2 2 7 7" xfId="2461" xr:uid="{00000000-0005-0000-0000-000047040000}"/>
    <cellStyle name="Normal 2 2 7 7 2" xfId="5751" xr:uid="{2E6284A3-7195-4AB7-A4FB-C092FA1EAF45}"/>
    <cellStyle name="Normal 2 2 7 7 2 2" xfId="26666" xr:uid="{15808563-0C2E-477A-AA67-BC75561D798B}"/>
    <cellStyle name="Normal 2 2 7 7 2 3" xfId="15132" xr:uid="{A4BAD895-AF33-4EF9-BD97-047C99E8F55E}"/>
    <cellStyle name="Normal 2 2 7 7 3" xfId="7585" xr:uid="{645F3ECB-47CB-43FD-93B1-D80F647453B9}"/>
    <cellStyle name="Normal 2 2 7 7 3 2" xfId="17965" xr:uid="{5276B6E8-F14B-47DA-9795-8A1D24063B5E}"/>
    <cellStyle name="Normal 2 2 7 7 4" xfId="10418" xr:uid="{32FB7C96-3693-4BBB-87D3-F468EA2058C6}"/>
    <cellStyle name="Normal 2 2 7 7 4 2" xfId="20798" xr:uid="{00B40404-8E65-48CD-AB16-729DDAF8B967}"/>
    <cellStyle name="Normal 2 2 7 7 5" xfId="22818" xr:uid="{F5302D9A-7717-43A3-9991-538FB9F931D8}"/>
    <cellStyle name="Normal 2 2 7 7 6" xfId="12848" xr:uid="{F4F92005-4B46-4882-86F0-AA33BE952BAB}"/>
    <cellStyle name="Normal 2 2 7 8" xfId="2215" xr:uid="{00000000-0005-0000-0000-000036040000}"/>
    <cellStyle name="Normal 2 2 7 8 2" xfId="7341" xr:uid="{119F46DF-C067-41EC-8126-38A40487FA8C}"/>
    <cellStyle name="Normal 2 2 7 8 2 2" xfId="17721" xr:uid="{ED305A55-2D9A-46DD-BA47-AF220451757E}"/>
    <cellStyle name="Normal 2 2 7 8 3" xfId="10174" xr:uid="{9D697A6F-542C-4ED6-AF67-5B61BA0FD18E}"/>
    <cellStyle name="Normal 2 2 7 8 3 2" xfId="20554" xr:uid="{9890D317-D2F7-49F4-9663-26A6115E9037}"/>
    <cellStyle name="Normal 2 2 7 8 4" xfId="23830" xr:uid="{DA775B2D-7C2D-4E4F-A457-253B653B3263}"/>
    <cellStyle name="Normal 2 2 7 8 5" xfId="14888" xr:uid="{6016B299-4532-427C-8DBF-F49EBF94FEEE}"/>
    <cellStyle name="Normal 2 2 7 9" xfId="3937" xr:uid="{730B2415-7D0E-4777-BD3F-FD5EA860EFA8}"/>
    <cellStyle name="Normal 2 2 7 9 2" xfId="8768" xr:uid="{DE422D28-9071-46E0-8C78-715B420E7E8C}"/>
    <cellStyle name="Normal 2 2 7 9 2 2" xfId="19148" xr:uid="{69C561B9-5447-412B-8367-27A315462274}"/>
    <cellStyle name="Normal 2 2 7 9 3" xfId="11601" xr:uid="{2B1B7C93-75A1-4EFE-A9FD-2E389EEAE17E}"/>
    <cellStyle name="Normal 2 2 7 9 3 2" xfId="21981" xr:uid="{647ECAF7-2087-4270-B0FC-26A8F245DCBA}"/>
    <cellStyle name="Normal 2 2 7 9 4" xfId="16315" xr:uid="{56E29E40-D477-49BB-A1DB-B1585FB89744}"/>
    <cellStyle name="Normal 2 2 8" xfId="774" xr:uid="{00000000-0005-0000-0000-0000B2040000}"/>
    <cellStyle name="Normal 2 2 8 10" xfId="6876" xr:uid="{628BD07A-D930-4CD2-A940-69AD564921B7}"/>
    <cellStyle name="Normal 2 2 8 10 2" xfId="17256" xr:uid="{D8B97DC8-7635-465A-856A-2FA87A0AFF44}"/>
    <cellStyle name="Normal 2 2 8 11" xfId="9709" xr:uid="{F14EE70F-160D-4DA3-A3D4-9BC7D49B5D6B}"/>
    <cellStyle name="Normal 2 2 8 11 2" xfId="20089" xr:uid="{67B869A9-2EAC-4101-B81E-0B6A04DB9C7A}"/>
    <cellStyle name="Normal 2 2 8 12" xfId="25318" xr:uid="{8BBC2563-7EB3-4F0B-B448-C24827850FBF}"/>
    <cellStyle name="Normal 2 2 8 13" xfId="12429" xr:uid="{F2398DB6-92A6-4E09-8CEA-7C4D685124A0}"/>
    <cellStyle name="Normal 2 2 8 2" xfId="775" xr:uid="{00000000-0005-0000-0000-0000B3040000}"/>
    <cellStyle name="Normal 2 2 8 2 10" xfId="9710" xr:uid="{2E8E1B31-05C3-4FE9-9EA3-A11E18571BCB}"/>
    <cellStyle name="Normal 2 2 8 2 10 2" xfId="20090" xr:uid="{65A4362D-0852-4578-B5E2-C59DB0DE1260}"/>
    <cellStyle name="Normal 2 2 8 2 11" xfId="22649" xr:uid="{EE2F466C-BF6B-4568-ACBB-F9CA7F522928}"/>
    <cellStyle name="Normal 2 2 8 2 12" xfId="12564" xr:uid="{32E0DBA3-74D1-4471-9210-559060BCEC89}"/>
    <cellStyle name="Normal 2 2 8 2 2" xfId="776" xr:uid="{00000000-0005-0000-0000-0000B4040000}"/>
    <cellStyle name="Normal 2 2 8 2 2 2" xfId="3203" xr:uid="{00000000-0005-0000-0000-00004B040000}"/>
    <cellStyle name="Normal 2 2 8 2 2 2 2" xfId="6260" xr:uid="{AD7F9C5A-5E3B-40DC-9854-FDA24E5AF8DB}"/>
    <cellStyle name="Normal 2 2 8 2 2 2 2 2" xfId="25876" xr:uid="{E730DD8D-3F10-49FC-A895-5577D56DF90B}"/>
    <cellStyle name="Normal 2 2 8 2 2 2 2 3" xfId="27614" xr:uid="{939AE3EF-EE41-49B2-BBEB-DDE8EBBE629B}"/>
    <cellStyle name="Normal 2 2 8 2 2 2 2 4" xfId="15829" xr:uid="{466C9F48-8078-4AB5-B0A3-09B931C02DB0}"/>
    <cellStyle name="Normal 2 2 8 2 2 2 3" xfId="8282" xr:uid="{01B25D7D-B9CB-4313-9A55-D93C96704B92}"/>
    <cellStyle name="Normal 2 2 8 2 2 2 3 2" xfId="28881" xr:uid="{ADA3744A-7B68-4CE9-B787-2C2419DFDC4A}"/>
    <cellStyle name="Normal 2 2 8 2 2 2 3 3" xfId="18662" xr:uid="{A25F16EE-717B-475B-A5B5-2AA233EEB4AE}"/>
    <cellStyle name="Normal 2 2 8 2 2 2 4" xfId="11115" xr:uid="{E96C8554-8CF2-4170-AA1D-C245115615EC}"/>
    <cellStyle name="Normal 2 2 8 2 2 2 4 2" xfId="21495" xr:uid="{563CFB1D-1936-44BB-BD04-BBB7C4F5B7B6}"/>
    <cellStyle name="Normal 2 2 8 2 2 2 5" xfId="24175" xr:uid="{C0032DE9-A102-4F49-B63C-0CC0E1C338C0}"/>
    <cellStyle name="Normal 2 2 8 2 2 2 6" xfId="13743" xr:uid="{53A835B4-D170-4264-B454-1536B8D45EE1}"/>
    <cellStyle name="Normal 2 2 8 2 2 3" xfId="4302" xr:uid="{1FFE8655-55F3-4269-83C8-334A040FEC77}"/>
    <cellStyle name="Normal 2 2 8 2 2 3 2" xfId="9073" xr:uid="{6AE2C6FE-F53C-447D-AC47-C1657D57F2A1}"/>
    <cellStyle name="Normal 2 2 8 2 2 3 2 2" xfId="29116" xr:uid="{E7C3450E-2F33-4EAF-BE7B-432C4B18638F}"/>
    <cellStyle name="Normal 2 2 8 2 2 3 2 3" xfId="19453" xr:uid="{AFF2C6CB-6ED1-4C43-B328-DCF262F4C661}"/>
    <cellStyle name="Normal 2 2 8 2 2 3 3" xfId="11906" xr:uid="{44D4E787-4053-4D74-9147-70403D1E4BE0}"/>
    <cellStyle name="Normal 2 2 8 2 2 3 3 2" xfId="22286" xr:uid="{71633322-84F1-43F9-A310-AA1C9C15F19D}"/>
    <cellStyle name="Normal 2 2 8 2 2 3 4" xfId="24900" xr:uid="{A33F61B1-B2E4-49D0-A3BA-19C1F03A202B}"/>
    <cellStyle name="Normal 2 2 8 2 2 3 5" xfId="16620" xr:uid="{53B62D12-7ADC-4437-99D4-4D8ADE7D2990}"/>
    <cellStyle name="Normal 2 2 8 2 2 4" xfId="5128" xr:uid="{EF44E616-FCEF-4B61-B126-F41F814B1672}"/>
    <cellStyle name="Normal 2 2 8 2 2 4 2" xfId="26239" xr:uid="{C764AC65-430F-4028-AAB3-796B0F36B950}"/>
    <cellStyle name="Normal 2 2 8 2 2 4 3" xfId="14425" xr:uid="{098E2349-6E86-4C89-BCF2-9C6B794781F3}"/>
    <cellStyle name="Normal 2 2 8 2 2 5" xfId="6878" xr:uid="{09AEA82C-8297-4AE8-829C-747CBFFFB293}"/>
    <cellStyle name="Normal 2 2 8 2 2 5 2" xfId="17258" xr:uid="{637648A9-C576-444E-B4B3-A55EBC3FB424}"/>
    <cellStyle name="Normal 2 2 8 2 2 6" xfId="9711" xr:uid="{D6A3D852-B06A-4D55-AEF5-09C7BBE20F04}"/>
    <cellStyle name="Normal 2 2 8 2 2 6 2" xfId="20091" xr:uid="{126B0F5F-33D7-4CFA-B3CB-3F540B22047E}"/>
    <cellStyle name="Normal 2 2 8 2 2 7" xfId="23533" xr:uid="{AC6CAC62-C341-4C3D-A142-6E1FA8DC2778}"/>
    <cellStyle name="Normal 2 2 8 2 2 8" xfId="13172" xr:uid="{89A8D227-72D1-4F88-9AB5-0EBC5A5B2745}"/>
    <cellStyle name="Normal 2 2 8 2 3" xfId="3204" xr:uid="{00000000-0005-0000-0000-00004C040000}"/>
    <cellStyle name="Normal 2 2 8 2 3 2" xfId="4474" xr:uid="{B79F63A2-A715-4B21-A3BE-9628464F7014}"/>
    <cellStyle name="Normal 2 2 8 2 3 2 2" xfId="9245" xr:uid="{6F952480-3FDB-414C-B6CA-44F4ED28A849}"/>
    <cellStyle name="Normal 2 2 8 2 3 2 2 2" xfId="29234" xr:uid="{B837C5AA-2511-403E-BF9C-3C00737E91DD}"/>
    <cellStyle name="Normal 2 2 8 2 3 2 2 3" xfId="19625" xr:uid="{4B56D94F-7580-45FB-AC07-B28A6D1E6754}"/>
    <cellStyle name="Normal 2 2 8 2 3 2 3" xfId="12078" xr:uid="{7EBB8DCB-5068-4C64-936B-792200931A9C}"/>
    <cellStyle name="Normal 2 2 8 2 3 2 3 2" xfId="22458" xr:uid="{3D3BD81C-C557-4D5D-A9A7-90DEC679FD60}"/>
    <cellStyle name="Normal 2 2 8 2 3 2 4" xfId="23835" xr:uid="{C1692201-4612-4F99-B5D7-7B62E1BBF460}"/>
    <cellStyle name="Normal 2 2 8 2 3 2 5" xfId="16792" xr:uid="{9E6B0EF0-1544-4F38-8798-56F7FADF95B7}"/>
    <cellStyle name="Normal 2 2 8 2 3 3" xfId="6261" xr:uid="{F103B7AA-0002-4F7D-B285-E2D5C6FB343A}"/>
    <cellStyle name="Normal 2 2 8 2 3 3 2" xfId="25937" xr:uid="{F2D9A890-7170-4A20-B246-CAF9D59A5391}"/>
    <cellStyle name="Normal 2 2 8 2 3 3 3" xfId="15830" xr:uid="{BF862549-28D1-4806-8608-B1D17D8BDCC7}"/>
    <cellStyle name="Normal 2 2 8 2 3 4" xfId="8283" xr:uid="{E5ACE763-E8C4-4486-B72A-9E4EA89C7A8D}"/>
    <cellStyle name="Normal 2 2 8 2 3 4 2" xfId="18663" xr:uid="{F07F7485-9F1A-47BA-B018-765D152C6523}"/>
    <cellStyle name="Normal 2 2 8 2 3 5" xfId="11116" xr:uid="{E8D85AC4-EA72-4E3C-BA1A-C7ADC1E0DD3C}"/>
    <cellStyle name="Normal 2 2 8 2 3 5 2" xfId="21496" xr:uid="{09C0A0EA-6124-4D58-945C-EBB99BB5FAC7}"/>
    <cellStyle name="Normal 2 2 8 2 3 6" xfId="24806" xr:uid="{C89F7E85-6CAF-4A73-B1CB-D0E28020C5ED}"/>
    <cellStyle name="Normal 2 2 8 2 3 7" xfId="13744" xr:uid="{E2CABDA1-9B3F-41E5-BED0-604309B159DF}"/>
    <cellStyle name="Normal 2 2 8 2 4" xfId="3202" xr:uid="{00000000-0005-0000-0000-00004D040000}"/>
    <cellStyle name="Normal 2 2 8 2 4 2" xfId="6259" xr:uid="{00BDF592-F8ED-4918-8803-E44F81D1262F}"/>
    <cellStyle name="Normal 2 2 8 2 4 2 2" xfId="25843" xr:uid="{DAE43E84-2D15-410B-AAC9-BEFD8622CCD5}"/>
    <cellStyle name="Normal 2 2 8 2 4 2 3" xfId="15828" xr:uid="{A867CFCC-A18F-4100-8B17-18C1AF35D78F}"/>
    <cellStyle name="Normal 2 2 8 2 4 3" xfId="8281" xr:uid="{B9C08851-865A-4B86-A777-1121A9A65835}"/>
    <cellStyle name="Normal 2 2 8 2 4 3 2" xfId="18661" xr:uid="{96E36747-C293-4AED-A379-63C7E2ED0EB0}"/>
    <cellStyle name="Normal 2 2 8 2 4 4" xfId="11114" xr:uid="{C12C189B-1E98-4A23-B57A-DBAEE45CEB38}"/>
    <cellStyle name="Normal 2 2 8 2 4 4 2" xfId="21494" xr:uid="{D35EE70B-DE62-448F-BC2A-483C0629E5A9}"/>
    <cellStyle name="Normal 2 2 8 2 4 5" xfId="23810" xr:uid="{BC432C4B-B5D4-45F1-A098-40E096DB7C08}"/>
    <cellStyle name="Normal 2 2 8 2 4 6" xfId="13742" xr:uid="{DCA3EA7E-3623-4E6F-9B7D-414E8CFE2DEB}"/>
    <cellStyle name="Normal 2 2 8 2 5" xfId="2607" xr:uid="{00000000-0005-0000-0000-00004E040000}"/>
    <cellStyle name="Normal 2 2 8 2 5 2" xfId="5870" xr:uid="{2158CB03-382E-4154-84CF-297635431937}"/>
    <cellStyle name="Normal 2 2 8 2 5 2 2" xfId="26862" xr:uid="{8D95AE1F-7280-46BC-910E-DCA5B1645248}"/>
    <cellStyle name="Normal 2 2 8 2 5 2 3" xfId="15278" xr:uid="{3939FE5E-D725-4F1D-9D71-725A3C5C4C3B}"/>
    <cellStyle name="Normal 2 2 8 2 5 3" xfId="7731" xr:uid="{F4FC430F-0F3A-4A14-9461-867A83D045E9}"/>
    <cellStyle name="Normal 2 2 8 2 5 3 2" xfId="18111" xr:uid="{94929340-B51F-48CD-AD23-3E649F9F02D2}"/>
    <cellStyle name="Normal 2 2 8 2 5 4" xfId="10564" xr:uid="{2D5F3208-AE2B-49D3-BBF3-28D50CE40CF4}"/>
    <cellStyle name="Normal 2 2 8 2 5 4 2" xfId="20944" xr:uid="{8E647BA0-58F9-44E3-8560-D7245A82E6F3}"/>
    <cellStyle name="Normal 2 2 8 2 5 5" xfId="22795" xr:uid="{AC31583B-A675-4131-AD03-A29CA722448A}"/>
    <cellStyle name="Normal 2 2 8 2 5 6" xfId="12994" xr:uid="{4C44059D-138B-42F6-A4E1-87AAD4C2938A}"/>
    <cellStyle name="Normal 2 2 8 2 6" xfId="2331" xr:uid="{00000000-0005-0000-0000-000049040000}"/>
    <cellStyle name="Normal 2 2 8 2 6 2" xfId="7457" xr:uid="{3AA901C1-0822-4B28-A516-503B037C2030}"/>
    <cellStyle name="Normal 2 2 8 2 6 2 2" xfId="17837" xr:uid="{F2220739-898B-4866-A055-C32C8E328486}"/>
    <cellStyle name="Normal 2 2 8 2 6 3" xfId="10290" xr:uid="{9D4856D8-5F64-40B9-A821-52A1A4F7F348}"/>
    <cellStyle name="Normal 2 2 8 2 6 3 2" xfId="20670" xr:uid="{3CD42492-4DA1-4141-8AC7-40E799C5F97D}"/>
    <cellStyle name="Normal 2 2 8 2 6 4" xfId="24019" xr:uid="{088F61CA-E37A-4075-BA0A-E940FF2C1253}"/>
    <cellStyle name="Normal 2 2 8 2 6 5" xfId="15004" xr:uid="{3F02CA74-B058-44D3-9E13-ECAE3FFA3E36}"/>
    <cellStyle name="Normal 2 2 8 2 7" xfId="3846" xr:uid="{6A49327A-3862-4542-9177-0AF47BCAA334}"/>
    <cellStyle name="Normal 2 2 8 2 7 2" xfId="8678" xr:uid="{BB11D339-3294-4E5E-93BC-363044C6AD61}"/>
    <cellStyle name="Normal 2 2 8 2 7 2 2" xfId="19058" xr:uid="{672ACB02-E131-4912-A65A-C985E34D56FB}"/>
    <cellStyle name="Normal 2 2 8 2 7 3" xfId="11511" xr:uid="{3433FEE8-69AE-4718-B7A5-DE65C3900C01}"/>
    <cellStyle name="Normal 2 2 8 2 7 3 2" xfId="21891" xr:uid="{688BBCCB-3380-47C5-B0BC-470EC18C4240}"/>
    <cellStyle name="Normal 2 2 8 2 7 4" xfId="16225" xr:uid="{AB074805-6BDA-41A1-B685-E4E896C027AC}"/>
    <cellStyle name="Normal 2 2 8 2 8" xfId="5127" xr:uid="{2EF62492-BFF2-4C41-ADBB-8135D3993D9D}"/>
    <cellStyle name="Normal 2 2 8 2 8 2" xfId="14424" xr:uid="{3544151C-8FE4-4BC6-A82E-019C0F7B9799}"/>
    <cellStyle name="Normal 2 2 8 2 9" xfId="6877" xr:uid="{5748C84E-41B0-4273-98C8-35E79BD84EF0}"/>
    <cellStyle name="Normal 2 2 8 2 9 2" xfId="17257" xr:uid="{14684CC9-A457-441B-B6A9-3F9C63964AC6}"/>
    <cellStyle name="Normal 2 2 8 3" xfId="777" xr:uid="{00000000-0005-0000-0000-0000B5040000}"/>
    <cellStyle name="Normal 2 2 8 3 2" xfId="3205" xr:uid="{00000000-0005-0000-0000-000050040000}"/>
    <cellStyle name="Normal 2 2 8 3 2 2" xfId="6262" xr:uid="{484994DE-EA3F-48CE-8C82-D9A34BD5D050}"/>
    <cellStyle name="Normal 2 2 8 3 2 2 2" xfId="25496" xr:uid="{9976E747-9C6D-4AA6-B81C-9C316A07E5F6}"/>
    <cellStyle name="Normal 2 2 8 3 2 2 3" xfId="26968" xr:uid="{F603F650-3DB7-4DA7-93A3-8D9FE2123AFF}"/>
    <cellStyle name="Normal 2 2 8 3 2 2 4" xfId="15831" xr:uid="{BFE0CFD8-BEAB-47DA-9195-84B09ED06AAE}"/>
    <cellStyle name="Normal 2 2 8 3 2 3" xfId="8284" xr:uid="{51A4D7D6-C0D2-43D5-85D4-EA446260D201}"/>
    <cellStyle name="Normal 2 2 8 3 2 3 2" xfId="28882" xr:uid="{4215C2A4-6596-45F2-BD61-68A9C65B0F2D}"/>
    <cellStyle name="Normal 2 2 8 3 2 3 3" xfId="18664" xr:uid="{A3A2E13C-311D-4FE2-A204-3EAFFDBE5612}"/>
    <cellStyle name="Normal 2 2 8 3 2 4" xfId="11117" xr:uid="{FFA795C0-AD39-4FE5-B0D8-5A19308E89B3}"/>
    <cellStyle name="Normal 2 2 8 3 2 4 2" xfId="21497" xr:uid="{F4A5942B-C24E-41C1-90FC-536AA55614DF}"/>
    <cellStyle name="Normal 2 2 8 3 2 5" xfId="24115" xr:uid="{E0E67E6E-E546-40B5-96DB-A817EB89A89D}"/>
    <cellStyle name="Normal 2 2 8 3 2 6" xfId="13745" xr:uid="{9D2CA8CC-2B5E-413C-ACCD-4099D1B875B7}"/>
    <cellStyle name="Normal 2 2 8 3 3" xfId="2736" xr:uid="{00000000-0005-0000-0000-000051040000}"/>
    <cellStyle name="Normal 2 2 8 3 3 2" xfId="5953" xr:uid="{630E4BC0-EF5B-4545-9D87-3B4644C75384}"/>
    <cellStyle name="Normal 2 2 8 3 3 2 2" xfId="28085" xr:uid="{3ED1D39F-0F11-4148-A98E-A4210E6D00B2}"/>
    <cellStyle name="Normal 2 2 8 3 3 2 3" xfId="15406" xr:uid="{3119C0F1-0AA0-4FE4-9F46-261DFD366530}"/>
    <cellStyle name="Normal 2 2 8 3 3 3" xfId="7859" xr:uid="{A467FD2F-47A1-4B7C-8683-284542929F18}"/>
    <cellStyle name="Normal 2 2 8 3 3 3 2" xfId="18239" xr:uid="{E44A229C-2533-411A-B532-D794FAC320EF}"/>
    <cellStyle name="Normal 2 2 8 3 3 4" xfId="10692" xr:uid="{63E92958-F63F-4843-AEE9-D7553DC9EA1E}"/>
    <cellStyle name="Normal 2 2 8 3 3 4 2" xfId="21072" xr:uid="{7F2A1A78-DFE7-441B-BBCE-B8B4C2514206}"/>
    <cellStyle name="Normal 2 2 8 3 3 5" xfId="22900" xr:uid="{2BEF5312-252E-4369-A6B3-169E222B0AFC}"/>
    <cellStyle name="Normal 2 2 8 3 3 6" xfId="13171" xr:uid="{2B192A59-C2D0-420D-A594-224E758F4C75}"/>
    <cellStyle name="Normal 2 2 8 3 4" xfId="4165" xr:uid="{5BEFE4C8-65F9-485E-B282-F87ACA3FCC55}"/>
    <cellStyle name="Normal 2 2 8 3 4 2" xfId="8936" xr:uid="{88DADD39-5568-426E-8F44-EA1914AAAE4C}"/>
    <cellStyle name="Normal 2 2 8 3 4 2 2" xfId="29031" xr:uid="{931954E9-0975-4F47-819C-F66340C1D0B8}"/>
    <cellStyle name="Normal 2 2 8 3 4 2 3" xfId="19316" xr:uid="{450B9D57-B6DD-4AE9-9E87-F372C2B4131E}"/>
    <cellStyle name="Normal 2 2 8 3 4 3" xfId="11769" xr:uid="{ACA7C7BB-0011-479E-9B26-D5F22ED0AB35}"/>
    <cellStyle name="Normal 2 2 8 3 4 3 2" xfId="22149" xr:uid="{E6618A83-CE86-4EB8-8D89-E3E1E39BD214}"/>
    <cellStyle name="Normal 2 2 8 3 4 4" xfId="25099" xr:uid="{97A2201C-2CB2-44A7-8D68-B368E0DE0280}"/>
    <cellStyle name="Normal 2 2 8 3 4 5" xfId="16483" xr:uid="{7A385FD1-0DF7-400E-B11A-8C7175A257A8}"/>
    <cellStyle name="Normal 2 2 8 3 5" xfId="5129" xr:uid="{DF114792-7895-4047-A09B-5C89DDFA98E8}"/>
    <cellStyle name="Normal 2 2 8 3 5 2" xfId="27898" xr:uid="{B9481CD4-049F-44F9-8FAD-4606DF390BA1}"/>
    <cellStyle name="Normal 2 2 8 3 5 3" xfId="14426" xr:uid="{4A0890B8-7A3F-4CBD-9460-A2FA5E09DC94}"/>
    <cellStyle name="Normal 2 2 8 3 6" xfId="6879" xr:uid="{006F0DA1-1F6A-4EB7-976E-B973796EA551}"/>
    <cellStyle name="Normal 2 2 8 3 6 2" xfId="17259" xr:uid="{B29809A2-92CE-42F6-AFC4-1DAEDBBB71C8}"/>
    <cellStyle name="Normal 2 2 8 3 7" xfId="9712" xr:uid="{523ADCC1-833D-4334-B19D-A371030594A8}"/>
    <cellStyle name="Normal 2 2 8 3 7 2" xfId="20092" xr:uid="{739A1ED2-858E-4703-9DBA-85B29C923FE6}"/>
    <cellStyle name="Normal 2 2 8 3 8" xfId="25339" xr:uid="{6817A934-B529-48A1-90A1-7FD175FC2BE1}"/>
    <cellStyle name="Normal 2 2 8 3 9" xfId="12722" xr:uid="{8FEAC656-B6C6-4CE5-9B2C-A216EF72EB2B}"/>
    <cellStyle name="Normal 2 2 8 4" xfId="778" xr:uid="{00000000-0005-0000-0000-0000B6040000}"/>
    <cellStyle name="Normal 2 2 8 4 2" xfId="4475" xr:uid="{23BDA9D2-ED53-4349-B69E-777DC5DF5162}"/>
    <cellStyle name="Normal 2 2 8 4 2 2" xfId="9246" xr:uid="{A430A709-9030-4D73-931E-6F1256FBFA5F}"/>
    <cellStyle name="Normal 2 2 8 4 2 2 2" xfId="29235" xr:uid="{FE0170C3-C567-4A19-90EC-BC3BF21B4053}"/>
    <cellStyle name="Normal 2 2 8 4 2 2 3" xfId="19626" xr:uid="{8A65A7C9-A81D-4D59-8579-1E0BE15BDC7F}"/>
    <cellStyle name="Normal 2 2 8 4 2 3" xfId="12079" xr:uid="{2C09DC46-EBCE-4EAD-9D05-A84B236A22BC}"/>
    <cellStyle name="Normal 2 2 8 4 2 3 2" xfId="22459" xr:uid="{BC6D3A13-4A3C-4C92-AD0E-D9041AFABFFD}"/>
    <cellStyle name="Normal 2 2 8 4 2 4" xfId="24007" xr:uid="{5BDC0F6B-7EC9-4C60-8E23-4C4B54326329}"/>
    <cellStyle name="Normal 2 2 8 4 2 5" xfId="16793" xr:uid="{DFCF66E1-A4F1-4112-81A5-CDB9EDB5CF76}"/>
    <cellStyle name="Normal 2 2 8 4 3" xfId="5130" xr:uid="{F3526898-48F3-4DF9-8404-73791E45C928}"/>
    <cellStyle name="Normal 2 2 8 4 3 2" xfId="27669" xr:uid="{EF851C49-3683-4A11-B429-91D97E1FFACD}"/>
    <cellStyle name="Normal 2 2 8 4 3 3" xfId="14427" xr:uid="{E4474A2B-0F25-46BF-A33D-99CF2CD4B427}"/>
    <cellStyle name="Normal 2 2 8 4 4" xfId="6880" xr:uid="{75BE2C8F-B81B-47B1-BDB3-D934D63BF284}"/>
    <cellStyle name="Normal 2 2 8 4 4 2" xfId="17260" xr:uid="{3FBF1AF6-C024-4907-9467-995093BCB152}"/>
    <cellStyle name="Normal 2 2 8 4 5" xfId="9713" xr:uid="{9CA60E50-95F0-457D-B2B2-90F19A50F42C}"/>
    <cellStyle name="Normal 2 2 8 4 5 2" xfId="20093" xr:uid="{B48ECCE5-EABA-47C4-9D81-1577B95F8B10}"/>
    <cellStyle name="Normal 2 2 8 4 6" xfId="25570" xr:uid="{C3C4FC47-04A1-486C-A819-560E0366EFFB}"/>
    <cellStyle name="Normal 2 2 8 4 7" xfId="13746" xr:uid="{214523F0-F79D-4E0E-AB98-B5BD239E6C92}"/>
    <cellStyle name="Normal 2 2 8 5" xfId="2906" xr:uid="{00000000-0005-0000-0000-000053040000}"/>
    <cellStyle name="Normal 2 2 8 5 2" xfId="6091" xr:uid="{952333CD-1997-451D-B5B4-0329D188E463}"/>
    <cellStyle name="Normal 2 2 8 5 2 2" xfId="25576" xr:uid="{9BCEEE65-749B-4CC7-B67C-E8F68C6566ED}"/>
    <cellStyle name="Normal 2 2 8 5 2 3" xfId="26447" xr:uid="{0798626E-CF20-4BC8-9D44-05437B812187}"/>
    <cellStyle name="Normal 2 2 8 5 2 4" xfId="15569" xr:uid="{18D8CE0C-EE8E-4AB8-9BCA-D61138A49C27}"/>
    <cellStyle name="Normal 2 2 8 5 3" xfId="8022" xr:uid="{4203C75B-DE85-46BC-86BC-235759C26623}"/>
    <cellStyle name="Normal 2 2 8 5 3 2" xfId="28284" xr:uid="{E662AAA6-F64B-4AC7-ABDC-FD3D8E15A290}"/>
    <cellStyle name="Normal 2 2 8 5 3 3" xfId="18402" xr:uid="{2FB01AE0-AB01-4030-A7AE-3E2E87BE285A}"/>
    <cellStyle name="Normal 2 2 8 5 4" xfId="10855" xr:uid="{5BB1F46D-F728-4577-802D-CD54DA757535}"/>
    <cellStyle name="Normal 2 2 8 5 4 2" xfId="21235" xr:uid="{384F825B-9BAD-4D46-95F0-B1EF9954096F}"/>
    <cellStyle name="Normal 2 2 8 5 5" xfId="24801" xr:uid="{F3F1FDEC-803E-48B4-B1BA-8CEF00F46516}"/>
    <cellStyle name="Normal 2 2 8 5 6" xfId="13420" xr:uid="{3BA5AAFB-C29D-4A8D-A6E7-757B717E2996}"/>
    <cellStyle name="Normal 2 2 8 6" xfId="2444" xr:uid="{00000000-0005-0000-0000-000054040000}"/>
    <cellStyle name="Normal 2 2 8 6 2" xfId="5737" xr:uid="{E9BCFC5C-B62C-4AF1-BF11-ABED759D9FD3}"/>
    <cellStyle name="Normal 2 2 8 6 2 2" xfId="27911" xr:uid="{0F7401AA-714A-4AD5-8BCE-9097A8986672}"/>
    <cellStyle name="Normal 2 2 8 6 2 3" xfId="15115" xr:uid="{F3005ED3-45F8-42C1-BA77-602BD6E137DB}"/>
    <cellStyle name="Normal 2 2 8 6 3" xfId="7568" xr:uid="{D5C48443-90AD-454C-B59E-E5B65C07939A}"/>
    <cellStyle name="Normal 2 2 8 6 3 2" xfId="17948" xr:uid="{BD90E231-7C68-4E37-843E-66F5CAB6AE18}"/>
    <cellStyle name="Normal 2 2 8 6 4" xfId="10401" xr:uid="{6EA69504-F204-479D-A39A-E6F34DF9241D}"/>
    <cellStyle name="Normal 2 2 8 6 4 2" xfId="20781" xr:uid="{A7F8F2AA-D002-4607-95BA-5E8299AA55D2}"/>
    <cellStyle name="Normal 2 2 8 6 5" xfId="25201" xr:uid="{D9E389A6-396A-4E3F-9DEA-7897E5272595}"/>
    <cellStyle name="Normal 2 2 8 6 6" xfId="12831" xr:uid="{FF9A46F1-35C8-42ED-A497-DE2EF276B3E4}"/>
    <cellStyle name="Normal 2 2 8 7" xfId="2198" xr:uid="{00000000-0005-0000-0000-000048040000}"/>
    <cellStyle name="Normal 2 2 8 7 2" xfId="7324" xr:uid="{D85EF949-3C70-47EF-B65A-4C5DBC4DD7B5}"/>
    <cellStyle name="Normal 2 2 8 7 2 2" xfId="17704" xr:uid="{75D37252-83E1-4A0D-A79C-E95D2B69B793}"/>
    <cellStyle name="Normal 2 2 8 7 3" xfId="10157" xr:uid="{F1735CAE-42FF-41C1-B3C3-126962AC2A07}"/>
    <cellStyle name="Normal 2 2 8 7 3 2" xfId="20537" xr:uid="{22960B3F-28FD-4363-971A-875522B02B42}"/>
    <cellStyle name="Normal 2 2 8 7 4" xfId="24597" xr:uid="{7B1E0F3F-CD25-4957-9A3B-FDE8916C9ABD}"/>
    <cellStyle name="Normal 2 2 8 7 5" xfId="14871" xr:uid="{A4A7B8B0-6650-46BF-B2CD-174DE0FD4DF1}"/>
    <cellStyle name="Normal 2 2 8 8" xfId="3938" xr:uid="{F0D2F1BA-6686-4BD2-8B00-9C5B4152FFF3}"/>
    <cellStyle name="Normal 2 2 8 8 2" xfId="8769" xr:uid="{E86560AA-205E-4CB0-83FA-BC5AE68807E1}"/>
    <cellStyle name="Normal 2 2 8 8 2 2" xfId="19149" xr:uid="{1BE94ADB-47AE-488A-963C-DC2CFC9A2D22}"/>
    <cellStyle name="Normal 2 2 8 8 3" xfId="11602" xr:uid="{0EE6E029-C429-4F97-9A60-6EA0B1E233F9}"/>
    <cellStyle name="Normal 2 2 8 8 3 2" xfId="21982" xr:uid="{3A61CA5C-FBEA-4117-8B05-A2BCEA84654F}"/>
    <cellStyle name="Normal 2 2 8 8 4" xfId="16316" xr:uid="{9B61399F-58E1-476A-8D09-F6DF2C240B97}"/>
    <cellStyle name="Normal 2 2 8 9" xfId="5126" xr:uid="{AFB99C95-C598-4EA2-9FB4-024508388830}"/>
    <cellStyle name="Normal 2 2 8 9 2" xfId="14423" xr:uid="{49926844-9CD6-4BD1-B4F1-0E389511F9FA}"/>
    <cellStyle name="Normal 2 2 9" xfId="779" xr:uid="{00000000-0005-0000-0000-0000B7040000}"/>
    <cellStyle name="Normal 2 2 9 10" xfId="6881" xr:uid="{9470EB72-2386-4B86-91E6-E05808CABDF5}"/>
    <cellStyle name="Normal 2 2 9 10 2" xfId="17261" xr:uid="{0406A4A9-3F21-4A6D-B4C2-EACED8BB6547}"/>
    <cellStyle name="Normal 2 2 9 11" xfId="9714" xr:uid="{061A5E10-5555-4F28-9AC9-94E834304F13}"/>
    <cellStyle name="Normal 2 2 9 11 2" xfId="20094" xr:uid="{A73D8FA9-A391-4E0A-9219-4562B915C3A6}"/>
    <cellStyle name="Normal 2 2 9 12" xfId="24267" xr:uid="{576E34F2-41CA-4EC4-9637-C7972AE06340}"/>
    <cellStyle name="Normal 2 2 9 13" xfId="12491" xr:uid="{BE251780-240B-47C4-856F-C93BB4A507BB}"/>
    <cellStyle name="Normal 2 2 9 2" xfId="780" xr:uid="{00000000-0005-0000-0000-0000B8040000}"/>
    <cellStyle name="Normal 2 2 9 2 10" xfId="9715" xr:uid="{9E681807-C68B-4FBE-99F0-064EE2656431}"/>
    <cellStyle name="Normal 2 2 9 2 10 2" xfId="20095" xr:uid="{95F5432A-DAC5-4D6B-8FC3-4F0600FFE167}"/>
    <cellStyle name="Normal 2 2 9 2 11" xfId="23804" xr:uid="{1D4A964E-C193-439C-B645-B41327DCAC5C}"/>
    <cellStyle name="Normal 2 2 9 2 12" xfId="12565" xr:uid="{5103DF43-BA24-449F-821F-DEA8A2E961E7}"/>
    <cellStyle name="Normal 2 2 9 2 2" xfId="781" xr:uid="{00000000-0005-0000-0000-0000B9040000}"/>
    <cellStyle name="Normal 2 2 9 2 2 2" xfId="3207" xr:uid="{00000000-0005-0000-0000-000058040000}"/>
    <cellStyle name="Normal 2 2 9 2 2 2 2" xfId="6264" xr:uid="{CF3152DB-770F-43EC-913C-9EB2F0E41063}"/>
    <cellStyle name="Normal 2 2 9 2 2 2 2 2" xfId="26402" xr:uid="{DF5D3DBE-5DE8-4296-A978-1DD56F3E6130}"/>
    <cellStyle name="Normal 2 2 9 2 2 2 2 3" xfId="27981" xr:uid="{82082B94-4B03-46CB-8C29-9DF3679ECD89}"/>
    <cellStyle name="Normal 2 2 9 2 2 2 2 4" xfId="15833" xr:uid="{C84AE5A3-2FF2-45BD-8FA8-B81035ADD3C3}"/>
    <cellStyle name="Normal 2 2 9 2 2 2 3" xfId="8286" xr:uid="{4E1BFC36-4777-4CFA-9000-5F493A9B9C32}"/>
    <cellStyle name="Normal 2 2 9 2 2 2 3 2" xfId="28883" xr:uid="{78D73DCD-3430-4D21-9750-4D4249182F9C}"/>
    <cellStyle name="Normal 2 2 9 2 2 2 3 3" xfId="18666" xr:uid="{AA1AC361-BE25-4307-81F7-8CFE1A04DE6D}"/>
    <cellStyle name="Normal 2 2 9 2 2 2 4" xfId="11119" xr:uid="{AEF4FE3B-C95F-42B9-8AD5-B6CBA088BC6C}"/>
    <cellStyle name="Normal 2 2 9 2 2 2 4 2" xfId="21499" xr:uid="{CDB27520-57CF-49F2-B491-C3AE991B0A83}"/>
    <cellStyle name="Normal 2 2 9 2 2 2 5" xfId="23837" xr:uid="{492BC03A-330C-4840-9954-8DC957DA99DF}"/>
    <cellStyle name="Normal 2 2 9 2 2 2 6" xfId="13748" xr:uid="{F8472CF7-1736-4327-BE85-EA0E191F5730}"/>
    <cellStyle name="Normal 2 2 9 2 2 3" xfId="4303" xr:uid="{9401B11B-BB1E-4CF5-AE56-1E44FA58A16C}"/>
    <cellStyle name="Normal 2 2 9 2 2 3 2" xfId="9074" xr:uid="{5C8F50C3-A43D-4C93-B8AF-61CEBCF4DB99}"/>
    <cellStyle name="Normal 2 2 9 2 2 3 2 2" xfId="29117" xr:uid="{C2DD29F2-66A8-4EC5-AB8A-16B99FA9B9ED}"/>
    <cellStyle name="Normal 2 2 9 2 2 3 2 3" xfId="19454" xr:uid="{79B7CCD1-7278-4A7A-8179-A8A045ADCAAB}"/>
    <cellStyle name="Normal 2 2 9 2 2 3 3" xfId="11907" xr:uid="{D0DF9D12-E17B-4F5A-BF29-D40A46057F9C}"/>
    <cellStyle name="Normal 2 2 9 2 2 3 3 2" xfId="22287" xr:uid="{CAA96B49-6C44-4F06-A5FE-8A23ADE9C980}"/>
    <cellStyle name="Normal 2 2 9 2 2 3 4" xfId="23632" xr:uid="{F3ABB695-C29C-4D78-A2D6-2DB57854EF8E}"/>
    <cellStyle name="Normal 2 2 9 2 2 3 5" xfId="16621" xr:uid="{E8E63A6F-3BAC-4660-B702-4D531F68A43E}"/>
    <cellStyle name="Normal 2 2 9 2 2 4" xfId="5133" xr:uid="{245F6AA6-DEC7-4A7D-84D7-8ABF8C2349C1}"/>
    <cellStyle name="Normal 2 2 9 2 2 4 2" xfId="27624" xr:uid="{FA3F526F-2E22-4801-B38D-2ED231AE2E20}"/>
    <cellStyle name="Normal 2 2 9 2 2 4 3" xfId="14430" xr:uid="{2F23C46D-A3CA-4D0F-800A-1226486D3253}"/>
    <cellStyle name="Normal 2 2 9 2 2 5" xfId="6883" xr:uid="{FD726A48-6A26-4D62-9404-44B64235AA13}"/>
    <cellStyle name="Normal 2 2 9 2 2 5 2" xfId="17263" xr:uid="{5368F018-9882-4B32-AE60-CE0BBB909D46}"/>
    <cellStyle name="Normal 2 2 9 2 2 6" xfId="9716" xr:uid="{076D8BDE-5640-4795-B9E1-DFFA6C399710}"/>
    <cellStyle name="Normal 2 2 9 2 2 6 2" xfId="20096" xr:uid="{1898430F-ED98-427B-A436-7A1B3FE55DCB}"/>
    <cellStyle name="Normal 2 2 9 2 2 7" xfId="24875" xr:uid="{ABAD304C-203D-480C-930A-2F320F0AE843}"/>
    <cellStyle name="Normal 2 2 9 2 2 8" xfId="13174" xr:uid="{47594634-4882-45D2-9BD7-3099E5F1DBEF}"/>
    <cellStyle name="Normal 2 2 9 2 3" xfId="3208" xr:uid="{00000000-0005-0000-0000-000059040000}"/>
    <cellStyle name="Normal 2 2 9 2 3 2" xfId="4476" xr:uid="{8313F3DA-C79F-47A8-BB2A-50CF42D7C8C4}"/>
    <cellStyle name="Normal 2 2 9 2 3 2 2" xfId="9247" xr:uid="{E80E53B4-F3BC-4E22-8BFF-E897CF71AE85}"/>
    <cellStyle name="Normal 2 2 9 2 3 2 2 2" xfId="29236" xr:uid="{A2775098-798B-4AF1-A49C-4B092072D779}"/>
    <cellStyle name="Normal 2 2 9 2 3 2 2 3" xfId="19627" xr:uid="{6284DB13-70E0-403F-91AB-03B380222EBE}"/>
    <cellStyle name="Normal 2 2 9 2 3 2 3" xfId="12080" xr:uid="{FBFDF926-98EA-4AB2-A005-7C70A517C4ED}"/>
    <cellStyle name="Normal 2 2 9 2 3 2 3 2" xfId="22460" xr:uid="{AA14FF73-9E8D-4075-8026-A6A75AC2FF57}"/>
    <cellStyle name="Normal 2 2 9 2 3 2 4" xfId="25606" xr:uid="{93448F87-B803-4E54-A303-8B16EC582DD4}"/>
    <cellStyle name="Normal 2 2 9 2 3 2 5" xfId="16794" xr:uid="{81148CBE-F74A-42AB-A8A2-C2F527673A7B}"/>
    <cellStyle name="Normal 2 2 9 2 3 3" xfId="6265" xr:uid="{CCF43E88-38B9-4FCB-8157-32E2C015215D}"/>
    <cellStyle name="Normal 2 2 9 2 3 3 2" xfId="28285" xr:uid="{AC69E698-AD42-41CF-A493-E1563D085FB5}"/>
    <cellStyle name="Normal 2 2 9 2 3 3 3" xfId="15834" xr:uid="{1E12F699-81BA-43F6-9706-99F09B5E50A5}"/>
    <cellStyle name="Normal 2 2 9 2 3 4" xfId="8287" xr:uid="{3FBBF1CE-6BB3-4F39-AA5A-E5404AB6B76F}"/>
    <cellStyle name="Normal 2 2 9 2 3 4 2" xfId="18667" xr:uid="{EDBE740C-B9E0-4BF7-9035-3A660E1C688E}"/>
    <cellStyle name="Normal 2 2 9 2 3 5" xfId="11120" xr:uid="{D763E040-5FB4-4BA3-B799-6E0881D4CF59}"/>
    <cellStyle name="Normal 2 2 9 2 3 5 2" xfId="21500" xr:uid="{F3FFCCF0-518B-4E63-AB60-2F210EB17F47}"/>
    <cellStyle name="Normal 2 2 9 2 3 6" xfId="25382" xr:uid="{D9145492-127B-4B29-9909-8A59F19CF7CC}"/>
    <cellStyle name="Normal 2 2 9 2 3 7" xfId="13749" xr:uid="{35DC49CF-F7A0-4AD2-8F17-4913E8F088D1}"/>
    <cellStyle name="Normal 2 2 9 2 4" xfId="3206" xr:uid="{00000000-0005-0000-0000-00005A040000}"/>
    <cellStyle name="Normal 2 2 9 2 4 2" xfId="6263" xr:uid="{B7B4F429-72CC-4B01-A5F8-0C529335D655}"/>
    <cellStyle name="Normal 2 2 9 2 4 2 2" xfId="26782" xr:uid="{93E16350-F3BF-4D34-89D7-B9D07719EDD8}"/>
    <cellStyle name="Normal 2 2 9 2 4 2 3" xfId="15832" xr:uid="{D9C9F4E9-2D24-44EB-8BF5-15AD6CFAD07C}"/>
    <cellStyle name="Normal 2 2 9 2 4 3" xfId="8285" xr:uid="{73AFDC4F-E0AB-47D1-B20B-42EEACB2E07F}"/>
    <cellStyle name="Normal 2 2 9 2 4 3 2" xfId="18665" xr:uid="{0C532E37-1A5A-4B9A-B1DB-D07EB8FE32FC}"/>
    <cellStyle name="Normal 2 2 9 2 4 4" xfId="11118" xr:uid="{0875B57E-E03B-40DF-BD59-83999B593E62}"/>
    <cellStyle name="Normal 2 2 9 2 4 4 2" xfId="21498" xr:uid="{D0B66FE5-F5AC-4D88-8ABE-A01FDD7357CE}"/>
    <cellStyle name="Normal 2 2 9 2 4 5" xfId="23668" xr:uid="{52BF81DB-1EBD-4F0A-8845-443421D17A5E}"/>
    <cellStyle name="Normal 2 2 9 2 4 6" xfId="13747" xr:uid="{C218FCF3-95CC-4C06-9930-9B7704114871}"/>
    <cellStyle name="Normal 2 2 9 2 5" xfId="2655" xr:uid="{00000000-0005-0000-0000-00005B040000}"/>
    <cellStyle name="Normal 2 2 9 2 5 2" xfId="5914" xr:uid="{066E98A4-22C7-47F3-8C73-5BDE60E6F5CC}"/>
    <cellStyle name="Normal 2 2 9 2 5 2 2" xfId="28735" xr:uid="{2E3A3116-6CEA-4E37-8B3C-9372A85B73FE}"/>
    <cellStyle name="Normal 2 2 9 2 5 2 3" xfId="15326" xr:uid="{41F1E94F-584B-401E-B971-FE84B3C2D3E5}"/>
    <cellStyle name="Normal 2 2 9 2 5 3" xfId="7779" xr:uid="{931D7A9D-DA69-409F-8D14-CCDF93E8054F}"/>
    <cellStyle name="Normal 2 2 9 2 5 3 2" xfId="18159" xr:uid="{B380321C-8933-4980-9F6A-632936970452}"/>
    <cellStyle name="Normal 2 2 9 2 5 4" xfId="10612" xr:uid="{1B722676-E96F-4773-9FA7-78CE58CC446D}"/>
    <cellStyle name="Normal 2 2 9 2 5 4 2" xfId="20992" xr:uid="{15F1E175-287D-4154-B9DD-670FCF6D7170}"/>
    <cellStyle name="Normal 2 2 9 2 5 5" xfId="25107" xr:uid="{8B2AB8DF-A85E-42E0-8C01-CFAA26ABAD33}"/>
    <cellStyle name="Normal 2 2 9 2 5 6" xfId="13056" xr:uid="{DECB8372-EBEB-47DE-B3E9-29BACCC4346E}"/>
    <cellStyle name="Normal 2 2 9 2 6" xfId="2332" xr:uid="{00000000-0005-0000-0000-000056040000}"/>
    <cellStyle name="Normal 2 2 9 2 6 2" xfId="7458" xr:uid="{095F9ACA-1967-40DC-B76C-2E3068C34CEB}"/>
    <cellStyle name="Normal 2 2 9 2 6 2 2" xfId="17838" xr:uid="{E3132ED5-29A5-48BD-B9B1-3AF52FF49E93}"/>
    <cellStyle name="Normal 2 2 9 2 6 3" xfId="10291" xr:uid="{87F02579-74E7-4385-9A4A-08874974ACC2}"/>
    <cellStyle name="Normal 2 2 9 2 6 3 2" xfId="20671" xr:uid="{CDC89989-730D-42AB-93F0-D15E3FC232FB}"/>
    <cellStyle name="Normal 2 2 9 2 6 4" xfId="25505" xr:uid="{5ACC0668-A923-448C-A5F6-663164FD47CA}"/>
    <cellStyle name="Normal 2 2 9 2 6 5" xfId="15005" xr:uid="{2180B468-4F25-4079-806A-377A4FC24D79}"/>
    <cellStyle name="Normal 2 2 9 2 7" xfId="3847" xr:uid="{0F918769-EAD0-4AAC-89D1-AFD5A0859225}"/>
    <cellStyle name="Normal 2 2 9 2 7 2" xfId="8679" xr:uid="{17702334-6F58-4D1D-8F76-392FB67189FE}"/>
    <cellStyle name="Normal 2 2 9 2 7 2 2" xfId="19059" xr:uid="{E83FBBA5-B865-4F29-AED3-4279815F43B1}"/>
    <cellStyle name="Normal 2 2 9 2 7 3" xfId="11512" xr:uid="{A06F4A4B-CFB1-4587-BC27-6B7C366A5C70}"/>
    <cellStyle name="Normal 2 2 9 2 7 3 2" xfId="21892" xr:uid="{4F8D077A-8920-4403-A492-65E04ABDEB8B}"/>
    <cellStyle name="Normal 2 2 9 2 7 4" xfId="16226" xr:uid="{915258C8-FFAE-4D71-A04E-FA609227AEAA}"/>
    <cellStyle name="Normal 2 2 9 2 8" xfId="5132" xr:uid="{CB51AE57-2149-4880-9609-D38187E012F9}"/>
    <cellStyle name="Normal 2 2 9 2 8 2" xfId="14429" xr:uid="{8A864F12-A3AA-4C15-83D8-8C9A59A52F33}"/>
    <cellStyle name="Normal 2 2 9 2 9" xfId="6882" xr:uid="{C467FDC2-4DB3-4A1D-9E21-AA019FB5FE93}"/>
    <cellStyle name="Normal 2 2 9 2 9 2" xfId="17262" xr:uid="{683B7DA7-1DCE-443A-B5D9-67FAD3561361}"/>
    <cellStyle name="Normal 2 2 9 3" xfId="782" xr:uid="{00000000-0005-0000-0000-0000BA040000}"/>
    <cellStyle name="Normal 2 2 9 3 2" xfId="3209" xr:uid="{00000000-0005-0000-0000-00005D040000}"/>
    <cellStyle name="Normal 2 2 9 3 2 2" xfId="6266" xr:uid="{2D39B0E6-DA01-474A-9F40-B5BCFAC53C15}"/>
    <cellStyle name="Normal 2 2 9 3 2 2 2" xfId="25383" xr:uid="{C4656239-B8BC-443D-853E-F056987458DC}"/>
    <cellStyle name="Normal 2 2 9 3 2 2 3" xfId="25858" xr:uid="{66097556-E49B-4F4C-8635-B96452D3A406}"/>
    <cellStyle name="Normal 2 2 9 3 2 2 4" xfId="15835" xr:uid="{5D12FDC6-4F4B-4742-80B9-35B01350A1F5}"/>
    <cellStyle name="Normal 2 2 9 3 2 3" xfId="8288" xr:uid="{C04C5994-F831-42BD-90BC-7748B06BE714}"/>
    <cellStyle name="Normal 2 2 9 3 2 3 2" xfId="28884" xr:uid="{B9B8D372-0877-44FD-830D-3BF7BDF9DD7F}"/>
    <cellStyle name="Normal 2 2 9 3 2 3 3" xfId="18668" xr:uid="{3DF00537-A76D-447F-855A-ED35DC09FE27}"/>
    <cellStyle name="Normal 2 2 9 3 2 4" xfId="11121" xr:uid="{71FCBC8A-BA68-40C6-AB05-C08B6BB06E3D}"/>
    <cellStyle name="Normal 2 2 9 3 2 4 2" xfId="21501" xr:uid="{07FAC4F6-9AA7-44B9-B5BC-E1D15A92E555}"/>
    <cellStyle name="Normal 2 2 9 3 2 5" xfId="24332" xr:uid="{D30AE943-4C2B-4A0A-B6D6-D40C34E2C1FC}"/>
    <cellStyle name="Normal 2 2 9 3 2 6" xfId="13750" xr:uid="{7F3501BC-CFB5-4D54-8025-838897D480A6}"/>
    <cellStyle name="Normal 2 2 9 3 3" xfId="2737" xr:uid="{00000000-0005-0000-0000-00005E040000}"/>
    <cellStyle name="Normal 2 2 9 3 3 2" xfId="5954" xr:uid="{CA157C0C-9946-47FB-8046-B4118CED5502}"/>
    <cellStyle name="Normal 2 2 9 3 3 2 2" xfId="27630" xr:uid="{0832856C-A4A1-46D5-A04B-C16C014805C7}"/>
    <cellStyle name="Normal 2 2 9 3 3 2 3" xfId="15407" xr:uid="{87F9BCF7-26E8-4CFE-AAE2-2AE359D46526}"/>
    <cellStyle name="Normal 2 2 9 3 3 3" xfId="7860" xr:uid="{6C8BC6E1-66F6-4088-9D06-12D6397B34CE}"/>
    <cellStyle name="Normal 2 2 9 3 3 3 2" xfId="18240" xr:uid="{C1AEDF79-5688-48D9-BB5F-4443F978B2D7}"/>
    <cellStyle name="Normal 2 2 9 3 3 4" xfId="10693" xr:uid="{1E554B85-7C58-4404-B8DA-DDFB13DA88CA}"/>
    <cellStyle name="Normal 2 2 9 3 3 4 2" xfId="21073" xr:uid="{398ED5F8-6BA0-4FA3-B54A-3D345AA9D874}"/>
    <cellStyle name="Normal 2 2 9 3 3 5" xfId="23531" xr:uid="{66FA9E7D-DB2A-42CB-9CC1-8544D5CCF801}"/>
    <cellStyle name="Normal 2 2 9 3 3 6" xfId="13173" xr:uid="{2F8F91B4-B11E-421A-A325-03EAD955C403}"/>
    <cellStyle name="Normal 2 2 9 3 4" xfId="4166" xr:uid="{FEB2FCC6-654F-434C-915F-516E367874F6}"/>
    <cellStyle name="Normal 2 2 9 3 4 2" xfId="8937" xr:uid="{A9821F10-8F72-4E8A-BDA2-3A2376E9360F}"/>
    <cellStyle name="Normal 2 2 9 3 4 2 2" xfId="29032" xr:uid="{1CB40375-5086-42D8-8885-66B42A40EFCF}"/>
    <cellStyle name="Normal 2 2 9 3 4 2 3" xfId="19317" xr:uid="{6D20E4E7-A0F4-465C-A2D5-52BB620504B2}"/>
    <cellStyle name="Normal 2 2 9 3 4 3" xfId="11770" xr:uid="{D87D4F8C-C2DF-4B10-BE47-9078CC604945}"/>
    <cellStyle name="Normal 2 2 9 3 4 3 2" xfId="22150" xr:uid="{11C94CFB-BF39-4075-9EA9-95DC12699D91}"/>
    <cellStyle name="Normal 2 2 9 3 4 4" xfId="24720" xr:uid="{0CAC1D0B-164D-4449-98BB-B0A088896CF1}"/>
    <cellStyle name="Normal 2 2 9 3 4 5" xfId="16484" xr:uid="{5EE6D20E-DD12-42B4-9D95-F43D84C6E645}"/>
    <cellStyle name="Normal 2 2 9 3 5" xfId="5134" xr:uid="{8F6503DE-4DD2-4276-8C13-F64470D91849}"/>
    <cellStyle name="Normal 2 2 9 3 5 2" xfId="27227" xr:uid="{1DB8C7D0-5465-403D-AA5E-C8B10D5727A7}"/>
    <cellStyle name="Normal 2 2 9 3 5 3" xfId="14431" xr:uid="{A5BEBA1A-0BAC-4895-BF49-67CD6C7D4BCE}"/>
    <cellStyle name="Normal 2 2 9 3 6" xfId="6884" xr:uid="{D51A0510-A5CA-4ACB-BD8C-0F4B9BC12523}"/>
    <cellStyle name="Normal 2 2 9 3 6 2" xfId="17264" xr:uid="{479A240C-41B7-436D-949C-CE5F0F19A676}"/>
    <cellStyle name="Normal 2 2 9 3 7" xfId="9717" xr:uid="{89CE7C24-6BF3-4902-ABB6-96B10B2FBB84}"/>
    <cellStyle name="Normal 2 2 9 3 7 2" xfId="20097" xr:uid="{11556F6B-9D61-475C-BEF8-37F48BB4F626}"/>
    <cellStyle name="Normal 2 2 9 3 8" xfId="22785" xr:uid="{9C66E7C5-1CD0-4DCF-A016-59965DFC2551}"/>
    <cellStyle name="Normal 2 2 9 3 9" xfId="12723" xr:uid="{FF18E998-1704-41C2-BBEA-6237A32D147E}"/>
    <cellStyle name="Normal 2 2 9 4" xfId="783" xr:uid="{00000000-0005-0000-0000-0000BB040000}"/>
    <cellStyle name="Normal 2 2 9 4 2" xfId="4477" xr:uid="{2362C482-E221-495B-A354-A7272537504C}"/>
    <cellStyle name="Normal 2 2 9 4 2 2" xfId="9248" xr:uid="{82B3185A-4D0E-48D1-B44F-6BC0DD3BAA10}"/>
    <cellStyle name="Normal 2 2 9 4 2 2 2" xfId="29237" xr:uid="{054C77C3-338F-4438-9C03-0948B3A815A7}"/>
    <cellStyle name="Normal 2 2 9 4 2 2 3" xfId="19628" xr:uid="{D973F2FA-31B8-4A99-9C9E-0B85E23657FB}"/>
    <cellStyle name="Normal 2 2 9 4 2 3" xfId="12081" xr:uid="{88842306-2D0F-47F7-A6B7-38FA18A8BE23}"/>
    <cellStyle name="Normal 2 2 9 4 2 3 2" xfId="22461" xr:uid="{617208F0-696B-428C-8DE5-F78444531BA4}"/>
    <cellStyle name="Normal 2 2 9 4 2 4" xfId="24532" xr:uid="{D0D79DD2-3E3D-4A7F-B862-6DF0B1F4B4DD}"/>
    <cellStyle name="Normal 2 2 9 4 2 5" xfId="16795" xr:uid="{DB8D4652-4D6D-4810-8B3D-5210F22E6A1C}"/>
    <cellStyle name="Normal 2 2 9 4 3" xfId="5135" xr:uid="{E9254D01-BFB0-402E-8D52-577A6300D105}"/>
    <cellStyle name="Normal 2 2 9 4 3 2" xfId="27864" xr:uid="{C90B883F-4BE4-4F2F-BC2A-CE93656741F3}"/>
    <cellStyle name="Normal 2 2 9 4 3 3" xfId="14432" xr:uid="{212F0685-2D21-4A1A-BFF9-C490BE9112DB}"/>
    <cellStyle name="Normal 2 2 9 4 4" xfId="6885" xr:uid="{D2E6984A-27CB-4F5F-926F-84B2AD048FF4}"/>
    <cellStyle name="Normal 2 2 9 4 4 2" xfId="17265" xr:uid="{9162E991-4889-41FF-BA25-F3773EA10E60}"/>
    <cellStyle name="Normal 2 2 9 4 5" xfId="9718" xr:uid="{7ADA9F6F-75BB-4559-B04B-0B2186D06BA4}"/>
    <cellStyle name="Normal 2 2 9 4 5 2" xfId="20098" xr:uid="{C6F61D03-9224-494C-9E9F-EA2D76108A8F}"/>
    <cellStyle name="Normal 2 2 9 4 6" xfId="23896" xr:uid="{6B65C735-A254-4FFA-81E7-3E81A6CB83CF}"/>
    <cellStyle name="Normal 2 2 9 4 7" xfId="13751" xr:uid="{CF41414D-EF66-49D0-89CA-717D1B7EFB5E}"/>
    <cellStyle name="Normal 2 2 9 5" xfId="2907" xr:uid="{00000000-0005-0000-0000-000060040000}"/>
    <cellStyle name="Normal 2 2 9 5 2" xfId="6092" xr:uid="{37308E7F-B354-4837-8AB8-6A00B87C44A8}"/>
    <cellStyle name="Normal 2 2 9 5 2 2" xfId="25630" xr:uid="{274D68A6-4AC9-4AE4-A5B5-F8EF1F0D5761}"/>
    <cellStyle name="Normal 2 2 9 5 2 3" xfId="26808" xr:uid="{0EF4F193-EFA2-4A8C-BE91-8711529663F0}"/>
    <cellStyle name="Normal 2 2 9 5 2 4" xfId="15570" xr:uid="{76171DE7-4B64-4499-B37F-8A00D8588858}"/>
    <cellStyle name="Normal 2 2 9 5 3" xfId="8023" xr:uid="{E5ABCE4A-2750-4DE7-8801-3C1797140E86}"/>
    <cellStyle name="Normal 2 2 9 5 3 2" xfId="26451" xr:uid="{B0CBD696-8FF6-45FA-BBB1-A52347B32FE1}"/>
    <cellStyle name="Normal 2 2 9 5 3 3" xfId="18403" xr:uid="{0B10E619-CD0B-4530-8AF2-0CFEF6F96613}"/>
    <cellStyle name="Normal 2 2 9 5 4" xfId="10856" xr:uid="{C4A97003-54B9-485F-9DC3-3A90E0E98911}"/>
    <cellStyle name="Normal 2 2 9 5 4 2" xfId="21236" xr:uid="{B2BD5171-07AB-4494-95AD-84D624E33E80}"/>
    <cellStyle name="Normal 2 2 9 5 5" xfId="24816" xr:uid="{351993E5-0C93-4305-A53D-BD7DF217C1D9}"/>
    <cellStyle name="Normal 2 2 9 5 6" xfId="13421" xr:uid="{90038945-AB67-4587-BCA3-8445C4049B75}"/>
    <cellStyle name="Normal 2 2 9 6" xfId="2504" xr:uid="{00000000-0005-0000-0000-000061040000}"/>
    <cellStyle name="Normal 2 2 9 6 2" xfId="5783" xr:uid="{99F00FA8-1C72-462C-986D-098929DDBBCD}"/>
    <cellStyle name="Normal 2 2 9 6 2 2" xfId="26274" xr:uid="{754D8D62-5814-4C0C-A531-1E296D13A397}"/>
    <cellStyle name="Normal 2 2 9 6 2 3" xfId="15175" xr:uid="{58736A76-0640-4F58-A9CC-0974276567D3}"/>
    <cellStyle name="Normal 2 2 9 6 3" xfId="7628" xr:uid="{66D056DA-CA68-4D77-A082-6CF8276E79B6}"/>
    <cellStyle name="Normal 2 2 9 6 3 2" xfId="18008" xr:uid="{C20690F7-80B9-4ED5-96CA-C224C49DD706}"/>
    <cellStyle name="Normal 2 2 9 6 4" xfId="10461" xr:uid="{5FA20005-EFBC-4345-AB55-D6B0B1C08945}"/>
    <cellStyle name="Normal 2 2 9 6 4 2" xfId="20841" xr:uid="{878CD430-7F17-4A9F-8EAB-2DBCEBCDB694}"/>
    <cellStyle name="Normal 2 2 9 6 5" xfId="23142" xr:uid="{23FE7488-E8F4-40A5-9259-94282E8DA33D}"/>
    <cellStyle name="Normal 2 2 9 6 6" xfId="12891" xr:uid="{FC830CD8-3471-4BDF-8C41-641F6B16E563}"/>
    <cellStyle name="Normal 2 2 9 7" xfId="2260" xr:uid="{00000000-0005-0000-0000-000055040000}"/>
    <cellStyle name="Normal 2 2 9 7 2" xfId="7386" xr:uid="{EE74E906-B95A-4AB1-9CE9-DBC558707711}"/>
    <cellStyle name="Normal 2 2 9 7 2 2" xfId="17766" xr:uid="{8269C437-07F7-4931-A0BD-24CABA577458}"/>
    <cellStyle name="Normal 2 2 9 7 3" xfId="10219" xr:uid="{BB514019-6FF5-4114-B8C4-6676DD5F8790}"/>
    <cellStyle name="Normal 2 2 9 7 3 2" xfId="20599" xr:uid="{A8F49CE9-37D1-4F8A-89E3-8039BE91ECDC}"/>
    <cellStyle name="Normal 2 2 9 7 4" xfId="22870" xr:uid="{D303FCCE-F40D-463A-A780-4CE811BD7827}"/>
    <cellStyle name="Normal 2 2 9 7 5" xfId="14933" xr:uid="{F86A18D8-C7DF-48AB-8EDA-F9A1BAF34F45}"/>
    <cellStyle name="Normal 2 2 9 8" xfId="3939" xr:uid="{96E0C2AE-9DCB-4C66-8281-C0A9CC7202B4}"/>
    <cellStyle name="Normal 2 2 9 8 2" xfId="8770" xr:uid="{6D375651-796F-482E-BEDF-D8B7B596C8E2}"/>
    <cellStyle name="Normal 2 2 9 8 2 2" xfId="19150" xr:uid="{256C7DC4-4D46-4D28-99C4-BD1827B0AC3E}"/>
    <cellStyle name="Normal 2 2 9 8 3" xfId="11603" xr:uid="{52340EEA-7A47-46AE-BFEA-789AAC2A9B97}"/>
    <cellStyle name="Normal 2 2 9 8 3 2" xfId="21983" xr:uid="{4ED2DC6C-96A3-4FDB-B281-60419CF414B7}"/>
    <cellStyle name="Normal 2 2 9 8 4" xfId="16317" xr:uid="{C4A7D629-C3DD-4EE4-8EEA-12322EF71CB7}"/>
    <cellStyle name="Normal 2 2 9 9" xfId="5131" xr:uid="{A06390DB-BBFA-486C-ADF2-9350D719BB3F}"/>
    <cellStyle name="Normal 2 2 9 9 2" xfId="14428" xr:uid="{2BA6E952-82D0-4EF4-B62B-56E2C51F8061}"/>
    <cellStyle name="Normal 2 20" xfId="25546" xr:uid="{8C07E1A6-A1CC-4080-84CB-6FD0AE66A6D9}"/>
    <cellStyle name="Normal 2 20 2" xfId="25744" xr:uid="{307D95C4-C3D3-4858-8958-4CE880C31BF9}"/>
    <cellStyle name="Normal 2 21" xfId="22710" xr:uid="{946996B7-D821-4E03-9730-38F8FCB07445}"/>
    <cellStyle name="Normal 2 22" xfId="23635" xr:uid="{A4E39459-462C-454A-A30C-B043BE56C80C}"/>
    <cellStyle name="Normal 2 23" xfId="12385" xr:uid="{E65DE861-3430-4CC0-B8E2-F1AE8E21C22C}"/>
    <cellStyle name="Normal 2 24" xfId="29562" xr:uid="{8B3042BB-E780-4116-ACB4-69BF5D526462}"/>
    <cellStyle name="Normal 2 25" xfId="30099" xr:uid="{5AB8A7DA-FFAA-4EB5-9950-87FFA7645D23}"/>
    <cellStyle name="Normal 2 3" xfId="784" xr:uid="{00000000-0005-0000-0000-0000BC040000}"/>
    <cellStyle name="Normal 2 3 2" xfId="29564" xr:uid="{F18019D2-0B1A-48F3-A5C5-3D5F4CA2DF1A}"/>
    <cellStyle name="Normal 2 3 2 2" xfId="29627" xr:uid="{656E65D2-23FD-4E43-B6BE-DB53AC61741A}"/>
    <cellStyle name="Normal 2 3 2 3" xfId="29593" xr:uid="{82C16487-6617-4685-AEC1-6C7043E9D731}"/>
    <cellStyle name="Normal 2 4" xfId="785" xr:uid="{00000000-0005-0000-0000-0000BD040000}"/>
    <cellStyle name="Normal 2 4 2" xfId="29566" xr:uid="{8285FB9B-A599-4592-A61F-F7A876DCE316}"/>
    <cellStyle name="Normal 2 4 3" xfId="29565" xr:uid="{11DD0961-B7F5-48F1-BEE3-E9918CE52AA0}"/>
    <cellStyle name="Normal 2 5" xfId="786" xr:uid="{00000000-0005-0000-0000-0000BE040000}"/>
    <cellStyle name="Normal 2 5 10" xfId="787" xr:uid="{00000000-0005-0000-0000-0000BF040000}"/>
    <cellStyle name="Normal 2 5 10 2" xfId="3210" xr:uid="{00000000-0005-0000-0000-000066040000}"/>
    <cellStyle name="Normal 2 5 10 2 2" xfId="6267" xr:uid="{BB570923-EB98-4E0A-A52E-B4A7D9FAB640}"/>
    <cellStyle name="Normal 2 5 10 2 2 2" xfId="28717" xr:uid="{5F5F8159-8F49-4161-AE72-F6F10E85D3B5}"/>
    <cellStyle name="Normal 2 5 10 2 2 3" xfId="15836" xr:uid="{4324C264-E210-4C34-B4F6-2998CC94C58C}"/>
    <cellStyle name="Normal 2 5 10 2 3" xfId="8289" xr:uid="{D24D90A7-DC6C-4EDA-9592-6191A6C11F6A}"/>
    <cellStyle name="Normal 2 5 10 2 3 2" xfId="18669" xr:uid="{EAC5383B-5809-41BD-8073-95280C01FF36}"/>
    <cellStyle name="Normal 2 5 10 2 4" xfId="11122" xr:uid="{C8439742-051E-4ABE-9CB3-AA49C50B305A}"/>
    <cellStyle name="Normal 2 5 10 2 4 2" xfId="21502" xr:uid="{C20AE42A-BAD0-41E5-B8AB-06260DFE89CD}"/>
    <cellStyle name="Normal 2 5 10 2 5" xfId="23829" xr:uid="{80B8D4F9-2934-4D7A-BC9A-BF723751EF12}"/>
    <cellStyle name="Normal 2 5 10 2 6" xfId="13752" xr:uid="{55EE152E-587A-4ED0-91D8-A91793FF282A}"/>
    <cellStyle name="Normal 2 5 10 3" xfId="4118" xr:uid="{DDB8ACD5-94B4-4458-86EE-644F5AE09792}"/>
    <cellStyle name="Normal 2 5 10 3 2" xfId="8889" xr:uid="{EF530358-A2BC-41AF-895D-3DE813854A26}"/>
    <cellStyle name="Normal 2 5 10 3 2 2" xfId="29003" xr:uid="{BAA8C525-3BA7-44D3-AFCB-1185746F267E}"/>
    <cellStyle name="Normal 2 5 10 3 2 3" xfId="19269" xr:uid="{04ACBD67-1562-4A9A-BCEC-7BA8F903CE24}"/>
    <cellStyle name="Normal 2 5 10 3 3" xfId="11722" xr:uid="{AFB8A9D2-2B05-4E6F-BF1B-033DE40C0E1D}"/>
    <cellStyle name="Normal 2 5 10 3 3 2" xfId="22102" xr:uid="{A5BA9508-4759-408B-A6BF-B9D8634B3BAD}"/>
    <cellStyle name="Normal 2 5 10 3 4" xfId="24189" xr:uid="{A9E07380-D1BA-4535-9303-56888FAC8040}"/>
    <cellStyle name="Normal 2 5 10 3 5" xfId="16436" xr:uid="{C1FDBDBD-D88E-44A0-87B5-4724356DA33F}"/>
    <cellStyle name="Normal 2 5 10 4" xfId="5137" xr:uid="{496D32EC-DDFF-4EDD-A308-A2AE93E9F8B1}"/>
    <cellStyle name="Normal 2 5 10 4 2" xfId="24077" xr:uid="{7ECB6E9A-F36D-494A-AB71-30687663ED72}"/>
    <cellStyle name="Normal 2 5 10 4 3" xfId="28012" xr:uid="{91CED4CF-F180-4B9C-83CD-484CBD483A1E}"/>
    <cellStyle name="Normal 2 5 10 4 4" xfId="14434" xr:uid="{37C093D4-CD1C-4EA5-92F8-E433DAF86FDD}"/>
    <cellStyle name="Normal 2 5 10 5" xfId="6887" xr:uid="{C63BBBE3-D939-40B3-9EF4-C31A308605D9}"/>
    <cellStyle name="Normal 2 5 10 5 2" xfId="26599" xr:uid="{93F8A69A-2E39-499E-BB48-B66C048A9AC1}"/>
    <cellStyle name="Normal 2 5 10 5 3" xfId="17267" xr:uid="{0AF9C638-D7BF-4047-AAB7-143EFC618AB0}"/>
    <cellStyle name="Normal 2 5 10 6" xfId="9720" xr:uid="{937EB46E-F31B-420F-AD2A-16F82EBE2377}"/>
    <cellStyle name="Normal 2 5 10 6 2" xfId="20100" xr:uid="{10C10AB9-61A9-4274-9022-41E9537602AB}"/>
    <cellStyle name="Normal 2 5 10 7" xfId="24245" xr:uid="{02D79B2E-D591-4F79-889B-EEEFA7048349}"/>
    <cellStyle name="Normal 2 5 10 8" xfId="12660" xr:uid="{C7BC99CF-0783-4E1F-BB67-EDD91842DE03}"/>
    <cellStyle name="Normal 2 5 11" xfId="788" xr:uid="{00000000-0005-0000-0000-0000C0040000}"/>
    <cellStyle name="Normal 2 5 11 2" xfId="5138" xr:uid="{F005D30F-FF67-45E9-A450-26698085BABC}"/>
    <cellStyle name="Normal 2 5 11 2 2" xfId="24817" xr:uid="{008FDD4D-49A9-4BAF-BBA3-0E6B47ABC6DA}"/>
    <cellStyle name="Normal 2 5 11 2 3" xfId="26796" xr:uid="{B705362F-4C68-48B1-8997-9814484B93F3}"/>
    <cellStyle name="Normal 2 5 11 2 4" xfId="14435" xr:uid="{7EE87423-A796-4F51-8DFD-52589EF113D6}"/>
    <cellStyle name="Normal 2 5 11 3" xfId="6888" xr:uid="{9342098C-48F1-4F2B-9DD6-F182EDB8FE95}"/>
    <cellStyle name="Normal 2 5 11 3 2" xfId="26998" xr:uid="{B3C9FD38-4A6F-4077-8BAB-0AD1D9A12233}"/>
    <cellStyle name="Normal 2 5 11 3 3" xfId="17268" xr:uid="{3279319A-C6BB-4F64-BC8B-351BF97426E6}"/>
    <cellStyle name="Normal 2 5 11 4" xfId="9721" xr:uid="{E53A3328-A7EF-467F-B730-4075A2473213}"/>
    <cellStyle name="Normal 2 5 11 4 2" xfId="20101" xr:uid="{FD5C7BF8-B5BD-4C7D-9F3B-7D99FCDC4075}"/>
    <cellStyle name="Normal 2 5 11 5" xfId="24243" xr:uid="{3788D9FA-66EB-47C5-9AEC-7332395FD6AF}"/>
    <cellStyle name="Normal 2 5 11 6" xfId="13358" xr:uid="{B01AB50D-938E-4718-A14C-7D42ECB88508}"/>
    <cellStyle name="Normal 2 5 12" xfId="2435" xr:uid="{00000000-0005-0000-0000-000068040000}"/>
    <cellStyle name="Normal 2 5 12 2" xfId="5729" xr:uid="{096EF621-B617-4627-98A1-6862B4F3B620}"/>
    <cellStyle name="Normal 2 5 12 2 2" xfId="26623" xr:uid="{DD4E1CB5-4B42-4295-A8A0-3B7AE1DAE113}"/>
    <cellStyle name="Normal 2 5 12 2 3" xfId="15106" xr:uid="{2C8232ED-F690-4082-926E-DB18085C5A02}"/>
    <cellStyle name="Normal 2 5 12 3" xfId="7559" xr:uid="{36C148BE-855D-4899-98EC-529E064364D5}"/>
    <cellStyle name="Normal 2 5 12 3 2" xfId="17939" xr:uid="{CEC03613-AB80-4C38-9B21-BDC899AC009A}"/>
    <cellStyle name="Normal 2 5 12 4" xfId="10392" xr:uid="{F0C15155-4B9D-4A0F-9507-2F92A24BFE07}"/>
    <cellStyle name="Normal 2 5 12 4 2" xfId="20772" xr:uid="{A49E76F3-A2AD-4C67-8430-BB24CD8F3F8C}"/>
    <cellStyle name="Normal 2 5 12 5" xfId="23765" xr:uid="{A1CE3D32-0046-48AD-B09B-D4083067B680}"/>
    <cellStyle name="Normal 2 5 12 6" xfId="12821" xr:uid="{86ACC9CC-F44C-4117-9AB4-6A9559F76DDC}"/>
    <cellStyle name="Normal 2 5 13" xfId="2162" xr:uid="{00000000-0005-0000-0000-000064040000}"/>
    <cellStyle name="Normal 2 5 13 2" xfId="7288" xr:uid="{ABEA086E-CEFA-489D-BD20-6B107CD1870B}"/>
    <cellStyle name="Normal 2 5 13 2 2" xfId="26577" xr:uid="{D260554D-4353-4EC1-B66F-311507496991}"/>
    <cellStyle name="Normal 2 5 13 2 3" xfId="17668" xr:uid="{8EBF220B-282E-41A7-AF41-C534F17701C9}"/>
    <cellStyle name="Normal 2 5 13 3" xfId="10121" xr:uid="{6A476768-D707-4ED5-BCB1-303E7DA4C769}"/>
    <cellStyle name="Normal 2 5 13 3 2" xfId="20501" xr:uid="{B3A61B77-C986-48B7-9343-6A8688595B2C}"/>
    <cellStyle name="Normal 2 5 13 4" xfId="22804" xr:uid="{6B0BA96D-35B7-49F7-830B-F9BFD253AA3E}"/>
    <cellStyle name="Normal 2 5 13 5" xfId="14835" xr:uid="{33123260-80D1-46FD-B871-43C333B6E120}"/>
    <cellStyle name="Normal 2 5 14" xfId="3942" xr:uid="{4DF58CCA-A726-4F51-8773-D10E59D234F1}"/>
    <cellStyle name="Normal 2 5 14 2" xfId="8773" xr:uid="{93949D46-D187-4026-9884-5EC9985C6C90}"/>
    <cellStyle name="Normal 2 5 14 2 2" xfId="19153" xr:uid="{AADD6B47-A051-4A52-B750-D6214780511B}"/>
    <cellStyle name="Normal 2 5 14 3" xfId="11606" xr:uid="{3030196D-AC29-4CC1-A4E3-429340782493}"/>
    <cellStyle name="Normal 2 5 14 3 2" xfId="21986" xr:uid="{B844FA76-9644-4BA7-AE11-FDA85DD4D7AB}"/>
    <cellStyle name="Normal 2 5 14 4" xfId="28131" xr:uid="{37A0DECA-5050-4AE6-BB44-4BBEC15BCA14}"/>
    <cellStyle name="Normal 2 5 14 5" xfId="16320" xr:uid="{9CBA3C09-DDE3-4A3A-B6FE-98AABDE829D0}"/>
    <cellStyle name="Normal 2 5 15" xfId="5136" xr:uid="{1552226D-8AD7-45BC-AC77-D1272FF83047}"/>
    <cellStyle name="Normal 2 5 15 2" xfId="14433" xr:uid="{8ABFF19D-954D-4F51-83EE-1B64AB4EC3AA}"/>
    <cellStyle name="Normal 2 5 16" xfId="6886" xr:uid="{E34B52DD-0D95-4E57-BBDB-84BDBA808D26}"/>
    <cellStyle name="Normal 2 5 16 2" xfId="17266" xr:uid="{FE68BB87-5ED9-416F-8B0B-1BBFB56CE6A4}"/>
    <cellStyle name="Normal 2 5 17" xfId="9719" xr:uid="{71B0E6CE-EC01-41D8-A4CF-0F31019EB11C}"/>
    <cellStyle name="Normal 2 5 17 2" xfId="20099" xr:uid="{A2897E3B-E47D-46A7-84AE-5CD93504EFEE}"/>
    <cellStyle name="Normal 2 5 18" xfId="24435" xr:uid="{282C5376-98C7-49DE-A520-F11DB1848102}"/>
    <cellStyle name="Normal 2 5 19" xfId="12393" xr:uid="{A5866C7D-4474-4E5B-A25F-02BFD262B28F}"/>
    <cellStyle name="Normal 2 5 2" xfId="789" xr:uid="{00000000-0005-0000-0000-0000C1040000}"/>
    <cellStyle name="Normal 2 5 2 10" xfId="5139" xr:uid="{5E4C7B78-933D-4945-8AEB-9937483272E2}"/>
    <cellStyle name="Normal 2 5 2 10 2" xfId="14436" xr:uid="{DFD9B2B3-2BCF-4C25-B678-8DFD6BBF2B8E}"/>
    <cellStyle name="Normal 2 5 2 11" xfId="6889" xr:uid="{D9368D94-A4FA-4857-9E07-D8B06B15D57E}"/>
    <cellStyle name="Normal 2 5 2 11 2" xfId="17269" xr:uid="{467655A8-F471-42A9-962E-68A05B36F8F6}"/>
    <cellStyle name="Normal 2 5 2 12" xfId="9722" xr:uid="{84496DC4-5C98-4F69-8436-A24D80912824}"/>
    <cellStyle name="Normal 2 5 2 12 2" xfId="20102" xr:uid="{D0C5DC80-66E8-42C1-AD5B-5C6E8F8A713F}"/>
    <cellStyle name="Normal 2 5 2 13" xfId="25177" xr:uid="{EC0F43C9-DBE0-4237-89D9-7AD8DC19F42E}"/>
    <cellStyle name="Normal 2 5 2 14" xfId="12419" xr:uid="{153135D3-00A7-45C2-8D52-0FCBDF0AC3C4}"/>
    <cellStyle name="Normal 2 5 2 2" xfId="790" xr:uid="{00000000-0005-0000-0000-0000C2040000}"/>
    <cellStyle name="Normal 2 5 2 2 10" xfId="6890" xr:uid="{E69D7650-486A-4491-800D-8F6D2504A896}"/>
    <cellStyle name="Normal 2 5 2 2 10 2" xfId="17270" xr:uid="{35F78DB7-03B7-43A3-895E-E46CB3E61D12}"/>
    <cellStyle name="Normal 2 5 2 2 11" xfId="9723" xr:uid="{A2374A83-C013-4CC2-A2DA-A768BC6DD1AF}"/>
    <cellStyle name="Normal 2 5 2 2 11 2" xfId="20103" xr:uid="{9CF102B4-BB9D-4FBF-A167-95DF46575A40}"/>
    <cellStyle name="Normal 2 5 2 2 12" xfId="23417" xr:uid="{AAF76358-571E-44F1-BBA4-5EEF5DABC461}"/>
    <cellStyle name="Normal 2 5 2 2 13" xfId="12479" xr:uid="{956D1D4A-D7F9-4B2D-BFE3-178543F91DF7}"/>
    <cellStyle name="Normal 2 5 2 2 2" xfId="791" xr:uid="{00000000-0005-0000-0000-0000C3040000}"/>
    <cellStyle name="Normal 2 5 2 2 2 10" xfId="13044" xr:uid="{C1BC4533-3E99-4779-BD5A-8281B4F68D49}"/>
    <cellStyle name="Normal 2 5 2 2 2 2" xfId="2741" xr:uid="{00000000-0005-0000-0000-00006C040000}"/>
    <cellStyle name="Normal 2 5 2 2 2 2 2" xfId="3213" xr:uid="{00000000-0005-0000-0000-00006D040000}"/>
    <cellStyle name="Normal 2 5 2 2 2 2 2 2" xfId="6270" xr:uid="{1F60F743-6634-4AA0-956C-50EA423C2DBB}"/>
    <cellStyle name="Normal 2 5 2 2 2 2 2 2 2" xfId="26706" xr:uid="{8E9EC44E-3D2B-402F-8E0F-730780C68AD0}"/>
    <cellStyle name="Normal 2 5 2 2 2 2 2 2 3" xfId="15839" xr:uid="{C7CCCB08-9E97-4003-A666-90BA8338079A}"/>
    <cellStyle name="Normal 2 5 2 2 2 2 2 3" xfId="8292" xr:uid="{746ED92A-4C36-47EA-B1E1-5D85EF50B979}"/>
    <cellStyle name="Normal 2 5 2 2 2 2 2 3 2" xfId="18672" xr:uid="{4F8F5E0A-42CF-4B14-8FC0-C80052C09717}"/>
    <cellStyle name="Normal 2 5 2 2 2 2 2 4" xfId="11125" xr:uid="{AB268A94-0A26-4D5B-9C10-AFABD460EAE7}"/>
    <cellStyle name="Normal 2 5 2 2 2 2 2 4 2" xfId="21505" xr:uid="{DD2C4C44-961D-43D9-96DD-698D8876E680}"/>
    <cellStyle name="Normal 2 5 2 2 2 2 2 5" xfId="24501" xr:uid="{B12373CE-A6D4-4B8B-8D2B-AE7DC049519C}"/>
    <cellStyle name="Normal 2 5 2 2 2 2 2 6" xfId="13755" xr:uid="{252D745E-372A-4110-9AA9-270F2D31A616}"/>
    <cellStyle name="Normal 2 5 2 2 2 2 3" xfId="4305" xr:uid="{8AEEB3DE-61B6-4FE7-AAE0-3DAE26A51726}"/>
    <cellStyle name="Normal 2 5 2 2 2 2 3 2" xfId="9076" xr:uid="{371B2CD9-BE12-46CB-B681-68BBCED36EC2}"/>
    <cellStyle name="Normal 2 5 2 2 2 2 3 2 2" xfId="29119" xr:uid="{B54BA6AD-664A-44A1-8BE5-620E3C67CD29}"/>
    <cellStyle name="Normal 2 5 2 2 2 2 3 2 3" xfId="19456" xr:uid="{08EA89A7-045C-4B3A-B081-E913B141AC40}"/>
    <cellStyle name="Normal 2 5 2 2 2 2 3 3" xfId="11909" xr:uid="{168DAC8F-2DA8-4EC2-B395-1396EA01EC77}"/>
    <cellStyle name="Normal 2 5 2 2 2 2 3 3 2" xfId="22289" xr:uid="{E1B7EF95-0888-4BAD-9712-ECB0A335DC93}"/>
    <cellStyle name="Normal 2 5 2 2 2 2 3 4" xfId="24849" xr:uid="{4D32A168-7AA7-4D6B-9397-C30D355B2B6A}"/>
    <cellStyle name="Normal 2 5 2 2 2 2 3 5" xfId="16623" xr:uid="{802E9D0C-24CF-4285-A4D4-FDCD9177C3AD}"/>
    <cellStyle name="Normal 2 5 2 2 2 2 4" xfId="5958" xr:uid="{3ED9C625-B21E-47E8-A34C-ADCFCCE51054}"/>
    <cellStyle name="Normal 2 5 2 2 2 2 4 2" xfId="26304" xr:uid="{39CA9F07-3D37-409F-9500-8112C39F74EA}"/>
    <cellStyle name="Normal 2 5 2 2 2 2 4 3" xfId="15411" xr:uid="{61405212-7891-41EA-896E-2CEFC2B3C91D}"/>
    <cellStyle name="Normal 2 5 2 2 2 2 5" xfId="7864" xr:uid="{6157CD86-5524-4E68-815E-14A2EDC57752}"/>
    <cellStyle name="Normal 2 5 2 2 2 2 5 2" xfId="18244" xr:uid="{5CF63585-ACE5-47AC-9BD4-224C128A839C}"/>
    <cellStyle name="Normal 2 5 2 2 2 2 6" xfId="10697" xr:uid="{83845B6A-E84F-4953-8868-036BFE90B244}"/>
    <cellStyle name="Normal 2 5 2 2 2 2 6 2" xfId="21077" xr:uid="{913A8362-ED8F-4942-9A55-8F5F9AF07E7C}"/>
    <cellStyle name="Normal 2 5 2 2 2 2 7" xfId="23018" xr:uid="{C96626A7-8A30-4A18-B351-B60F31361BBD}"/>
    <cellStyle name="Normal 2 5 2 2 2 2 8" xfId="13178" xr:uid="{891D6BE0-84F5-4991-A767-D7C48F75C934}"/>
    <cellStyle name="Normal 2 5 2 2 2 3" xfId="3214" xr:uid="{00000000-0005-0000-0000-00006E040000}"/>
    <cellStyle name="Normal 2 5 2 2 2 3 2" xfId="4478" xr:uid="{36BCBF59-3A2F-455A-91E4-3790C01DA354}"/>
    <cellStyle name="Normal 2 5 2 2 2 3 2 2" xfId="9249" xr:uid="{05652BB2-E29D-4C98-92EF-A8DDD59C9960}"/>
    <cellStyle name="Normal 2 5 2 2 2 3 2 2 2" xfId="19629" xr:uid="{E4DE5BF3-388A-4E0B-8922-811E7C8B7E95}"/>
    <cellStyle name="Normal 2 5 2 2 2 3 2 3" xfId="12082" xr:uid="{517B48F6-EBFD-4B47-85E1-E2002532C5F2}"/>
    <cellStyle name="Normal 2 5 2 2 2 3 2 3 2" xfId="22462" xr:uid="{A8B4C9C2-D85E-4D4E-BAEA-964415011FFD}"/>
    <cellStyle name="Normal 2 5 2 2 2 3 2 4" xfId="26009" xr:uid="{D767D733-1D9E-4A1B-B87C-48D72D4D16A6}"/>
    <cellStyle name="Normal 2 5 2 2 2 3 2 5" xfId="16796" xr:uid="{EDF6B23B-6D74-4B2F-8CF0-895567AF8D24}"/>
    <cellStyle name="Normal 2 5 2 2 2 3 3" xfId="6271" xr:uid="{E237BBFF-353E-4FF3-8F34-88D0CAFA6419}"/>
    <cellStyle name="Normal 2 5 2 2 2 3 3 2" xfId="15840" xr:uid="{21A2DB3F-C021-4DDF-9BCB-322B912BB2E6}"/>
    <cellStyle name="Normal 2 5 2 2 2 3 4" xfId="8293" xr:uid="{60218A56-EF6F-447B-A2DF-9964297231C1}"/>
    <cellStyle name="Normal 2 5 2 2 2 3 4 2" xfId="18673" xr:uid="{C8D3D6F3-F699-4739-8303-77921F1C33D5}"/>
    <cellStyle name="Normal 2 5 2 2 2 3 5" xfId="11126" xr:uid="{655DEBB3-451A-4310-A5ED-34F38583CCC7}"/>
    <cellStyle name="Normal 2 5 2 2 2 3 5 2" xfId="21506" xr:uid="{F09793CA-A50B-4AF8-B1E7-ECE6235C50DC}"/>
    <cellStyle name="Normal 2 5 2 2 2 3 6" xfId="23358" xr:uid="{6724D974-014A-4C1D-AFCF-15F0DAD3861B}"/>
    <cellStyle name="Normal 2 5 2 2 2 3 7" xfId="13756" xr:uid="{4550D860-A979-4584-9235-6FF3536883AB}"/>
    <cellStyle name="Normal 2 5 2 2 2 4" xfId="3212" xr:uid="{00000000-0005-0000-0000-00006F040000}"/>
    <cellStyle name="Normal 2 5 2 2 2 4 2" xfId="6269" xr:uid="{470586E9-20A5-4102-89F8-91C21CAF62B6}"/>
    <cellStyle name="Normal 2 5 2 2 2 4 2 2" xfId="27177" xr:uid="{76524590-BE25-4E90-9A12-CB4BABFB9FDE}"/>
    <cellStyle name="Normal 2 5 2 2 2 4 2 3" xfId="15838" xr:uid="{8468030D-1416-4FFD-A057-2D3BCFCE884E}"/>
    <cellStyle name="Normal 2 5 2 2 2 4 3" xfId="8291" xr:uid="{F94E1009-82AC-49F2-AFAA-D945FD059FB2}"/>
    <cellStyle name="Normal 2 5 2 2 2 4 3 2" xfId="18671" xr:uid="{3F375015-1CDB-494B-8980-F58059EB35D9}"/>
    <cellStyle name="Normal 2 5 2 2 2 4 4" xfId="11124" xr:uid="{DF4D42A6-4084-41D5-A4D8-2102E2D2B083}"/>
    <cellStyle name="Normal 2 5 2 2 2 4 4 2" xfId="21504" xr:uid="{100E25DA-9780-489B-ADB2-713629F41DAA}"/>
    <cellStyle name="Normal 2 5 2 2 2 4 5" xfId="22637" xr:uid="{ADDD103C-D91C-4D25-88C7-6C864115B982}"/>
    <cellStyle name="Normal 2 5 2 2 2 4 6" xfId="13754" xr:uid="{350B0D98-801D-41B9-B424-5D26F2704B71}"/>
    <cellStyle name="Normal 2 5 2 2 2 5" xfId="4244" xr:uid="{24E76430-8ACA-48F3-A78E-3C87E028080F}"/>
    <cellStyle name="Normal 2 5 2 2 2 5 2" xfId="9015" xr:uid="{940CCF05-FE4F-4221-95B5-FA400D2BE188}"/>
    <cellStyle name="Normal 2 5 2 2 2 5 2 2" xfId="29086" xr:uid="{CDE0CC06-AAAA-42B8-B54E-067A69769F33}"/>
    <cellStyle name="Normal 2 5 2 2 2 5 2 3" xfId="19395" xr:uid="{253F5665-A4C5-4FE6-B6BE-53C551428927}"/>
    <cellStyle name="Normal 2 5 2 2 2 5 3" xfId="11848" xr:uid="{90708FCE-840E-4C45-B1B5-79CF51B9DDDB}"/>
    <cellStyle name="Normal 2 5 2 2 2 5 3 2" xfId="22228" xr:uid="{65618ED9-2AE4-4168-8702-94242206482D}"/>
    <cellStyle name="Normal 2 5 2 2 2 5 4" xfId="23980" xr:uid="{F6874D78-530B-4FE8-8B44-AEA6932DCEEC}"/>
    <cellStyle name="Normal 2 5 2 2 2 5 5" xfId="16562" xr:uid="{565854D8-ADCC-4305-A1F4-C99591DB82BE}"/>
    <cellStyle name="Normal 2 5 2 2 2 6" xfId="5141" xr:uid="{26435337-A12E-4D95-98AB-E38E11DD752F}"/>
    <cellStyle name="Normal 2 5 2 2 2 6 2" xfId="28533" xr:uid="{03DCE3D8-53D6-433C-BE8F-3D8C50817AEB}"/>
    <cellStyle name="Normal 2 5 2 2 2 6 3" xfId="14438" xr:uid="{A6C71034-89B3-4B5C-8BE5-FF08CBE5277C}"/>
    <cellStyle name="Normal 2 5 2 2 2 7" xfId="6891" xr:uid="{0081EC98-3400-4E64-8DF1-938C9FDCD02D}"/>
    <cellStyle name="Normal 2 5 2 2 2 7 2" xfId="17271" xr:uid="{184AC13C-C047-4BF2-8489-DBA2F11BDC8E}"/>
    <cellStyle name="Normal 2 5 2 2 2 8" xfId="9724" xr:uid="{971CDE65-C117-4A08-A4DD-0AEC1378C835}"/>
    <cellStyle name="Normal 2 5 2 2 2 8 2" xfId="20104" xr:uid="{8CE5B0D4-4A3C-4CE9-A4A8-E0C5802DF3A5}"/>
    <cellStyle name="Normal 2 5 2 2 2 9" xfId="24176" xr:uid="{6618C867-3FA3-4D7B-8484-4741A6B6C9E4}"/>
    <cellStyle name="Normal 2 5 2 2 3" xfId="2740" xr:uid="{00000000-0005-0000-0000-000070040000}"/>
    <cellStyle name="Normal 2 5 2 2 3 2" xfId="3215" xr:uid="{00000000-0005-0000-0000-000071040000}"/>
    <cellStyle name="Normal 2 5 2 2 3 2 2" xfId="6272" xr:uid="{125526E2-1B68-4366-BC25-A88A855F197A}"/>
    <cellStyle name="Normal 2 5 2 2 3 2 2 2" xfId="27591" xr:uid="{49ACA487-4871-4BF4-8D6D-5E0878753C3F}"/>
    <cellStyle name="Normal 2 5 2 2 3 2 2 3" xfId="15841" xr:uid="{8760EBA9-5B3C-4871-B38E-FC4EAAB0B506}"/>
    <cellStyle name="Normal 2 5 2 2 3 2 3" xfId="8294" xr:uid="{047E0A3A-8119-44DD-A32E-978D1B8D470F}"/>
    <cellStyle name="Normal 2 5 2 2 3 2 3 2" xfId="18674" xr:uid="{91E8223E-5F4F-41A2-803B-12B570AE548B}"/>
    <cellStyle name="Normal 2 5 2 2 3 2 4" xfId="11127" xr:uid="{43966DBD-200E-4B8C-A4BF-B542AB3D9707}"/>
    <cellStyle name="Normal 2 5 2 2 3 2 4 2" xfId="21507" xr:uid="{12D8F5BF-15E9-42A9-AC8B-C14F93168DC3}"/>
    <cellStyle name="Normal 2 5 2 2 3 2 5" xfId="24619" xr:uid="{B6F4CE5C-2D10-44C3-87D3-1932D40F6231}"/>
    <cellStyle name="Normal 2 5 2 2 3 2 6" xfId="13757" xr:uid="{92FB54DC-6098-4D02-88D5-5E332F9EAF16}"/>
    <cellStyle name="Normal 2 5 2 2 3 3" xfId="4304" xr:uid="{213B3692-4C25-444C-BC01-9EEB2F1609AF}"/>
    <cellStyle name="Normal 2 5 2 2 3 3 2" xfId="9075" xr:uid="{23094562-15D6-4390-AC48-D99AC64F353F}"/>
    <cellStyle name="Normal 2 5 2 2 3 3 2 2" xfId="29118" xr:uid="{EAB57E5F-E699-4426-97B4-F4B7AE02A5C0}"/>
    <cellStyle name="Normal 2 5 2 2 3 3 2 3" xfId="19455" xr:uid="{868E6816-C0A7-4736-A4D9-D52FAAF98090}"/>
    <cellStyle name="Normal 2 5 2 2 3 3 3" xfId="11908" xr:uid="{208E8303-B51A-44B0-96FD-EBC47C97D28D}"/>
    <cellStyle name="Normal 2 5 2 2 3 3 3 2" xfId="22288" xr:uid="{ED6983D7-23B0-4DAB-9AFD-FBB55D688585}"/>
    <cellStyle name="Normal 2 5 2 2 3 3 4" xfId="24727" xr:uid="{144698A1-D602-4E2E-B2EB-596434FEF72C}"/>
    <cellStyle name="Normal 2 5 2 2 3 3 5" xfId="16622" xr:uid="{60893DA7-920E-432B-891E-C2AE7500FA73}"/>
    <cellStyle name="Normal 2 5 2 2 3 4" xfId="5957" xr:uid="{75E5890C-162B-446D-A6FF-7D7721D6D836}"/>
    <cellStyle name="Normal 2 5 2 2 3 4 2" xfId="25972" xr:uid="{0ACF9DCA-7666-484E-8883-6240D354069D}"/>
    <cellStyle name="Normal 2 5 2 2 3 4 3" xfId="15410" xr:uid="{E172702E-BDB1-4702-805E-4C1DCD1E5B32}"/>
    <cellStyle name="Normal 2 5 2 2 3 5" xfId="7863" xr:uid="{59A39C3A-389D-4DC2-92A0-02FC3B1FACB9}"/>
    <cellStyle name="Normal 2 5 2 2 3 5 2" xfId="18243" xr:uid="{113B81A0-4493-40B8-B212-0F69AC7550CE}"/>
    <cellStyle name="Normal 2 5 2 2 3 6" xfId="10696" xr:uid="{CF69B6F2-A989-48D6-A94B-0F7F4FD56EEE}"/>
    <cellStyle name="Normal 2 5 2 2 3 6 2" xfId="21076" xr:uid="{04A13D38-2234-4FD6-A2E3-F47286B10896}"/>
    <cellStyle name="Normal 2 5 2 2 3 7" xfId="23426" xr:uid="{70D0F8FF-967E-4511-B73D-49D36332934C}"/>
    <cellStyle name="Normal 2 5 2 2 3 8" xfId="13177" xr:uid="{8BDD633D-383C-4C98-9FC4-D321D6096FD2}"/>
    <cellStyle name="Normal 2 5 2 2 4" xfId="3216" xr:uid="{00000000-0005-0000-0000-000072040000}"/>
    <cellStyle name="Normal 2 5 2 2 4 2" xfId="4479" xr:uid="{3EB82FC1-B88A-40CB-8B41-892CF297600A}"/>
    <cellStyle name="Normal 2 5 2 2 4 2 2" xfId="9250" xr:uid="{AB393766-45FE-45E7-BEF7-E9C212E00415}"/>
    <cellStyle name="Normal 2 5 2 2 4 2 2 2" xfId="19630" xr:uid="{BDA5DE4C-A95E-47CB-8948-710A1806735B}"/>
    <cellStyle name="Normal 2 5 2 2 4 2 3" xfId="12083" xr:uid="{DE447C13-A5D0-4F50-926A-902D4B88F635}"/>
    <cellStyle name="Normal 2 5 2 2 4 2 3 2" xfId="22463" xr:uid="{C5128C15-52BF-4F32-BC14-73A902848545}"/>
    <cellStyle name="Normal 2 5 2 2 4 2 4" xfId="28299" xr:uid="{2BA84938-6D8B-4040-AC54-C200C5C16352}"/>
    <cellStyle name="Normal 2 5 2 2 4 2 5" xfId="16797" xr:uid="{4C17F181-C7EB-4246-B7FC-CFE4D8522DA3}"/>
    <cellStyle name="Normal 2 5 2 2 4 3" xfId="6273" xr:uid="{EBB1EE02-B42A-4E77-9B49-56D6E1FFFD4A}"/>
    <cellStyle name="Normal 2 5 2 2 4 3 2" xfId="15842" xr:uid="{850C2CBF-1712-4014-AF4B-81076ADA536E}"/>
    <cellStyle name="Normal 2 5 2 2 4 4" xfId="8295" xr:uid="{6E442549-9C68-43C3-9129-3B07F8B63376}"/>
    <cellStyle name="Normal 2 5 2 2 4 4 2" xfId="18675" xr:uid="{FEF55DD3-F186-4D2B-B89E-C73001FE7C5C}"/>
    <cellStyle name="Normal 2 5 2 2 4 5" xfId="11128" xr:uid="{3D4A8E3A-1147-4AB3-A43F-0856D74B5CD1}"/>
    <cellStyle name="Normal 2 5 2 2 4 5 2" xfId="21508" xr:uid="{A18CBA86-4193-4CE8-9494-FED6AB3ACEC4}"/>
    <cellStyle name="Normal 2 5 2 2 4 6" xfId="23802" xr:uid="{959BCB16-D8FF-4A2A-A7F6-1C42B383E0CB}"/>
    <cellStyle name="Normal 2 5 2 2 4 7" xfId="13758" xr:uid="{7FAA0FFF-905D-497A-8213-602202E02055}"/>
    <cellStyle name="Normal 2 5 2 2 5" xfId="3211" xr:uid="{00000000-0005-0000-0000-000073040000}"/>
    <cellStyle name="Normal 2 5 2 2 5 2" xfId="6268" xr:uid="{CD3B0AF8-2B88-4A79-A2DF-ABCE5E0EDF79}"/>
    <cellStyle name="Normal 2 5 2 2 5 2 2" xfId="27725" xr:uid="{5CB61858-C772-4C6A-B056-BF3189513D4D}"/>
    <cellStyle name="Normal 2 5 2 2 5 2 3" xfId="15837" xr:uid="{B1D79E71-55B0-4E3E-AFC9-50DB82A5E064}"/>
    <cellStyle name="Normal 2 5 2 2 5 3" xfId="8290" xr:uid="{A1986F02-78EF-49CB-8E39-1D7BB6EF8FE8}"/>
    <cellStyle name="Normal 2 5 2 2 5 3 2" xfId="18670" xr:uid="{E44D3349-AD8D-45AA-BA28-1E05F2043120}"/>
    <cellStyle name="Normal 2 5 2 2 5 4" xfId="11123" xr:uid="{A8B78940-A714-426F-95C6-F0F043E29AC7}"/>
    <cellStyle name="Normal 2 5 2 2 5 4 2" xfId="21503" xr:uid="{86A6F4A0-F698-4A00-A6C5-6641AC7BF20B}"/>
    <cellStyle name="Normal 2 5 2 2 5 5" xfId="24385" xr:uid="{4370B9C9-0A32-4408-A69F-24FE67FD33B1}"/>
    <cellStyle name="Normal 2 5 2 2 5 6" xfId="13753" xr:uid="{09B18C7C-625F-4F81-ADA0-84FD4BC75D0F}"/>
    <cellStyle name="Normal 2 5 2 2 6" xfId="2554" xr:uid="{00000000-0005-0000-0000-000074040000}"/>
    <cellStyle name="Normal 2 5 2 2 6 2" xfId="5823" xr:uid="{25A596B2-4983-4347-A690-43278B245CAC}"/>
    <cellStyle name="Normal 2 5 2 2 6 2 2" xfId="26560" xr:uid="{62A1FF07-A161-4AE6-9F6E-F3187B39ECEB}"/>
    <cellStyle name="Normal 2 5 2 2 6 2 3" xfId="15225" xr:uid="{5AB1F873-DCAA-4A9B-A682-F072D1FBC357}"/>
    <cellStyle name="Normal 2 5 2 2 6 3" xfId="7678" xr:uid="{0C0A9924-252A-42B0-BDDB-B5B69979F60C}"/>
    <cellStyle name="Normal 2 5 2 2 6 3 2" xfId="18058" xr:uid="{4DEFEA25-FE43-4D42-B1D0-51871E26E8EE}"/>
    <cellStyle name="Normal 2 5 2 2 6 4" xfId="10511" xr:uid="{933DF63A-C0DA-42F5-9816-F6E0F41558BF}"/>
    <cellStyle name="Normal 2 5 2 2 6 4 2" xfId="20891" xr:uid="{CD6C6E08-BA17-46EB-A495-C8ABABCD869E}"/>
    <cellStyle name="Normal 2 5 2 2 6 5" xfId="25029" xr:uid="{CAAD7571-4374-416C-A844-BBCDB30C7FAB}"/>
    <cellStyle name="Normal 2 5 2 2 6 6" xfId="12941" xr:uid="{BBE309FD-EDBF-4189-9F47-0F781820EC80}"/>
    <cellStyle name="Normal 2 5 2 2 7" xfId="2248" xr:uid="{00000000-0005-0000-0000-00006A040000}"/>
    <cellStyle name="Normal 2 5 2 2 7 2" xfId="7374" xr:uid="{8A0E426F-BD96-4854-BEE8-A381F0565431}"/>
    <cellStyle name="Normal 2 5 2 2 7 2 2" xfId="17754" xr:uid="{B33549B6-782C-45F9-8468-B96DDBD252ED}"/>
    <cellStyle name="Normal 2 5 2 2 7 3" xfId="10207" xr:uid="{9AAA16DB-2AD0-41E4-9AC8-EDB0BEB32C1F}"/>
    <cellStyle name="Normal 2 5 2 2 7 3 2" xfId="20587" xr:uid="{0627A3F8-427A-4A94-9241-143F14860458}"/>
    <cellStyle name="Normal 2 5 2 2 7 4" xfId="24580" xr:uid="{A184C3C5-F122-4C8E-AE7F-C541056A2995}"/>
    <cellStyle name="Normal 2 5 2 2 7 5" xfId="14921" xr:uid="{0492BAAF-A54E-4C53-A4CA-4A01C8374CC0}"/>
    <cellStyle name="Normal 2 5 2 2 8" xfId="3799" xr:uid="{F1877237-F3C3-480A-ACD6-54826A0E1805}"/>
    <cellStyle name="Normal 2 5 2 2 8 2" xfId="8634" xr:uid="{2291FA23-0A45-4B74-AAB2-583D1F5686DC}"/>
    <cellStyle name="Normal 2 5 2 2 8 2 2" xfId="19014" xr:uid="{A8C312C2-B2FF-4B22-9CE0-79791545C391}"/>
    <cellStyle name="Normal 2 5 2 2 8 3" xfId="11467" xr:uid="{DD4AA20B-8344-40EE-9939-7303F5E74F63}"/>
    <cellStyle name="Normal 2 5 2 2 8 3 2" xfId="21847" xr:uid="{193E3053-7BCB-4425-BC74-747EBCFF0BA6}"/>
    <cellStyle name="Normal 2 5 2 2 8 4" xfId="16181" xr:uid="{6EC87BB2-6594-44FF-B50E-BE165A843D5D}"/>
    <cellStyle name="Normal 2 5 2 2 9" xfId="5140" xr:uid="{FB36C901-C53D-4572-AAD4-AB23456790AB}"/>
    <cellStyle name="Normal 2 5 2 2 9 2" xfId="14437" xr:uid="{E0015A66-797F-4955-8A28-2011ECF45AD4}"/>
    <cellStyle name="Normal 2 5 2 3" xfId="792" xr:uid="{00000000-0005-0000-0000-0000C4040000}"/>
    <cellStyle name="Normal 2 5 2 3 10" xfId="9725" xr:uid="{029CE8BE-530F-475F-B07C-84FE1BD224D5}"/>
    <cellStyle name="Normal 2 5 2 3 10 2" xfId="20105" xr:uid="{227FDDB4-E945-4D7A-BFF9-673972C1A5A9}"/>
    <cellStyle name="Normal 2 5 2 3 11" xfId="24544" xr:uid="{E6EB4C6D-1B7C-4F2F-B0C3-F253D26CADD3}"/>
    <cellStyle name="Normal 2 5 2 3 12" xfId="12566" xr:uid="{FF76ED38-27B7-4009-A348-DED8E4FB6127}"/>
    <cellStyle name="Normal 2 5 2 3 2" xfId="2742" xr:uid="{00000000-0005-0000-0000-000076040000}"/>
    <cellStyle name="Normal 2 5 2 3 2 2" xfId="3218" xr:uid="{00000000-0005-0000-0000-000077040000}"/>
    <cellStyle name="Normal 2 5 2 3 2 2 2" xfId="6275" xr:uid="{87CA24AF-D326-41B1-BEB9-59A590033D7E}"/>
    <cellStyle name="Normal 2 5 2 3 2 2 2 2" xfId="26203" xr:uid="{13E15B1F-064C-4F1B-91DF-FDF8E941E0D8}"/>
    <cellStyle name="Normal 2 5 2 3 2 2 2 3" xfId="15844" xr:uid="{64CEC759-3E76-4255-BC35-68C1295D1A0D}"/>
    <cellStyle name="Normal 2 5 2 3 2 2 3" xfId="8297" xr:uid="{03B17314-33D4-4388-9F60-24F21A186C59}"/>
    <cellStyle name="Normal 2 5 2 3 2 2 3 2" xfId="18677" xr:uid="{5DB78E24-E019-4E71-8168-DC9A186C787E}"/>
    <cellStyle name="Normal 2 5 2 3 2 2 4" xfId="11130" xr:uid="{E7ABD13E-3F12-4E24-B708-1200CD919B5F}"/>
    <cellStyle name="Normal 2 5 2 3 2 2 4 2" xfId="21510" xr:uid="{EEF3DD65-6706-4152-A265-BA17749A068F}"/>
    <cellStyle name="Normal 2 5 2 3 2 2 5" xfId="24694" xr:uid="{848B1284-2455-4E63-8167-5F5BA0C50206}"/>
    <cellStyle name="Normal 2 5 2 3 2 2 6" xfId="13760" xr:uid="{FCD49A74-9347-4B00-B486-417D3D52E51A}"/>
    <cellStyle name="Normal 2 5 2 3 2 3" xfId="4306" xr:uid="{6411A7A5-5528-460F-89C7-299F9D1D5DAE}"/>
    <cellStyle name="Normal 2 5 2 3 2 3 2" xfId="9077" xr:uid="{18C614DB-215D-4A52-84F3-5E7CA58266A0}"/>
    <cellStyle name="Normal 2 5 2 3 2 3 2 2" xfId="29120" xr:uid="{7008841A-4354-4CE8-A78F-780DBC269B6A}"/>
    <cellStyle name="Normal 2 5 2 3 2 3 2 3" xfId="19457" xr:uid="{D37BDD27-B1E6-4871-8D8E-EE91AF61354E}"/>
    <cellStyle name="Normal 2 5 2 3 2 3 3" xfId="11910" xr:uid="{B840EF34-CC77-4681-97DA-172CBEC7162C}"/>
    <cellStyle name="Normal 2 5 2 3 2 3 3 2" xfId="22290" xr:uid="{6A72AABD-A8E1-4579-94D9-04D1508FCACA}"/>
    <cellStyle name="Normal 2 5 2 3 2 3 4" xfId="23321" xr:uid="{2C8C9217-83D7-42C9-A865-3FAB0F5B2521}"/>
    <cellStyle name="Normal 2 5 2 3 2 3 5" xfId="16624" xr:uid="{A878821D-7906-4FB0-BA82-3ECB642E23DA}"/>
    <cellStyle name="Normal 2 5 2 3 2 4" xfId="5959" xr:uid="{619B855B-733C-4135-AB31-940705AAA4BF}"/>
    <cellStyle name="Normal 2 5 2 3 2 4 2" xfId="26117" xr:uid="{CF1DDBE3-66A3-4A01-9B52-F15062DA060B}"/>
    <cellStyle name="Normal 2 5 2 3 2 4 3" xfId="15412" xr:uid="{92D48D94-1FE4-4232-853C-3A9176E88E41}"/>
    <cellStyle name="Normal 2 5 2 3 2 5" xfId="7865" xr:uid="{0F181675-17DB-4479-B20F-2450E7A23DE6}"/>
    <cellStyle name="Normal 2 5 2 3 2 5 2" xfId="18245" xr:uid="{CA0FF2B9-D524-4D77-BE3B-A1E3CA1E0A0B}"/>
    <cellStyle name="Normal 2 5 2 3 2 6" xfId="10698" xr:uid="{4123705F-7123-4EE3-A80A-6D8FCBE220CE}"/>
    <cellStyle name="Normal 2 5 2 3 2 6 2" xfId="21078" xr:uid="{EAC315FB-8969-47CD-8A28-D499AE1C02EA}"/>
    <cellStyle name="Normal 2 5 2 3 2 7" xfId="24804" xr:uid="{F0EA81D9-27CC-4047-8D40-89DAD5375548}"/>
    <cellStyle name="Normal 2 5 2 3 2 8" xfId="13179" xr:uid="{A6418468-8EC1-43B4-874F-6E1A6DE320F6}"/>
    <cellStyle name="Normal 2 5 2 3 3" xfId="3219" xr:uid="{00000000-0005-0000-0000-000078040000}"/>
    <cellStyle name="Normal 2 5 2 3 3 2" xfId="4480" xr:uid="{62550687-04CF-4DF5-89D5-F3C096152E91}"/>
    <cellStyle name="Normal 2 5 2 3 3 2 2" xfId="9251" xr:uid="{0DAAE6DE-98AA-4447-819B-9C901F645DC1}"/>
    <cellStyle name="Normal 2 5 2 3 3 2 2 2" xfId="29238" xr:uid="{1DDAA92C-45AD-4E21-B5A5-CBA7672AD962}"/>
    <cellStyle name="Normal 2 5 2 3 3 2 2 3" xfId="19631" xr:uid="{FA9809E8-4B7C-449B-97A2-E23E9066EA44}"/>
    <cellStyle name="Normal 2 5 2 3 3 2 3" xfId="12084" xr:uid="{7E6706F1-F3BC-4DE4-90C5-51754EF84A57}"/>
    <cellStyle name="Normal 2 5 2 3 3 2 3 2" xfId="22464" xr:uid="{B92C20CE-F04A-4C5F-8544-08FD1770A160}"/>
    <cellStyle name="Normal 2 5 2 3 3 2 4" xfId="24704" xr:uid="{F0CFE77C-8623-498D-A86F-1C84D94D2F02}"/>
    <cellStyle name="Normal 2 5 2 3 3 2 5" xfId="16798" xr:uid="{ED0D3814-8FBA-4ABE-BD44-FD369CE42E2D}"/>
    <cellStyle name="Normal 2 5 2 3 3 3" xfId="6276" xr:uid="{6B7E8AD6-2ED0-4DB0-B6B6-797418E549AD}"/>
    <cellStyle name="Normal 2 5 2 3 3 3 2" xfId="28666" xr:uid="{DBC7CC91-5ADA-4C37-BA92-BF3AFA28B1FF}"/>
    <cellStyle name="Normal 2 5 2 3 3 3 3" xfId="15845" xr:uid="{8AE53C57-9A0C-4A0E-B4B0-F8C4FDD3B24D}"/>
    <cellStyle name="Normal 2 5 2 3 3 4" xfId="8298" xr:uid="{A3E91B29-6F1C-4ACC-AFD8-E3F2F21FEC5F}"/>
    <cellStyle name="Normal 2 5 2 3 3 4 2" xfId="18678" xr:uid="{E8DC0184-69C1-46E8-B586-E9F1CCA48110}"/>
    <cellStyle name="Normal 2 5 2 3 3 5" xfId="11131" xr:uid="{BF792310-982E-4318-98E5-1DFAC5C18B15}"/>
    <cellStyle name="Normal 2 5 2 3 3 5 2" xfId="21511" xr:uid="{45E06DBE-6498-4D8D-9C18-15558C7DB73F}"/>
    <cellStyle name="Normal 2 5 2 3 3 6" xfId="24934" xr:uid="{71E6EFDE-88BC-4B59-8E98-465D5341ED21}"/>
    <cellStyle name="Normal 2 5 2 3 3 7" xfId="13761" xr:uid="{7A2E540D-36B5-476B-90B8-515E969C10D9}"/>
    <cellStyle name="Normal 2 5 2 3 4" xfId="3217" xr:uid="{00000000-0005-0000-0000-000079040000}"/>
    <cellStyle name="Normal 2 5 2 3 4 2" xfId="6274" xr:uid="{9AAF25EE-FB8E-4722-82FC-D8F8B86D1661}"/>
    <cellStyle name="Normal 2 5 2 3 4 2 2" xfId="27288" xr:uid="{30F52BE9-DC6B-4032-A086-8E83F0B26220}"/>
    <cellStyle name="Normal 2 5 2 3 4 2 3" xfId="15843" xr:uid="{41516B1E-32CC-4272-847E-3A420034FA18}"/>
    <cellStyle name="Normal 2 5 2 3 4 3" xfId="8296" xr:uid="{4C81EEC8-3539-4F8E-B7FA-09DA0A7684BA}"/>
    <cellStyle name="Normal 2 5 2 3 4 3 2" xfId="18676" xr:uid="{3D33B353-D445-4CDE-B1F8-FE5AF0ED8CFA}"/>
    <cellStyle name="Normal 2 5 2 3 4 4" xfId="11129" xr:uid="{DAD61EDE-170A-4B5A-BEE4-82688638A0E9}"/>
    <cellStyle name="Normal 2 5 2 3 4 4 2" xfId="21509" xr:uid="{E6D2FBAD-F889-4A7A-953F-88B854FD442B}"/>
    <cellStyle name="Normal 2 5 2 3 4 5" xfId="23578" xr:uid="{AC5BA273-55EE-4E9A-AEF3-E9321A648D82}"/>
    <cellStyle name="Normal 2 5 2 3 4 6" xfId="13759" xr:uid="{7A3046DE-830A-4E76-ADD2-33CBAD418714}"/>
    <cellStyle name="Normal 2 5 2 3 5" xfId="2597" xr:uid="{00000000-0005-0000-0000-00007A040000}"/>
    <cellStyle name="Normal 2 5 2 3 5 2" xfId="5861" xr:uid="{57F4218A-0856-4695-B7CD-070ED5C7857D}"/>
    <cellStyle name="Normal 2 5 2 3 5 2 2" xfId="25908" xr:uid="{C2C21EBE-0259-4024-8AB9-64DC316A0BE1}"/>
    <cellStyle name="Normal 2 5 2 3 5 2 3" xfId="15268" xr:uid="{82E013B2-446F-42DB-8AE4-05D8119EB650}"/>
    <cellStyle name="Normal 2 5 2 3 5 3" xfId="7721" xr:uid="{60E5F2DD-5A67-4A14-BCF3-1029110793D4}"/>
    <cellStyle name="Normal 2 5 2 3 5 3 2" xfId="18101" xr:uid="{903F867D-C52C-4F72-AAE6-EC9E6248ECF2}"/>
    <cellStyle name="Normal 2 5 2 3 5 4" xfId="10554" xr:uid="{C4AAA262-6DB3-4CCB-88CE-972140C6D5E1}"/>
    <cellStyle name="Normal 2 5 2 3 5 4 2" xfId="20934" xr:uid="{747C35FC-6408-44BA-9957-13386A0328E7}"/>
    <cellStyle name="Normal 2 5 2 3 5 5" xfId="23292" xr:uid="{9009F6E4-3888-457E-994B-1EF68210CA9B}"/>
    <cellStyle name="Normal 2 5 2 3 5 6" xfId="12984" xr:uid="{29E050E5-D4CF-4AAC-AD4D-658A6E1C7B05}"/>
    <cellStyle name="Normal 2 5 2 3 6" xfId="2333" xr:uid="{00000000-0005-0000-0000-000075040000}"/>
    <cellStyle name="Normal 2 5 2 3 6 2" xfId="7459" xr:uid="{1B6EE378-8B9C-47A7-8630-A6509BBE6949}"/>
    <cellStyle name="Normal 2 5 2 3 6 2 2" xfId="17839" xr:uid="{301CDB61-47D3-4DAF-9842-7871A055B12C}"/>
    <cellStyle name="Normal 2 5 2 3 6 3" xfId="10292" xr:uid="{01A84E7F-9D18-4484-A545-BCD477F02EDF}"/>
    <cellStyle name="Normal 2 5 2 3 6 3 2" xfId="20672" xr:uid="{6B9433DB-F847-48D5-9CA9-CD8CC6E91926}"/>
    <cellStyle name="Normal 2 5 2 3 6 4" xfId="23233" xr:uid="{5616085E-D1E4-475B-A134-244E040A0C3D}"/>
    <cellStyle name="Normal 2 5 2 3 6 5" xfId="15006" xr:uid="{2D52D98F-3300-4312-9DD2-A94489204E4A}"/>
    <cellStyle name="Normal 2 5 2 3 7" xfId="3848" xr:uid="{A0F0B495-44E9-4D87-8427-3065703ED31C}"/>
    <cellStyle name="Normal 2 5 2 3 7 2" xfId="8680" xr:uid="{5D0464CC-7BC2-46E4-9041-1B0CCFD048BC}"/>
    <cellStyle name="Normal 2 5 2 3 7 2 2" xfId="19060" xr:uid="{361A3BFB-7FB5-4E28-8E2A-327D80847DC1}"/>
    <cellStyle name="Normal 2 5 2 3 7 3" xfId="11513" xr:uid="{A0D666EA-7758-4A4D-B4CB-2775BEE55150}"/>
    <cellStyle name="Normal 2 5 2 3 7 3 2" xfId="21893" xr:uid="{B56248C6-390B-4CE6-98BE-BB02274D79ED}"/>
    <cellStyle name="Normal 2 5 2 3 7 4" xfId="16227" xr:uid="{014D6D88-15A7-412F-A1C0-B935C19E723F}"/>
    <cellStyle name="Normal 2 5 2 3 8" xfId="5142" xr:uid="{C637A8BE-D4E8-4CE6-9D9E-F7288871D17B}"/>
    <cellStyle name="Normal 2 5 2 3 8 2" xfId="14439" xr:uid="{1D8CC06A-14D7-4DFC-A85B-FB987D7EE3D5}"/>
    <cellStyle name="Normal 2 5 2 3 9" xfId="6892" xr:uid="{07C53E2F-55E7-4BCB-8812-7540EAE03A26}"/>
    <cellStyle name="Normal 2 5 2 3 9 2" xfId="17272" xr:uid="{38593FD1-BB1E-45AE-9E3B-057816A29D8E}"/>
    <cellStyle name="Normal 2 5 2 4" xfId="793" xr:uid="{00000000-0005-0000-0000-0000C5040000}"/>
    <cellStyle name="Normal 2 5 2 4 2" xfId="3220" xr:uid="{00000000-0005-0000-0000-00007C040000}"/>
    <cellStyle name="Normal 2 5 2 4 2 2" xfId="6277" xr:uid="{EEE2FE17-6B4C-4262-AD6A-9E5C22B87798}"/>
    <cellStyle name="Normal 2 5 2 4 2 2 2" xfId="27247" xr:uid="{07931A6B-F462-4D91-A266-D5022F75A9A7}"/>
    <cellStyle name="Normal 2 5 2 4 2 2 3" xfId="15846" xr:uid="{924739E1-A68B-41D2-A43F-1E9BB4A11579}"/>
    <cellStyle name="Normal 2 5 2 4 2 3" xfId="8299" xr:uid="{EB08D9D3-BE2B-4CEF-A0C6-C5955D24C885}"/>
    <cellStyle name="Normal 2 5 2 4 2 3 2" xfId="18679" xr:uid="{7719174E-AC06-4249-9BD7-55832E3EEC96}"/>
    <cellStyle name="Normal 2 5 2 4 2 4" xfId="11132" xr:uid="{EA91745C-2588-4CA4-82DF-04F4FFA8A36F}"/>
    <cellStyle name="Normal 2 5 2 4 2 4 2" xfId="21512" xr:uid="{78D5C279-A6F1-47C0-8CD0-C11C1DCE2BBF}"/>
    <cellStyle name="Normal 2 5 2 4 2 5" xfId="23368" xr:uid="{B1BAF2F6-6D8A-49A9-8A3A-39B752EAD3B7}"/>
    <cellStyle name="Normal 2 5 2 4 2 6" xfId="13762" xr:uid="{B34DFB72-EFBC-4647-BE4D-D840EECFE28B}"/>
    <cellStyle name="Normal 2 5 2 4 3" xfId="2739" xr:uid="{00000000-0005-0000-0000-00007D040000}"/>
    <cellStyle name="Normal 2 5 2 4 3 2" xfId="5956" xr:uid="{53D474A8-250B-4A0F-8833-5E811D83AD08}"/>
    <cellStyle name="Normal 2 5 2 4 3 2 2" xfId="26912" xr:uid="{4340A015-65D2-4715-B542-0AC3E1D1E874}"/>
    <cellStyle name="Normal 2 5 2 4 3 2 3" xfId="15409" xr:uid="{276446FA-B627-4DF3-976C-DD125ACCEF3A}"/>
    <cellStyle name="Normal 2 5 2 4 3 3" xfId="7862" xr:uid="{6BE22A1D-E582-4B42-AE90-314B96AA8A12}"/>
    <cellStyle name="Normal 2 5 2 4 3 3 2" xfId="18242" xr:uid="{3A9A18D3-B09B-4626-B506-04C2417F3A37}"/>
    <cellStyle name="Normal 2 5 2 4 3 4" xfId="10695" xr:uid="{7A96F4B5-A1CB-4D78-A0F0-587B367F80E0}"/>
    <cellStyle name="Normal 2 5 2 4 3 4 2" xfId="21075" xr:uid="{A4DCC127-A254-4CAB-A7B5-E42B9749139B}"/>
    <cellStyle name="Normal 2 5 2 4 3 5" xfId="23631" xr:uid="{3A0FDDF7-4CE5-4B2A-9275-84693E3FB79F}"/>
    <cellStyle name="Normal 2 5 2 4 3 6" xfId="13176" xr:uid="{4E10FE9B-F5DC-4BAC-804A-1B5E1352899A}"/>
    <cellStyle name="Normal 2 5 2 4 4" xfId="4167" xr:uid="{7D1ECE65-F0EB-4D6B-9500-CD08F41C9471}"/>
    <cellStyle name="Normal 2 5 2 4 4 2" xfId="8938" xr:uid="{2191E214-9052-48F1-9E96-A5E7810872BE}"/>
    <cellStyle name="Normal 2 5 2 4 4 2 2" xfId="19318" xr:uid="{F696EB39-AB37-4F5B-A1AE-CA4687B12113}"/>
    <cellStyle name="Normal 2 5 2 4 4 3" xfId="11771" xr:uid="{23EE8783-8212-4F57-8ECA-907796240104}"/>
    <cellStyle name="Normal 2 5 2 4 4 3 2" xfId="22151" xr:uid="{44BC714E-3EDF-4140-9297-8A37DBC943B9}"/>
    <cellStyle name="Normal 2 5 2 4 4 4" xfId="24946" xr:uid="{62D22C87-835B-403A-BC26-3CE93B532349}"/>
    <cellStyle name="Normal 2 5 2 4 4 5" xfId="16485" xr:uid="{E25BE7C9-BBB6-4D0A-B4EA-AB9EE862FB7D}"/>
    <cellStyle name="Normal 2 5 2 4 5" xfId="5143" xr:uid="{3C165FBA-6E04-463F-B297-973456C4E0A4}"/>
    <cellStyle name="Normal 2 5 2 4 5 2" xfId="14440" xr:uid="{4A1F2327-41D2-4272-8C23-A4BBA842D591}"/>
    <cellStyle name="Normal 2 5 2 4 6" xfId="6893" xr:uid="{32EC5D67-A489-4F87-BD0D-F04465B790FF}"/>
    <cellStyle name="Normal 2 5 2 4 6 2" xfId="17273" xr:uid="{79068C78-A9CE-4467-B711-613DF7980DC2}"/>
    <cellStyle name="Normal 2 5 2 4 7" xfId="9726" xr:uid="{05D479F6-8F2C-4987-B2C3-DA60C8369E04}"/>
    <cellStyle name="Normal 2 5 2 4 7 2" xfId="20106" xr:uid="{A8ECB67A-08CF-4B7A-A91A-162C5E733165}"/>
    <cellStyle name="Normal 2 5 2 4 8" xfId="24387" xr:uid="{F7A1A015-43C1-4E8B-A582-B9A54135F709}"/>
    <cellStyle name="Normal 2 5 2 4 9" xfId="12724" xr:uid="{3ED7CF03-90FB-4FFF-BC10-D1A1704AED85}"/>
    <cellStyle name="Normal 2 5 2 5" xfId="3221" xr:uid="{00000000-0005-0000-0000-00007E040000}"/>
    <cellStyle name="Normal 2 5 2 5 2" xfId="4481" xr:uid="{2CAEE3DB-359D-4F75-9894-D842204D562F}"/>
    <cellStyle name="Normal 2 5 2 5 2 2" xfId="9252" xr:uid="{07B8D04F-B436-468D-9D97-42EB2CDFEF8F}"/>
    <cellStyle name="Normal 2 5 2 5 2 2 2" xfId="29239" xr:uid="{AF5E4DEC-AED1-4352-9943-A57F31C0AA81}"/>
    <cellStyle name="Normal 2 5 2 5 2 2 3" xfId="19632" xr:uid="{4670DBA2-7760-4C78-9338-A289E30EBC5D}"/>
    <cellStyle name="Normal 2 5 2 5 2 3" xfId="12085" xr:uid="{787B96BF-C9E5-4EEA-9822-B7E04675F556}"/>
    <cellStyle name="Normal 2 5 2 5 2 3 2" xfId="22465" xr:uid="{D2107782-31B3-4BE5-B217-4EA741ED8E28}"/>
    <cellStyle name="Normal 2 5 2 5 2 4" xfId="25394" xr:uid="{F5C46202-F9BB-4824-8BE1-70E7454FDCDF}"/>
    <cellStyle name="Normal 2 5 2 5 2 5" xfId="16799" xr:uid="{89E11442-5DB0-4A0D-A1CA-DA7D312BC72D}"/>
    <cellStyle name="Normal 2 5 2 5 3" xfId="6278" xr:uid="{C22E0A54-0B0C-4FE3-A4DA-E7022E5BAE84}"/>
    <cellStyle name="Normal 2 5 2 5 3 2" xfId="26019" xr:uid="{83A952E5-3095-48EF-9E3B-9223594174E6}"/>
    <cellStyle name="Normal 2 5 2 5 3 3" xfId="15847" xr:uid="{9C3CFDC7-32E2-4113-A882-B18D0017921F}"/>
    <cellStyle name="Normal 2 5 2 5 4" xfId="8300" xr:uid="{2B5EC5B1-C9A6-49E7-BD0B-28F511F0FFFB}"/>
    <cellStyle name="Normal 2 5 2 5 4 2" xfId="18680" xr:uid="{65C2A20F-DFD8-4188-8956-A9FE2E941A8F}"/>
    <cellStyle name="Normal 2 5 2 5 5" xfId="11133" xr:uid="{AAEA1FD6-DC9D-4654-A0BA-EABC1796A96C}"/>
    <cellStyle name="Normal 2 5 2 5 5 2" xfId="21513" xr:uid="{7628DB45-4251-4BB8-AD09-352D02079EE8}"/>
    <cellStyle name="Normal 2 5 2 5 6" xfId="24710" xr:uid="{6F1D76E4-752F-4FFD-A731-1018C2BBD8E2}"/>
    <cellStyle name="Normal 2 5 2 5 7" xfId="13763" xr:uid="{653BB0C4-0C1C-4302-847F-B5E6308AF81B}"/>
    <cellStyle name="Normal 2 5 2 6" xfId="2908" xr:uid="{00000000-0005-0000-0000-00007F040000}"/>
    <cellStyle name="Normal 2 5 2 6 2" xfId="6093" xr:uid="{EF4B9E71-D2F2-4C8B-972D-177687E96515}"/>
    <cellStyle name="Normal 2 5 2 6 2 2" xfId="28194" xr:uid="{6A69E23C-421A-42A8-8575-D382A19C7F04}"/>
    <cellStyle name="Normal 2 5 2 6 2 3" xfId="15571" xr:uid="{859D1AE7-FB27-4187-B74D-CA98BB8D3202}"/>
    <cellStyle name="Normal 2 5 2 6 3" xfId="8024" xr:uid="{7579173E-DC72-4874-A64B-3673CCDE9864}"/>
    <cellStyle name="Normal 2 5 2 6 3 2" xfId="18404" xr:uid="{A2396188-FDDA-4696-B50E-EB2B6277FC67}"/>
    <cellStyle name="Normal 2 5 2 6 4" xfId="10857" xr:uid="{7B742B51-E818-4C84-9D60-F461B34C1576}"/>
    <cellStyle name="Normal 2 5 2 6 4 2" xfId="21237" xr:uid="{D4838F46-E9C8-47DA-AFE6-6C25E5582D21}"/>
    <cellStyle name="Normal 2 5 2 6 5" xfId="22697" xr:uid="{35487D1D-41C9-45EC-8536-378C0F4EEFB4}"/>
    <cellStyle name="Normal 2 5 2 6 6" xfId="13422" xr:uid="{91921D68-67D7-4B68-94FD-1F4FA3148177}"/>
    <cellStyle name="Normal 2 5 2 7" xfId="2494" xr:uid="{00000000-0005-0000-0000-000080040000}"/>
    <cellStyle name="Normal 2 5 2 7 2" xfId="5776" xr:uid="{99C2BA53-1365-4EB4-AB06-F7F7498A9696}"/>
    <cellStyle name="Normal 2 5 2 7 2 2" xfId="26060" xr:uid="{3C304D84-09DF-4795-9F57-2880C2D1D8FA}"/>
    <cellStyle name="Normal 2 5 2 7 2 3" xfId="15165" xr:uid="{919C06B2-919F-49E0-A5F5-3D16976D0918}"/>
    <cellStyle name="Normal 2 5 2 7 3" xfId="7618" xr:uid="{EE146622-CF2C-47FA-B51E-37A16AAF08E8}"/>
    <cellStyle name="Normal 2 5 2 7 3 2" xfId="17998" xr:uid="{4750487A-B7D3-4B35-8742-0AB55BA36BFA}"/>
    <cellStyle name="Normal 2 5 2 7 4" xfId="10451" xr:uid="{666CCBBF-6F67-4FD1-8753-3BBEBC1E9EC4}"/>
    <cellStyle name="Normal 2 5 2 7 4 2" xfId="20831" xr:uid="{DC00A23E-136E-459B-B5FD-DB187E2FE1F8}"/>
    <cellStyle name="Normal 2 5 2 7 5" xfId="25034" xr:uid="{A0702F01-6B20-415F-98D1-8AB87128CE06}"/>
    <cellStyle name="Normal 2 5 2 7 6" xfId="12881" xr:uid="{43C74731-0EAF-437F-B70C-459112110876}"/>
    <cellStyle name="Normal 2 5 2 8" xfId="2188" xr:uid="{00000000-0005-0000-0000-000069040000}"/>
    <cellStyle name="Normal 2 5 2 8 2" xfId="7314" xr:uid="{76F9C6E1-98BB-4CD5-9663-E35BB481387B}"/>
    <cellStyle name="Normal 2 5 2 8 2 2" xfId="17694" xr:uid="{78F6CB6F-EF45-4BA8-8861-8C2770619ABB}"/>
    <cellStyle name="Normal 2 5 2 8 3" xfId="10147" xr:uid="{66AB0743-5217-4D1A-ACDB-6DB31C0DC1FE}"/>
    <cellStyle name="Normal 2 5 2 8 3 2" xfId="20527" xr:uid="{03EE2923-0E90-4239-BE48-7DB4A2874218}"/>
    <cellStyle name="Normal 2 5 2 8 4" xfId="22638" xr:uid="{1929FE0D-2A66-4D62-AD03-D14638CF9BC1}"/>
    <cellStyle name="Normal 2 5 2 8 5" xfId="14861" xr:uid="{AF8078E8-36A5-4D2A-9238-FE17E1C01874}"/>
    <cellStyle name="Normal 2 5 2 9" xfId="3943" xr:uid="{08C0ECA0-D38B-41F7-AAD3-FF6FD8BC8E27}"/>
    <cellStyle name="Normal 2 5 2 9 2" xfId="8774" xr:uid="{F443E9E3-BF33-46DC-8E48-C86F6F9F61B2}"/>
    <cellStyle name="Normal 2 5 2 9 2 2" xfId="19154" xr:uid="{DA98C03B-4C78-4F2B-9725-F2F70D48E311}"/>
    <cellStyle name="Normal 2 5 2 9 3" xfId="11607" xr:uid="{E395D239-6ADD-4534-9D49-6EEA98B8A25F}"/>
    <cellStyle name="Normal 2 5 2 9 3 2" xfId="21987" xr:uid="{B165DF3C-AB91-4A18-A236-17AE971F1CB4}"/>
    <cellStyle name="Normal 2 5 2 9 4" xfId="16321" xr:uid="{4815F7E9-B950-4B34-90DA-2E75FE8DB948}"/>
    <cellStyle name="Normal 2 5 3" xfId="794" xr:uid="{00000000-0005-0000-0000-0000C6040000}"/>
    <cellStyle name="Normal 2 5 3 10" xfId="5144" xr:uid="{B901A708-D7E7-411F-A167-479150D6CF2A}"/>
    <cellStyle name="Normal 2 5 3 10 2" xfId="14441" xr:uid="{0105A7C3-D629-467C-B6CF-C7BABA0C9123}"/>
    <cellStyle name="Normal 2 5 3 11" xfId="6894" xr:uid="{5BE858C3-0F6A-4DB6-AD8F-B07F86E6E3FD}"/>
    <cellStyle name="Normal 2 5 3 11 2" xfId="17274" xr:uid="{313C113C-5C9F-40CE-A47E-8390E2C182D4}"/>
    <cellStyle name="Normal 2 5 3 12" xfId="9727" xr:uid="{D01B6235-68CA-4951-94F9-623B5B813D32}"/>
    <cellStyle name="Normal 2 5 3 12 2" xfId="20107" xr:uid="{74E602F9-776A-4F97-ADAF-01E963B1E38E}"/>
    <cellStyle name="Normal 2 5 3 13" xfId="23117" xr:uid="{34070B2D-BA9C-4441-AD3D-F887D0876F3A}"/>
    <cellStyle name="Normal 2 5 3 14" xfId="12453" xr:uid="{31EE617D-D551-439D-A1A3-02848639B573}"/>
    <cellStyle name="Normal 2 5 3 2" xfId="795" xr:uid="{00000000-0005-0000-0000-0000C7040000}"/>
    <cellStyle name="Normal 2 5 3 2 10" xfId="9728" xr:uid="{A17B91C3-1F56-4A4D-AF3E-AC7567B499B9}"/>
    <cellStyle name="Normal 2 5 3 2 10 2" xfId="20108" xr:uid="{8D32B545-DD11-49E7-9C36-403AB34BACC2}"/>
    <cellStyle name="Normal 2 5 3 2 11" xfId="23346" xr:uid="{03FECB21-470C-4A29-B147-7F0CAAF93F1C}"/>
    <cellStyle name="Normal 2 5 3 2 12" xfId="12567" xr:uid="{0CC7BC41-9A3A-413B-BA31-66A3CBC60725}"/>
    <cellStyle name="Normal 2 5 3 2 2" xfId="796" xr:uid="{00000000-0005-0000-0000-0000C8040000}"/>
    <cellStyle name="Normal 2 5 3 2 2 2" xfId="3223" xr:uid="{00000000-0005-0000-0000-000084040000}"/>
    <cellStyle name="Normal 2 5 3 2 2 2 2" xfId="6280" xr:uid="{AE06F968-3F82-490F-AD4C-E515EAC7C341}"/>
    <cellStyle name="Normal 2 5 3 2 2 2 2 2" xfId="26765" xr:uid="{963993A2-0774-4C0A-B203-58A1F09FDA20}"/>
    <cellStyle name="Normal 2 5 3 2 2 2 2 3" xfId="26116" xr:uid="{382095A3-94FE-451A-9763-D22227E7BA23}"/>
    <cellStyle name="Normal 2 5 3 2 2 2 2 4" xfId="15849" xr:uid="{F29EC348-A204-49F9-9C0B-8A7935371C81}"/>
    <cellStyle name="Normal 2 5 3 2 2 2 3" xfId="8302" xr:uid="{E305045C-647C-4253-B434-20A78C68A955}"/>
    <cellStyle name="Normal 2 5 3 2 2 2 3 2" xfId="28885" xr:uid="{20061D78-E085-449C-9839-E4A15376BA84}"/>
    <cellStyle name="Normal 2 5 3 2 2 2 3 3" xfId="18682" xr:uid="{F0D2C55F-846C-4A52-A4AD-F035A82C4E1C}"/>
    <cellStyle name="Normal 2 5 3 2 2 2 4" xfId="11135" xr:uid="{E4CB2C56-B398-45F3-93A2-52F64E8B4FCD}"/>
    <cellStyle name="Normal 2 5 3 2 2 2 4 2" xfId="21515" xr:uid="{2DAB53EB-DE63-46E2-B876-ED521E9991D1}"/>
    <cellStyle name="Normal 2 5 3 2 2 2 5" xfId="25072" xr:uid="{FCDC08AB-856B-4995-8B0C-50A17A951D0B}"/>
    <cellStyle name="Normal 2 5 3 2 2 2 6" xfId="13765" xr:uid="{E4C19338-8437-4B6F-85D2-7915BF2A8C43}"/>
    <cellStyle name="Normal 2 5 3 2 2 3" xfId="4308" xr:uid="{33CF12BE-4E15-4766-966E-D53F693A0B27}"/>
    <cellStyle name="Normal 2 5 3 2 2 3 2" xfId="9079" xr:uid="{C23A6B08-EE5B-4BE4-95C9-3351C454EDAE}"/>
    <cellStyle name="Normal 2 5 3 2 2 3 2 2" xfId="29122" xr:uid="{3A7666C7-A758-457F-8359-865586FD1FF3}"/>
    <cellStyle name="Normal 2 5 3 2 2 3 2 3" xfId="19459" xr:uid="{2BD31331-0623-4781-940B-7F530BD394EB}"/>
    <cellStyle name="Normal 2 5 3 2 2 3 3" xfId="11912" xr:uid="{8E817C7C-DF18-4E16-90F9-1F79D4240CD2}"/>
    <cellStyle name="Normal 2 5 3 2 2 3 3 2" xfId="22292" xr:uid="{A644BADA-4A7E-4705-BCE0-EA0AB7E48073}"/>
    <cellStyle name="Normal 2 5 3 2 2 3 4" xfId="24972" xr:uid="{F0163A7A-099C-4C94-A83D-65AF42BF9F57}"/>
    <cellStyle name="Normal 2 5 3 2 2 3 5" xfId="16626" xr:uid="{49A5CFFB-A459-42F3-B5BE-D78081F8FE19}"/>
    <cellStyle name="Normal 2 5 3 2 2 4" xfId="5146" xr:uid="{7CAF6CA8-B2D7-4ECB-85F2-7B29C7DE4354}"/>
    <cellStyle name="Normal 2 5 3 2 2 4 2" xfId="26944" xr:uid="{98549FEC-8556-468E-8063-23A0CEDA2D5A}"/>
    <cellStyle name="Normal 2 5 3 2 2 4 3" xfId="14443" xr:uid="{D57A7FE4-0A42-4484-9FAF-9EB466F5E4AC}"/>
    <cellStyle name="Normal 2 5 3 2 2 5" xfId="6896" xr:uid="{61B74B72-EE99-4F1C-807F-27989FC8E96E}"/>
    <cellStyle name="Normal 2 5 3 2 2 5 2" xfId="17276" xr:uid="{E73A2E4F-DE00-443A-8D3B-7B4D3860D75A}"/>
    <cellStyle name="Normal 2 5 3 2 2 6" xfId="9729" xr:uid="{9768CB4E-2714-4103-8E6E-910ACBC0179F}"/>
    <cellStyle name="Normal 2 5 3 2 2 6 2" xfId="20109" xr:uid="{A5754DFA-E505-4F9F-90A1-15537FC8F736}"/>
    <cellStyle name="Normal 2 5 3 2 2 7" xfId="23822" xr:uid="{1173EBCD-5665-49E6-AD5C-B2304B17161D}"/>
    <cellStyle name="Normal 2 5 3 2 2 8" xfId="13181" xr:uid="{80A92B38-ED87-4C56-BADD-16D35D522DD5}"/>
    <cellStyle name="Normal 2 5 3 2 3" xfId="3224" xr:uid="{00000000-0005-0000-0000-000085040000}"/>
    <cellStyle name="Normal 2 5 3 2 3 2" xfId="4482" xr:uid="{F84F9602-F0AE-4DC7-951D-91646602D2D6}"/>
    <cellStyle name="Normal 2 5 3 2 3 2 2" xfId="9253" xr:uid="{1FC5633E-CCE7-43C7-B1F4-4E2766DB1D61}"/>
    <cellStyle name="Normal 2 5 3 2 3 2 2 2" xfId="29240" xr:uid="{75E8350C-2217-4421-B096-6919CE67F2BD}"/>
    <cellStyle name="Normal 2 5 3 2 3 2 2 3" xfId="19633" xr:uid="{91447355-DCF7-4612-82E6-E8E17892F62D}"/>
    <cellStyle name="Normal 2 5 3 2 3 2 3" xfId="12086" xr:uid="{2C0ECAF3-4B2A-42C9-A3FF-16A3C46C8632}"/>
    <cellStyle name="Normal 2 5 3 2 3 2 3 2" xfId="22466" xr:uid="{F6199A07-8DCE-4968-A554-A033795ABB04}"/>
    <cellStyle name="Normal 2 5 3 2 3 2 4" xfId="22822" xr:uid="{CC24F134-ED75-48E1-BAB9-646D79CDE47F}"/>
    <cellStyle name="Normal 2 5 3 2 3 2 5" xfId="16800" xr:uid="{0EA075A4-7FF1-4EA2-9CF8-6CD4F1B6190C}"/>
    <cellStyle name="Normal 2 5 3 2 3 3" xfId="6281" xr:uid="{88C70F18-104D-4686-AE35-9A30C0FC5F3D}"/>
    <cellStyle name="Normal 2 5 3 2 3 3 2" xfId="28642" xr:uid="{F7A23F4E-268A-44DC-B3F7-D0F11D7E5095}"/>
    <cellStyle name="Normal 2 5 3 2 3 3 3" xfId="15850" xr:uid="{3F0CE3FA-F544-4381-B5C8-629B153FCFB3}"/>
    <cellStyle name="Normal 2 5 3 2 3 4" xfId="8303" xr:uid="{4AB34DBE-B719-405E-B495-A072AFC84F6D}"/>
    <cellStyle name="Normal 2 5 3 2 3 4 2" xfId="18683" xr:uid="{B90C945C-9FE6-4044-9571-4E2F08A49A16}"/>
    <cellStyle name="Normal 2 5 3 2 3 5" xfId="11136" xr:uid="{6F74A375-9431-4E90-97C0-BF826892E75E}"/>
    <cellStyle name="Normal 2 5 3 2 3 5 2" xfId="21516" xr:uid="{D3ADF032-A154-427E-AA45-97FB78A2C7A7}"/>
    <cellStyle name="Normal 2 5 3 2 3 6" xfId="24287" xr:uid="{C41AD594-8344-40FC-9BAB-4F9F300DC813}"/>
    <cellStyle name="Normal 2 5 3 2 3 7" xfId="13766" xr:uid="{361459F8-1D19-4B25-A48A-253C871852DA}"/>
    <cellStyle name="Normal 2 5 3 2 4" xfId="3222" xr:uid="{00000000-0005-0000-0000-000086040000}"/>
    <cellStyle name="Normal 2 5 3 2 4 2" xfId="6279" xr:uid="{BECEE6F2-A32E-4134-BA46-9763589BE9F2}"/>
    <cellStyle name="Normal 2 5 3 2 4 2 2" xfId="28706" xr:uid="{308930B8-2630-49A9-8636-EFF6988358E2}"/>
    <cellStyle name="Normal 2 5 3 2 4 2 3" xfId="15848" xr:uid="{0291A228-6AF3-4CBE-ACFB-E6F988A6A73A}"/>
    <cellStyle name="Normal 2 5 3 2 4 3" xfId="8301" xr:uid="{D80F0271-FBD8-4581-B581-CCC4DEAB2087}"/>
    <cellStyle name="Normal 2 5 3 2 4 3 2" xfId="18681" xr:uid="{9A2F5522-6710-48DA-93DF-AB57C204EE03}"/>
    <cellStyle name="Normal 2 5 3 2 4 4" xfId="11134" xr:uid="{66F5DD36-C143-4AFD-849D-8A1F27B73A18}"/>
    <cellStyle name="Normal 2 5 3 2 4 4 2" xfId="21514" xr:uid="{11A4F742-1E4F-443A-B812-6848ECD0CE9D}"/>
    <cellStyle name="Normal 2 5 3 2 4 5" xfId="24535" xr:uid="{26D90045-E0DA-4C17-A2DE-D05875D7DD77}"/>
    <cellStyle name="Normal 2 5 3 2 4 6" xfId="13764" xr:uid="{98C3BC26-DF6F-4124-B423-9B4CF26C537F}"/>
    <cellStyle name="Normal 2 5 3 2 5" xfId="2528" xr:uid="{00000000-0005-0000-0000-000087040000}"/>
    <cellStyle name="Normal 2 5 3 2 5 2" xfId="5803" xr:uid="{55D655E9-1F84-43FE-9320-62BF5B1C22F6}"/>
    <cellStyle name="Normal 2 5 3 2 5 2 2" xfId="26175" xr:uid="{50A77953-1BD7-4337-84BF-5813ED2F0752}"/>
    <cellStyle name="Normal 2 5 3 2 5 2 3" xfId="15199" xr:uid="{D22DC361-ACE5-49EE-B767-6EDC2400BE2C}"/>
    <cellStyle name="Normal 2 5 3 2 5 3" xfId="7652" xr:uid="{816ADA4C-2F33-426F-A37D-37AC2E6755CF}"/>
    <cellStyle name="Normal 2 5 3 2 5 3 2" xfId="18032" xr:uid="{D4504AA2-E25B-4DDE-BF21-0B20F0EB7EC1}"/>
    <cellStyle name="Normal 2 5 3 2 5 4" xfId="10485" xr:uid="{67D4F33F-8D42-447C-8A88-E27F61469A3C}"/>
    <cellStyle name="Normal 2 5 3 2 5 4 2" xfId="20865" xr:uid="{D91E4D89-AFFC-4684-9FD4-E8CA9AE82100}"/>
    <cellStyle name="Normal 2 5 3 2 5 5" xfId="23160" xr:uid="{E913EA84-6AD1-41E2-A6F2-988DCA44C904}"/>
    <cellStyle name="Normal 2 5 3 2 5 6" xfId="12915" xr:uid="{EBEFE572-9B04-49F8-9FA4-0183C7B8D7B7}"/>
    <cellStyle name="Normal 2 5 3 2 6" xfId="2334" xr:uid="{00000000-0005-0000-0000-000082040000}"/>
    <cellStyle name="Normal 2 5 3 2 6 2" xfId="7460" xr:uid="{8B280B00-8611-4835-8C2E-276957C20C28}"/>
    <cellStyle name="Normal 2 5 3 2 6 2 2" xfId="17840" xr:uid="{BF30448F-133B-415C-8778-53B63BAE02CB}"/>
    <cellStyle name="Normal 2 5 3 2 6 3" xfId="10293" xr:uid="{1992D4DC-B5AC-442B-A473-26CECB6553B9}"/>
    <cellStyle name="Normal 2 5 3 2 6 3 2" xfId="20673" xr:uid="{E0B28474-8A8E-4DD0-8EB0-A817622FB2F0}"/>
    <cellStyle name="Normal 2 5 3 2 6 4" xfId="25587" xr:uid="{68796DDE-58EE-4733-89EA-044952437EFA}"/>
    <cellStyle name="Normal 2 5 3 2 6 5" xfId="15007" xr:uid="{E209A7A4-6938-4DFD-A8BB-6B2ADF3713F4}"/>
    <cellStyle name="Normal 2 5 3 2 7" xfId="3849" xr:uid="{68EF5F68-1856-41ED-95F2-A0A18534450F}"/>
    <cellStyle name="Normal 2 5 3 2 7 2" xfId="8681" xr:uid="{6468FD96-C1EC-4926-9F24-4FB5A8D3D5E1}"/>
    <cellStyle name="Normal 2 5 3 2 7 2 2" xfId="19061" xr:uid="{E77C4959-A932-418D-B36C-E48F813800E6}"/>
    <cellStyle name="Normal 2 5 3 2 7 3" xfId="11514" xr:uid="{DB5AA5FF-FE6A-4E50-A827-E675B7C4F86F}"/>
    <cellStyle name="Normal 2 5 3 2 7 3 2" xfId="21894" xr:uid="{790401EC-BDE4-4FF2-ADB2-C7F7D34CF1E5}"/>
    <cellStyle name="Normal 2 5 3 2 7 4" xfId="16228" xr:uid="{B5229A24-93F2-4693-851B-06CC506A0C55}"/>
    <cellStyle name="Normal 2 5 3 2 8" xfId="5145" xr:uid="{71DFB732-21F4-419B-9955-A0214C926B6F}"/>
    <cellStyle name="Normal 2 5 3 2 8 2" xfId="14442" xr:uid="{8F70C548-A3C3-44C7-81EA-CBE29DAAE6C3}"/>
    <cellStyle name="Normal 2 5 3 2 9" xfId="6895" xr:uid="{A26A1334-8781-4C7F-832A-3113608D2B6B}"/>
    <cellStyle name="Normal 2 5 3 2 9 2" xfId="17275" xr:uid="{2F1103A3-D415-4772-9783-7DF3E96E5209}"/>
    <cellStyle name="Normal 2 5 3 3" xfId="797" xr:uid="{00000000-0005-0000-0000-0000C9040000}"/>
    <cellStyle name="Normal 2 5 3 3 10" xfId="23042" xr:uid="{031C11DD-FCFB-47AB-BA52-672EED5BF159}"/>
    <cellStyle name="Normal 2 5 3 3 11" xfId="12725" xr:uid="{959C6AC3-1A67-4C63-924F-C3073593B867}"/>
    <cellStyle name="Normal 2 5 3 3 2" xfId="2743" xr:uid="{00000000-0005-0000-0000-000089040000}"/>
    <cellStyle name="Normal 2 5 3 3 2 2" xfId="3226" xr:uid="{00000000-0005-0000-0000-00008A040000}"/>
    <cellStyle name="Normal 2 5 3 3 2 2 2" xfId="6283" xr:uid="{25804369-44D9-459B-AAF0-86CD4FE0C9F3}"/>
    <cellStyle name="Normal 2 5 3 3 2 2 2 2" xfId="28324" xr:uid="{13FB1E69-19B8-4F39-9B11-E56FDBFFE513}"/>
    <cellStyle name="Normal 2 5 3 3 2 2 2 3" xfId="15852" xr:uid="{CC4942FC-D8CD-4C14-A7DC-2C9F5FF6D062}"/>
    <cellStyle name="Normal 2 5 3 3 2 2 3" xfId="8305" xr:uid="{E1C95000-BFF6-4817-896D-FF8602CB33AA}"/>
    <cellStyle name="Normal 2 5 3 3 2 2 3 2" xfId="18685" xr:uid="{328EACC2-91C4-43B4-B8B1-A5B08CCE66FD}"/>
    <cellStyle name="Normal 2 5 3 3 2 2 4" xfId="11138" xr:uid="{C200ADDC-0253-4A5C-9380-03155673285D}"/>
    <cellStyle name="Normal 2 5 3 3 2 2 4 2" xfId="21518" xr:uid="{132883E7-FD5A-400D-A783-82E777FBEF89}"/>
    <cellStyle name="Normal 2 5 3 3 2 2 5" xfId="22930" xr:uid="{FD21EA28-58D8-4640-BCD8-436C2B747B36}"/>
    <cellStyle name="Normal 2 5 3 3 2 2 6" xfId="13768" xr:uid="{17D29EFB-3707-404C-85EF-176B86D713D6}"/>
    <cellStyle name="Normal 2 5 3 3 2 3" xfId="4309" xr:uid="{1107B74B-FE16-45DD-897B-F3FED8FBA035}"/>
    <cellStyle name="Normal 2 5 3 3 2 3 2" xfId="9080" xr:uid="{9A2F5A9A-DBFE-43CB-B7F4-1B81C1AC1F57}"/>
    <cellStyle name="Normal 2 5 3 3 2 3 2 2" xfId="29123" xr:uid="{C18B8F15-42E5-4CD1-B362-08EB4981DFEC}"/>
    <cellStyle name="Normal 2 5 3 3 2 3 2 3" xfId="19460" xr:uid="{9DA8E725-F94A-4428-B5C6-AF45C02AA7BE}"/>
    <cellStyle name="Normal 2 5 3 3 2 3 3" xfId="11913" xr:uid="{543B574E-E8BD-4E81-97A3-8F4AB0D957C5}"/>
    <cellStyle name="Normal 2 5 3 3 2 3 3 2" xfId="22293" xr:uid="{63B6EB05-9EB6-4DDA-92D3-E5C84ABB373C}"/>
    <cellStyle name="Normal 2 5 3 3 2 3 4" xfId="23576" xr:uid="{B183ABB5-AEAC-4324-B67A-883A055856E7}"/>
    <cellStyle name="Normal 2 5 3 3 2 3 5" xfId="16627" xr:uid="{AFF0AFBE-A036-4A2F-B7EC-418A4D0FA1E1}"/>
    <cellStyle name="Normal 2 5 3 3 2 4" xfId="5960" xr:uid="{7ABC2878-0CFB-4341-823C-590E345E96EA}"/>
    <cellStyle name="Normal 2 5 3 3 2 4 2" xfId="28130" xr:uid="{143786A4-9DA3-443C-89EF-AD66CA6AEBA1}"/>
    <cellStyle name="Normal 2 5 3 3 2 4 3" xfId="15413" xr:uid="{355A02C9-1378-4F95-9738-7D3BF406B401}"/>
    <cellStyle name="Normal 2 5 3 3 2 5" xfId="7866" xr:uid="{035FE164-C485-4BB7-9E30-1ED086CED099}"/>
    <cellStyle name="Normal 2 5 3 3 2 5 2" xfId="18246" xr:uid="{CEF946DA-5181-44CA-A469-BDDE98BFD9CD}"/>
    <cellStyle name="Normal 2 5 3 3 2 6" xfId="10699" xr:uid="{4DF713A1-28E6-4743-8E80-6C8DE2DFE72B}"/>
    <cellStyle name="Normal 2 5 3 3 2 6 2" xfId="21079" xr:uid="{57BA23C6-7D59-4F2B-9E49-34433176D4A4}"/>
    <cellStyle name="Normal 2 5 3 3 2 7" xfId="25223" xr:uid="{99AA99E4-312F-4C28-B193-CBEADDBB85D0}"/>
    <cellStyle name="Normal 2 5 3 3 2 8" xfId="13182" xr:uid="{3EA2A6FB-FCFB-4DCB-AA36-A0B7FFC6C9D6}"/>
    <cellStyle name="Normal 2 5 3 3 3" xfId="3227" xr:uid="{00000000-0005-0000-0000-00008B040000}"/>
    <cellStyle name="Normal 2 5 3 3 3 2" xfId="4483" xr:uid="{951FAC34-D5FB-48AC-B36C-45BCE8EFE642}"/>
    <cellStyle name="Normal 2 5 3 3 3 2 2" xfId="9254" xr:uid="{545DCAC0-08C9-4B07-BBF3-506B166FD2F6}"/>
    <cellStyle name="Normal 2 5 3 3 3 2 2 2" xfId="29241" xr:uid="{EF85B97C-056C-4973-A746-58F159A92BF8}"/>
    <cellStyle name="Normal 2 5 3 3 3 2 2 3" xfId="19634" xr:uid="{4B0A08D7-8B3A-4832-B9C7-BA2320660323}"/>
    <cellStyle name="Normal 2 5 3 3 3 2 3" xfId="12087" xr:uid="{408152FC-D79D-445C-8162-5DA9B3B886FA}"/>
    <cellStyle name="Normal 2 5 3 3 3 2 3 2" xfId="22467" xr:uid="{88B369D0-AC3C-442D-A3E2-DF14A0BE12CB}"/>
    <cellStyle name="Normal 2 5 3 3 3 2 4" xfId="25588" xr:uid="{7B11F276-EFB1-4CE5-AAAF-C81351D04808}"/>
    <cellStyle name="Normal 2 5 3 3 3 2 5" xfId="16801" xr:uid="{ED702B6E-C0C9-4D8B-9646-FCD99BC5123F}"/>
    <cellStyle name="Normal 2 5 3 3 3 3" xfId="6284" xr:uid="{49E23FAE-86D7-4637-91B5-D4535F3EEE3C}"/>
    <cellStyle name="Normal 2 5 3 3 3 3 2" xfId="25886" xr:uid="{985224D8-D2DF-4B30-BBC4-0C734A65E8E8}"/>
    <cellStyle name="Normal 2 5 3 3 3 3 3" xfId="15853" xr:uid="{86784FBA-6E6F-4752-B168-C9D11180137E}"/>
    <cellStyle name="Normal 2 5 3 3 3 4" xfId="8306" xr:uid="{A33E524C-83A4-40D8-82B9-596C924968C8}"/>
    <cellStyle name="Normal 2 5 3 3 3 4 2" xfId="18686" xr:uid="{6CD46AB8-ED21-465B-BC4C-415C8155090A}"/>
    <cellStyle name="Normal 2 5 3 3 3 5" xfId="11139" xr:uid="{864771EB-E8B7-4442-AE35-32F1E104751C}"/>
    <cellStyle name="Normal 2 5 3 3 3 5 2" xfId="21519" xr:uid="{790328D7-A0B3-499C-A593-89CAAC845012}"/>
    <cellStyle name="Normal 2 5 3 3 3 6" xfId="23126" xr:uid="{1C7FF4AA-F112-4817-AFA7-337311AE8D92}"/>
    <cellStyle name="Normal 2 5 3 3 3 7" xfId="13769" xr:uid="{6D3BB943-701D-4A19-A4C9-AC850DE15A54}"/>
    <cellStyle name="Normal 2 5 3 3 4" xfId="3225" xr:uid="{00000000-0005-0000-0000-00008C040000}"/>
    <cellStyle name="Normal 2 5 3 3 4 2" xfId="6282" xr:uid="{0C3BD62F-F8AC-44D4-B5FF-7BFACC6D07D5}"/>
    <cellStyle name="Normal 2 5 3 3 4 2 2" xfId="26472" xr:uid="{8CD69CCA-B0FD-4E9A-8CEB-542155F751F2}"/>
    <cellStyle name="Normal 2 5 3 3 4 2 3" xfId="15851" xr:uid="{F2D39404-8D23-4B87-A925-2E52341FF785}"/>
    <cellStyle name="Normal 2 5 3 3 4 3" xfId="8304" xr:uid="{9527BE1E-DE74-4998-8553-7E5E26C1EFA2}"/>
    <cellStyle name="Normal 2 5 3 3 4 3 2" xfId="18684" xr:uid="{8647DFEC-5795-4E25-89C9-3F75FA989953}"/>
    <cellStyle name="Normal 2 5 3 3 4 4" xfId="11137" xr:uid="{BF522B7D-4624-4E56-92C8-332BB22C2467}"/>
    <cellStyle name="Normal 2 5 3 3 4 4 2" xfId="21517" xr:uid="{AD49A652-9991-4344-BEAB-0B78CFBD538D}"/>
    <cellStyle name="Normal 2 5 3 3 4 5" xfId="25367" xr:uid="{1A593429-A8C9-479E-AE78-CA9217A38F3D}"/>
    <cellStyle name="Normal 2 5 3 3 4 6" xfId="13767" xr:uid="{AC368816-52E5-4934-81B9-98172E0CCDC2}"/>
    <cellStyle name="Normal 2 5 3 3 5" xfId="2631" xr:uid="{00000000-0005-0000-0000-00008D040000}"/>
    <cellStyle name="Normal 2 5 3 3 5 2" xfId="5892" xr:uid="{E2E090D2-3735-478B-9685-CCDCF79CED39}"/>
    <cellStyle name="Normal 2 5 3 3 5 2 2" xfId="27102" xr:uid="{333B7E22-A868-4CDD-A946-650B7FE6FE6C}"/>
    <cellStyle name="Normal 2 5 3 3 5 2 3" xfId="15302" xr:uid="{3BD07DCA-A157-45A3-9D9D-4CE33245103F}"/>
    <cellStyle name="Normal 2 5 3 3 5 3" xfId="7755" xr:uid="{44037371-D29E-4521-A158-ED7938454E68}"/>
    <cellStyle name="Normal 2 5 3 3 5 3 2" xfId="18135" xr:uid="{7B599C7F-7535-42B4-89BD-95E9A2D3F07C}"/>
    <cellStyle name="Normal 2 5 3 3 5 4" xfId="10588" xr:uid="{E91E3381-5744-4EBC-9023-F0BB8787BB8D}"/>
    <cellStyle name="Normal 2 5 3 3 5 4 2" xfId="20968" xr:uid="{7903732C-1E4A-4DC7-B982-0AEDE4E5D11B}"/>
    <cellStyle name="Normal 2 5 3 3 5 5" xfId="23997" xr:uid="{4039D8F0-F054-40B7-A0E4-A4EEF489507E}"/>
    <cellStyle name="Normal 2 5 3 3 5 6" xfId="13018" xr:uid="{319D4F10-0955-4B1D-89ED-2AA232155015}"/>
    <cellStyle name="Normal 2 5 3 3 6" xfId="4168" xr:uid="{35C1B1DB-A382-4B39-99E3-95C074285C85}"/>
    <cellStyle name="Normal 2 5 3 3 6 2" xfId="8939" xr:uid="{197E43BB-D3CA-4368-8652-4F2402FD33CF}"/>
    <cellStyle name="Normal 2 5 3 3 6 2 2" xfId="19319" xr:uid="{C20EE58D-61B1-4AC0-9ECC-59C8ABA034D1}"/>
    <cellStyle name="Normal 2 5 3 3 6 3" xfId="11772" xr:uid="{6912843E-C807-46F5-A8E0-BFBD90824D89}"/>
    <cellStyle name="Normal 2 5 3 3 6 3 2" xfId="22152" xr:uid="{F9645213-A636-4326-A20E-01F43408CF55}"/>
    <cellStyle name="Normal 2 5 3 3 6 4" xfId="23252" xr:uid="{BFC4F051-9596-4F76-8BB4-0E786E3321A9}"/>
    <cellStyle name="Normal 2 5 3 3 6 5" xfId="16486" xr:uid="{FC561C2F-9FA6-44E0-9C95-BE24AEDE5EFF}"/>
    <cellStyle name="Normal 2 5 3 3 7" xfId="5147" xr:uid="{4D4DAB8C-6541-4D40-B66B-25E93FFC5312}"/>
    <cellStyle name="Normal 2 5 3 3 7 2" xfId="14444" xr:uid="{247654F7-094F-4AFD-A419-E1CB39ADDB4F}"/>
    <cellStyle name="Normal 2 5 3 3 8" xfId="6897" xr:uid="{59698C3A-0669-4F1E-A984-FF5FCC3E5BB2}"/>
    <cellStyle name="Normal 2 5 3 3 8 2" xfId="17277" xr:uid="{764DED76-B7F8-4062-9FCB-E9395AA4FBDE}"/>
    <cellStyle name="Normal 2 5 3 3 9" xfId="9730" xr:uid="{DDC34514-64B4-4F84-98A4-2EFE22B6C6E5}"/>
    <cellStyle name="Normal 2 5 3 3 9 2" xfId="20110" xr:uid="{F025BD27-34F3-48F0-B228-4A8C03A77A11}"/>
    <cellStyle name="Normal 2 5 3 4" xfId="798" xr:uid="{00000000-0005-0000-0000-0000CA040000}"/>
    <cellStyle name="Normal 2 5 3 4 2" xfId="3228" xr:uid="{00000000-0005-0000-0000-00008F040000}"/>
    <cellStyle name="Normal 2 5 3 4 2 2" xfId="6285" xr:uid="{939D3226-FF87-4B90-8B78-7DCCABB05372}"/>
    <cellStyle name="Normal 2 5 3 4 2 2 2" xfId="28350" xr:uid="{BDDB8FB3-B852-4AC3-909E-8381C8EE5F07}"/>
    <cellStyle name="Normal 2 5 3 4 2 2 3" xfId="15854" xr:uid="{67F8E193-0006-4149-A486-5372E80E5353}"/>
    <cellStyle name="Normal 2 5 3 4 2 3" xfId="8307" xr:uid="{97661A0C-02BE-4843-B20A-0599541327DA}"/>
    <cellStyle name="Normal 2 5 3 4 2 3 2" xfId="18687" xr:uid="{E3B21853-34F4-4D63-B8A5-6F26848BF5E6}"/>
    <cellStyle name="Normal 2 5 3 4 2 4" xfId="11140" xr:uid="{20CEBD95-A24D-4833-AA7C-61ABA764AF01}"/>
    <cellStyle name="Normal 2 5 3 4 2 4 2" xfId="21520" xr:uid="{EE6BB99F-8026-4268-A515-EB4C8CF86425}"/>
    <cellStyle name="Normal 2 5 3 4 2 5" xfId="22747" xr:uid="{21AC6561-6D20-4301-9BD5-28C92FA245FB}"/>
    <cellStyle name="Normal 2 5 3 4 2 6" xfId="13770" xr:uid="{09592D99-3FF8-4948-8C83-7C4357ADCF7D}"/>
    <cellStyle name="Normal 2 5 3 4 3" xfId="4307" xr:uid="{8785D825-AD3B-422C-B285-0ED6DFADF3AA}"/>
    <cellStyle name="Normal 2 5 3 4 3 2" xfId="9078" xr:uid="{1AEF477D-B7CC-4B72-839F-C3FEFE9A4BAD}"/>
    <cellStyle name="Normal 2 5 3 4 3 2 2" xfId="29121" xr:uid="{7D56A3C7-B510-4AF6-A7C9-2AFE343805E0}"/>
    <cellStyle name="Normal 2 5 3 4 3 2 3" xfId="19458" xr:uid="{68CC6781-067F-410D-9D7C-53706A48857F}"/>
    <cellStyle name="Normal 2 5 3 4 3 3" xfId="11911" xr:uid="{48D8519C-8B33-4196-A3C8-2457043A9426}"/>
    <cellStyle name="Normal 2 5 3 4 3 3 2" xfId="22291" xr:uid="{BEFA8E93-EC49-4FFB-B041-79172E4D6AF5}"/>
    <cellStyle name="Normal 2 5 3 4 3 4" xfId="23297" xr:uid="{36DA8047-9FFD-408A-BD6B-41D321FDAFDA}"/>
    <cellStyle name="Normal 2 5 3 4 3 5" xfId="16625" xr:uid="{2B3C2E63-D44C-493B-B335-CDDA83344D56}"/>
    <cellStyle name="Normal 2 5 3 4 4" xfId="5148" xr:uid="{1EBB81B8-9642-443C-94EC-CAA1770A8AEE}"/>
    <cellStyle name="Normal 2 5 3 4 4 2" xfId="27531" xr:uid="{DCB1CF7B-C50A-41FA-BA0E-FF1F7397F6F1}"/>
    <cellStyle name="Normal 2 5 3 4 4 3" xfId="14445" xr:uid="{6BD61CC2-EDD3-4400-959C-EFD03CC473F5}"/>
    <cellStyle name="Normal 2 5 3 4 5" xfId="6898" xr:uid="{119BD438-A9F8-4395-8923-C1F3953BFF58}"/>
    <cellStyle name="Normal 2 5 3 4 5 2" xfId="17278" xr:uid="{17D9B5A9-2EA1-48FA-8482-A29367EFE490}"/>
    <cellStyle name="Normal 2 5 3 4 6" xfId="9731" xr:uid="{A2428498-4586-460F-8F4A-BCF95294D36C}"/>
    <cellStyle name="Normal 2 5 3 4 6 2" xfId="20111" xr:uid="{3B2726D7-2DEB-4F18-9DB3-4E9F9D6183D9}"/>
    <cellStyle name="Normal 2 5 3 4 7" xfId="22888" xr:uid="{75F175D2-DA8D-44A4-B513-2FF835520016}"/>
    <cellStyle name="Normal 2 5 3 4 8" xfId="13180" xr:uid="{9C962EB9-99D8-44F6-AF18-7961AAE03E43}"/>
    <cellStyle name="Normal 2 5 3 5" xfId="3229" xr:uid="{00000000-0005-0000-0000-000090040000}"/>
    <cellStyle name="Normal 2 5 3 5 2" xfId="4484" xr:uid="{0BEB3A3D-C3D5-4EF2-8C83-3DFDED1B22B5}"/>
    <cellStyle name="Normal 2 5 3 5 2 2" xfId="9255" xr:uid="{2334310F-F348-438D-9405-FA364CD2B800}"/>
    <cellStyle name="Normal 2 5 3 5 2 2 2" xfId="29242" xr:uid="{6449A4A3-0FAB-4007-B0A2-B93EB0EB0140}"/>
    <cellStyle name="Normal 2 5 3 5 2 2 3" xfId="19635" xr:uid="{81B52144-2BFB-48B6-8A11-7CE4262E25DB}"/>
    <cellStyle name="Normal 2 5 3 5 2 3" xfId="12088" xr:uid="{A11F0EBF-9EB0-432B-A975-C574975B3A88}"/>
    <cellStyle name="Normal 2 5 3 5 2 3 2" xfId="22468" xr:uid="{791D0D36-F9CD-407E-8DCB-DB6164200372}"/>
    <cellStyle name="Normal 2 5 3 5 2 4" xfId="25073" xr:uid="{4A45569A-ABAA-4AA9-86E4-7D83925BB77D}"/>
    <cellStyle name="Normal 2 5 3 5 2 5" xfId="16802" xr:uid="{159A6CA8-3B65-4566-BDE1-8560AA86B86A}"/>
    <cellStyle name="Normal 2 5 3 5 3" xfId="6286" xr:uid="{1E0D802E-7B4A-4613-998F-F3E8DC8B81D2}"/>
    <cellStyle name="Normal 2 5 3 5 3 2" xfId="26824" xr:uid="{2E287158-7645-4617-8F5E-3637269961B0}"/>
    <cellStyle name="Normal 2 5 3 5 3 3" xfId="15855" xr:uid="{97635189-8BE7-436A-9583-42A16340DD0C}"/>
    <cellStyle name="Normal 2 5 3 5 4" xfId="8308" xr:uid="{A6997152-AC19-4A7E-A648-37891E593E8D}"/>
    <cellStyle name="Normal 2 5 3 5 4 2" xfId="18688" xr:uid="{30137378-1DE8-4737-B755-36460CF52729}"/>
    <cellStyle name="Normal 2 5 3 5 5" xfId="11141" xr:uid="{5A8FDB6A-5572-465A-8380-F41460F1A1DD}"/>
    <cellStyle name="Normal 2 5 3 5 5 2" xfId="21521" xr:uid="{70535393-DBC4-4BFC-9C91-EB6899198642}"/>
    <cellStyle name="Normal 2 5 3 5 6" xfId="23838" xr:uid="{49743946-3652-472F-9C52-EEEE5544C403}"/>
    <cellStyle name="Normal 2 5 3 5 7" xfId="13771" xr:uid="{D2F7F6C9-BFCC-4D3B-8892-9645E9B61F3C}"/>
    <cellStyle name="Normal 2 5 3 6" xfId="2909" xr:uid="{00000000-0005-0000-0000-000091040000}"/>
    <cellStyle name="Normal 2 5 3 6 2" xfId="6094" xr:uid="{B73878D2-5259-4990-81CF-080BA4EF1E5D}"/>
    <cellStyle name="Normal 2 5 3 6 2 2" xfId="28697" xr:uid="{EEF64A54-E212-4C60-BD41-D668E418A9DB}"/>
    <cellStyle name="Normal 2 5 3 6 2 3" xfId="15572" xr:uid="{0CB61A38-7EF3-43D6-948B-ECC541C781F9}"/>
    <cellStyle name="Normal 2 5 3 6 3" xfId="8025" xr:uid="{CE48BB44-792E-4F21-902E-4BB97AEF7655}"/>
    <cellStyle name="Normal 2 5 3 6 3 2" xfId="18405" xr:uid="{B62B2F41-6AB8-4DD0-AA31-E28A19E9F9D8}"/>
    <cellStyle name="Normal 2 5 3 6 4" xfId="10858" xr:uid="{C24DB934-6084-4D07-9EF6-4CE5B68AFF5C}"/>
    <cellStyle name="Normal 2 5 3 6 4 2" xfId="21238" xr:uid="{D38D8EEE-5F99-45F1-B30F-54336C143397}"/>
    <cellStyle name="Normal 2 5 3 6 5" xfId="25234" xr:uid="{A43D021D-1A55-47BA-A9F1-5348C5A3DDE9}"/>
    <cellStyle name="Normal 2 5 3 6 6" xfId="13423" xr:uid="{C1A7CE82-9259-47E3-BDAE-73A09C85EBF4}"/>
    <cellStyle name="Normal 2 5 3 7" xfId="2468" xr:uid="{00000000-0005-0000-0000-000092040000}"/>
    <cellStyle name="Normal 2 5 3 7 2" xfId="5757" xr:uid="{B168AF0A-31FE-458F-BE87-E8C90E776266}"/>
    <cellStyle name="Normal 2 5 3 7 2 2" xfId="28480" xr:uid="{F70FBECB-9D83-407D-84C4-17ADF63D7726}"/>
    <cellStyle name="Normal 2 5 3 7 2 3" xfId="15139" xr:uid="{6FE660AB-0937-442F-801C-F3C087699BEE}"/>
    <cellStyle name="Normal 2 5 3 7 3" xfId="7592" xr:uid="{58A42B35-60C8-41F2-AB70-65F4EF71C1DB}"/>
    <cellStyle name="Normal 2 5 3 7 3 2" xfId="17972" xr:uid="{DE52DCE9-40C2-452D-8456-5FF6AE9695A2}"/>
    <cellStyle name="Normal 2 5 3 7 4" xfId="10425" xr:uid="{910D1454-1412-4868-8BB6-9C605C88F5FF}"/>
    <cellStyle name="Normal 2 5 3 7 4 2" xfId="20805" xr:uid="{432812E6-7CDF-4C1E-BE4E-1CA4F7330669}"/>
    <cellStyle name="Normal 2 5 3 7 5" xfId="24119" xr:uid="{5C2766B1-ADA5-410F-A742-1CD7F4FC1B84}"/>
    <cellStyle name="Normal 2 5 3 7 6" xfId="12855" xr:uid="{7BA044FC-A76D-402C-8E1A-800974FD98C4}"/>
    <cellStyle name="Normal 2 5 3 8" xfId="2222" xr:uid="{00000000-0005-0000-0000-000081040000}"/>
    <cellStyle name="Normal 2 5 3 8 2" xfId="7348" xr:uid="{D2E4E38C-8D19-4275-8CE0-B7119B823696}"/>
    <cellStyle name="Normal 2 5 3 8 2 2" xfId="17728" xr:uid="{70C14F63-2795-48D7-A7DB-4101B9D794A7}"/>
    <cellStyle name="Normal 2 5 3 8 3" xfId="10181" xr:uid="{2F070E58-C7D0-4A47-8D76-D4BA544C705D}"/>
    <cellStyle name="Normal 2 5 3 8 3 2" xfId="20561" xr:uid="{AD63F703-5A02-4C99-8AFF-7D536F35CDF4}"/>
    <cellStyle name="Normal 2 5 3 8 4" xfId="24186" xr:uid="{0FB55210-A2F4-4E4D-A13B-45A04BF0A794}"/>
    <cellStyle name="Normal 2 5 3 8 5" xfId="14895" xr:uid="{C54113B0-249C-46BC-B11D-F443BD6799E6}"/>
    <cellStyle name="Normal 2 5 3 9" xfId="3944" xr:uid="{C0CC3FD7-CAC4-47BD-B3E9-E4DC609FB2A0}"/>
    <cellStyle name="Normal 2 5 3 9 2" xfId="8775" xr:uid="{0FA45915-D319-4183-BC2E-0054D365287E}"/>
    <cellStyle name="Normal 2 5 3 9 2 2" xfId="19155" xr:uid="{40D9AE69-1328-49C7-B694-85C243E1431D}"/>
    <cellStyle name="Normal 2 5 3 9 3" xfId="11608" xr:uid="{92587BA5-D326-4636-B8B0-18FE1AF758F5}"/>
    <cellStyle name="Normal 2 5 3 9 3 2" xfId="21988" xr:uid="{28E55DE2-C0C0-4102-854E-8884C587AD00}"/>
    <cellStyle name="Normal 2 5 3 9 4" xfId="16322" xr:uid="{93415755-5E1E-453E-9415-6BDBF66ECB00}"/>
    <cellStyle name="Normal 2 5 4" xfId="799" xr:uid="{00000000-0005-0000-0000-0000CB040000}"/>
    <cellStyle name="Normal 2 5 4 10" xfId="6899" xr:uid="{CB047E49-D53E-46AE-A873-27ABC9EECBD9}"/>
    <cellStyle name="Normal 2 5 4 10 2" xfId="17279" xr:uid="{B519EA17-B023-4DF0-876F-5671CF66B8AC}"/>
    <cellStyle name="Normal 2 5 4 11" xfId="9732" xr:uid="{9BB6EF12-CDE5-4744-8831-F0761B12D963}"/>
    <cellStyle name="Normal 2 5 4 11 2" xfId="20112" xr:uid="{170C48B2-6AEB-488F-BA8F-E698B6827046}"/>
    <cellStyle name="Normal 2 5 4 12" xfId="24913" xr:uid="{5B9F2A8E-0104-4D27-A837-7C63A45FF2A2}"/>
    <cellStyle name="Normal 2 5 4 13" xfId="12436" xr:uid="{F32A1A22-7BBF-4368-843F-7792A7197D73}"/>
    <cellStyle name="Normal 2 5 4 2" xfId="800" xr:uid="{00000000-0005-0000-0000-0000CC040000}"/>
    <cellStyle name="Normal 2 5 4 2 10" xfId="9733" xr:uid="{EB95C9A1-1894-4AD2-A17A-AC8E7ADD68F2}"/>
    <cellStyle name="Normal 2 5 4 2 10 2" xfId="20113" xr:uid="{2A98D9B5-85DE-413A-BB07-64EB77C01AF5}"/>
    <cellStyle name="Normal 2 5 4 2 11" xfId="23462" xr:uid="{27BC0A7A-B2F6-4886-A2DF-E73BCA1ECB62}"/>
    <cellStyle name="Normal 2 5 4 2 12" xfId="12568" xr:uid="{1CBDEFBE-2FCD-4FCB-A936-03F1F88C37C1}"/>
    <cellStyle name="Normal 2 5 4 2 2" xfId="801" xr:uid="{00000000-0005-0000-0000-0000CD040000}"/>
    <cellStyle name="Normal 2 5 4 2 2 2" xfId="3231" xr:uid="{00000000-0005-0000-0000-000096040000}"/>
    <cellStyle name="Normal 2 5 4 2 2 2 2" xfId="6288" xr:uid="{8892750F-7025-4C9C-96FB-CD8CFED5DCC5}"/>
    <cellStyle name="Normal 2 5 4 2 2 2 2 2" xfId="25961" xr:uid="{94FE1B15-B6FD-4918-B240-16B296DF0B2E}"/>
    <cellStyle name="Normal 2 5 4 2 2 2 2 3" xfId="26643" xr:uid="{7860B85E-A5C5-4E53-A052-92B8E69EEA39}"/>
    <cellStyle name="Normal 2 5 4 2 2 2 2 4" xfId="15857" xr:uid="{4E977405-66D9-42F9-A3FE-75344B532578}"/>
    <cellStyle name="Normal 2 5 4 2 2 2 3" xfId="8310" xr:uid="{FF599439-A5F8-4927-9DEE-E1B4DD50819A}"/>
    <cellStyle name="Normal 2 5 4 2 2 2 3 2" xfId="28886" xr:uid="{AA552203-6951-4942-B5F2-AC43969F3824}"/>
    <cellStyle name="Normal 2 5 4 2 2 2 3 3" xfId="18690" xr:uid="{06BB6B0A-50C3-4A17-B81D-AF2B71346F71}"/>
    <cellStyle name="Normal 2 5 4 2 2 2 4" xfId="11143" xr:uid="{65CD692F-6D05-4FC2-A4EB-56577F60FDE2}"/>
    <cellStyle name="Normal 2 5 4 2 2 2 4 2" xfId="21523" xr:uid="{6C0FFF33-281F-48A1-BC00-C6A7D8863B2C}"/>
    <cellStyle name="Normal 2 5 4 2 2 2 5" xfId="24944" xr:uid="{F48912EC-9A15-480E-92DD-56E3E099D83C}"/>
    <cellStyle name="Normal 2 5 4 2 2 2 6" xfId="13773" xr:uid="{3D655155-08D8-4600-B855-F8E49E61D9CD}"/>
    <cellStyle name="Normal 2 5 4 2 2 3" xfId="4310" xr:uid="{7FBF59B4-F836-44E7-BC8A-67A9782E935E}"/>
    <cellStyle name="Normal 2 5 4 2 2 3 2" xfId="9081" xr:uid="{6B304CD8-61FF-4486-AB86-0AA2692CB6CA}"/>
    <cellStyle name="Normal 2 5 4 2 2 3 2 2" xfId="29124" xr:uid="{8ADA81D0-515D-4FB2-B6C9-B393393B47A9}"/>
    <cellStyle name="Normal 2 5 4 2 2 3 2 3" xfId="19461" xr:uid="{B7804AE3-567D-4EC7-B458-518B57E6F949}"/>
    <cellStyle name="Normal 2 5 4 2 2 3 3" xfId="11914" xr:uid="{3CB8E62F-7E18-47BB-ACB0-0813D775BCC8}"/>
    <cellStyle name="Normal 2 5 4 2 2 3 3 2" xfId="22294" xr:uid="{54CFFEC8-9A5F-41D0-B3D3-81D04AAFAC3A}"/>
    <cellStyle name="Normal 2 5 4 2 2 3 4" xfId="23384" xr:uid="{DDC27A66-FC4B-4B00-AD6B-5CC898FB1855}"/>
    <cellStyle name="Normal 2 5 4 2 2 3 5" xfId="16628" xr:uid="{5CF0219C-D170-41C4-B12D-DE085AAAB22B}"/>
    <cellStyle name="Normal 2 5 4 2 2 4" xfId="5151" xr:uid="{0778C214-8051-49D9-A6EC-36AB2F8093BD}"/>
    <cellStyle name="Normal 2 5 4 2 2 4 2" xfId="28583" xr:uid="{7F0573E1-36D3-46C8-A8FD-9C4773A8E12C}"/>
    <cellStyle name="Normal 2 5 4 2 2 4 3" xfId="14448" xr:uid="{0CCCFEA0-645C-4913-A729-F698F8D2CE21}"/>
    <cellStyle name="Normal 2 5 4 2 2 5" xfId="6901" xr:uid="{48F2EDB2-782A-4B9C-BBD5-2644FB43DB10}"/>
    <cellStyle name="Normal 2 5 4 2 2 5 2" xfId="17281" xr:uid="{40A490A8-A648-4202-820A-452251C7EA31}"/>
    <cellStyle name="Normal 2 5 4 2 2 6" xfId="9734" xr:uid="{62E04ED5-DBA4-49DE-BE42-8EC1B0449D0A}"/>
    <cellStyle name="Normal 2 5 4 2 2 6 2" xfId="20114" xr:uid="{3CC93754-9412-4E1B-BF1C-75BB4310CF7D}"/>
    <cellStyle name="Normal 2 5 4 2 2 7" xfId="25551" xr:uid="{379DBCBE-3014-4986-A692-82ABB0DF1F03}"/>
    <cellStyle name="Normal 2 5 4 2 2 8" xfId="13184" xr:uid="{F21C79F2-99B4-471A-8405-E298CB8D5B4B}"/>
    <cellStyle name="Normal 2 5 4 2 3" xfId="3232" xr:uid="{00000000-0005-0000-0000-000097040000}"/>
    <cellStyle name="Normal 2 5 4 2 3 2" xfId="4485" xr:uid="{5DC40255-4AB9-41D9-AA22-7F46584C7977}"/>
    <cellStyle name="Normal 2 5 4 2 3 2 2" xfId="9256" xr:uid="{A6CD52E1-8F01-4B11-8E41-3640A9E23CA8}"/>
    <cellStyle name="Normal 2 5 4 2 3 2 2 2" xfId="29243" xr:uid="{E5527572-4523-48F2-8335-40563C2D2BD9}"/>
    <cellStyle name="Normal 2 5 4 2 3 2 2 3" xfId="19636" xr:uid="{3D618317-D045-49C1-B479-ECBF6F101EA3}"/>
    <cellStyle name="Normal 2 5 4 2 3 2 3" xfId="12089" xr:uid="{8623B10A-97D4-44F2-AB73-D17D6B7CA6D2}"/>
    <cellStyle name="Normal 2 5 4 2 3 2 3 2" xfId="22469" xr:uid="{E2BD33F1-B295-44CF-AC3B-B63D13292E28}"/>
    <cellStyle name="Normal 2 5 4 2 3 2 4" xfId="23218" xr:uid="{DEC4DE71-6A92-4A94-9895-3CE20C6033CC}"/>
    <cellStyle name="Normal 2 5 4 2 3 2 5" xfId="16803" xr:uid="{03831A9E-3093-4AD7-B572-9DA03DEBA0A9}"/>
    <cellStyle name="Normal 2 5 4 2 3 3" xfId="6289" xr:uid="{E6D74EAA-6FE7-442E-A52E-B57B18C5E209}"/>
    <cellStyle name="Normal 2 5 4 2 3 3 2" xfId="27320" xr:uid="{CF77D49A-D9CD-44D2-AA9F-B29A6E780FC6}"/>
    <cellStyle name="Normal 2 5 4 2 3 3 3" xfId="15858" xr:uid="{ABFFC3E6-8148-47F1-8C67-E614D71AE630}"/>
    <cellStyle name="Normal 2 5 4 2 3 4" xfId="8311" xr:uid="{29BCBE05-055A-4AA4-A916-C30589B88393}"/>
    <cellStyle name="Normal 2 5 4 2 3 4 2" xfId="18691" xr:uid="{3D1BD514-A17F-42EF-9782-850874232843}"/>
    <cellStyle name="Normal 2 5 4 2 3 5" xfId="11144" xr:uid="{E430120C-1198-478F-9570-5613C973472C}"/>
    <cellStyle name="Normal 2 5 4 2 3 5 2" xfId="21524" xr:uid="{EE98C3E7-679E-436B-84BB-40510BAA4D7E}"/>
    <cellStyle name="Normal 2 5 4 2 3 6" xfId="23010" xr:uid="{B630333F-32C6-44E8-B1BA-4EB5CB71210F}"/>
    <cellStyle name="Normal 2 5 4 2 3 7" xfId="13774" xr:uid="{CABF6DF4-D203-40E7-8580-375F9E0B5520}"/>
    <cellStyle name="Normal 2 5 4 2 4" xfId="3230" xr:uid="{00000000-0005-0000-0000-000098040000}"/>
    <cellStyle name="Normal 2 5 4 2 4 2" xfId="6287" xr:uid="{DB80DA47-D9AB-4FA4-8155-F6D6F7D36B71}"/>
    <cellStyle name="Normal 2 5 4 2 4 2 2" xfId="26738" xr:uid="{9107CABB-44EF-46AF-A11E-13BEE7C4AC89}"/>
    <cellStyle name="Normal 2 5 4 2 4 2 3" xfId="15856" xr:uid="{82395B0F-9FBC-4A63-BA5B-789770D2B473}"/>
    <cellStyle name="Normal 2 5 4 2 4 3" xfId="8309" xr:uid="{F16C64E1-BB72-42DE-86F4-36E661E71648}"/>
    <cellStyle name="Normal 2 5 4 2 4 3 2" xfId="18689" xr:uid="{F772F717-D7F6-4290-A6E4-0AF6BC7B9D9A}"/>
    <cellStyle name="Normal 2 5 4 2 4 4" xfId="11142" xr:uid="{4A04CFD3-6C2A-4A0B-B0CB-853EE8160755}"/>
    <cellStyle name="Normal 2 5 4 2 4 4 2" xfId="21522" xr:uid="{170C47F2-7A01-4395-9C80-6B5D4B0F0975}"/>
    <cellStyle name="Normal 2 5 4 2 4 5" xfId="22894" xr:uid="{1848D2BC-0BF3-48A3-B42C-9E19ACF9A27C}"/>
    <cellStyle name="Normal 2 5 4 2 4 6" xfId="13772" xr:uid="{DF0108D8-7A87-4479-8691-E338607AEFDA}"/>
    <cellStyle name="Normal 2 5 4 2 5" xfId="2614" xr:uid="{00000000-0005-0000-0000-000099040000}"/>
    <cellStyle name="Normal 2 5 4 2 5 2" xfId="5875" xr:uid="{C6ED515C-823D-465B-8FA8-CE37855AFDFD}"/>
    <cellStyle name="Normal 2 5 4 2 5 2 2" xfId="27068" xr:uid="{788B9FD6-1B42-42DE-B104-07F1F18FCFA8}"/>
    <cellStyle name="Normal 2 5 4 2 5 2 3" xfId="15285" xr:uid="{D877FED5-C8D1-4A35-B433-3E952F9E622C}"/>
    <cellStyle name="Normal 2 5 4 2 5 3" xfId="7738" xr:uid="{D7217A46-636B-4E62-8C1D-44E495DC81DF}"/>
    <cellStyle name="Normal 2 5 4 2 5 3 2" xfId="18118" xr:uid="{137CCD0F-8E52-4BBD-A882-F23F6AA0A4A2}"/>
    <cellStyle name="Normal 2 5 4 2 5 4" xfId="10571" xr:uid="{AC736895-F3E6-437E-899E-AD19F45FFECD}"/>
    <cellStyle name="Normal 2 5 4 2 5 4 2" xfId="20951" xr:uid="{C2AA678F-17E9-4DB7-9978-72037C745C82}"/>
    <cellStyle name="Normal 2 5 4 2 5 5" xfId="25062" xr:uid="{DED9F27F-1D36-4A74-9781-40DFB816567F}"/>
    <cellStyle name="Normal 2 5 4 2 5 6" xfId="13001" xr:uid="{76BA3568-8444-479A-ACBE-F14C4BAD7BE8}"/>
    <cellStyle name="Normal 2 5 4 2 6" xfId="2335" xr:uid="{00000000-0005-0000-0000-000094040000}"/>
    <cellStyle name="Normal 2 5 4 2 6 2" xfId="7461" xr:uid="{25409F02-F46E-4D75-88A6-DDC0D0A166E8}"/>
    <cellStyle name="Normal 2 5 4 2 6 2 2" xfId="17841" xr:uid="{0643C825-0F1C-4F25-8705-92A30E6D91AB}"/>
    <cellStyle name="Normal 2 5 4 2 6 3" xfId="10294" xr:uid="{CD562E2F-C260-4F18-BEB9-19724D5EF427}"/>
    <cellStyle name="Normal 2 5 4 2 6 3 2" xfId="20674" xr:uid="{14277278-988F-4838-B827-6AAFBE72922E}"/>
    <cellStyle name="Normal 2 5 4 2 6 4" xfId="23527" xr:uid="{62257298-F20E-40FE-A285-25EB21138115}"/>
    <cellStyle name="Normal 2 5 4 2 6 5" xfId="15008" xr:uid="{39738CDA-B811-40FE-BB3C-B0CCEF5195E5}"/>
    <cellStyle name="Normal 2 5 4 2 7" xfId="3850" xr:uid="{162D58BF-87B5-4024-9A43-A5B2C04A0161}"/>
    <cellStyle name="Normal 2 5 4 2 7 2" xfId="8682" xr:uid="{65B605F4-4609-4305-8D28-2EE553D95677}"/>
    <cellStyle name="Normal 2 5 4 2 7 2 2" xfId="19062" xr:uid="{A5D90364-D8A4-4F97-B71B-2126BE45F25C}"/>
    <cellStyle name="Normal 2 5 4 2 7 3" xfId="11515" xr:uid="{700EFDCE-B801-4804-99CD-8A45C4D03B2C}"/>
    <cellStyle name="Normal 2 5 4 2 7 3 2" xfId="21895" xr:uid="{3D215DEC-F09D-4E9E-8183-935E0541AAAE}"/>
    <cellStyle name="Normal 2 5 4 2 7 4" xfId="16229" xr:uid="{3762B984-E117-4881-8D1B-7C3DE39B9EDD}"/>
    <cellStyle name="Normal 2 5 4 2 8" xfId="5150" xr:uid="{341430D9-980A-4F5D-B039-7FC0AD728E13}"/>
    <cellStyle name="Normal 2 5 4 2 8 2" xfId="14447" xr:uid="{785D2A81-823E-486F-BA6E-029A4B9F26F2}"/>
    <cellStyle name="Normal 2 5 4 2 9" xfId="6900" xr:uid="{7DBA4338-0581-447F-8ED7-CC1DDC537A18}"/>
    <cellStyle name="Normal 2 5 4 2 9 2" xfId="17280" xr:uid="{C4C678DC-DD02-4458-A5EA-3D98E50F3F9A}"/>
    <cellStyle name="Normal 2 5 4 3" xfId="802" xr:uid="{00000000-0005-0000-0000-0000CE040000}"/>
    <cellStyle name="Normal 2 5 4 3 2" xfId="3233" xr:uid="{00000000-0005-0000-0000-00009B040000}"/>
    <cellStyle name="Normal 2 5 4 3 2 2" xfId="6290" xr:uid="{50B50866-DA33-4B3F-8008-086AF650AE48}"/>
    <cellStyle name="Normal 2 5 4 3 2 2 2" xfId="25754" xr:uid="{1C0872C6-FFD3-4987-A6E5-5ED601C8D81E}"/>
    <cellStyle name="Normal 2 5 4 3 2 2 3" xfId="26333" xr:uid="{4B84C1BB-C313-4CFC-9FA0-D99D406DB19D}"/>
    <cellStyle name="Normal 2 5 4 3 2 2 4" xfId="15859" xr:uid="{DDB198C1-AB0F-41D9-B1B6-8437B7591C65}"/>
    <cellStyle name="Normal 2 5 4 3 2 3" xfId="8312" xr:uid="{1E8B7BDA-BCFF-4187-8D93-94A7A0F3C02E}"/>
    <cellStyle name="Normal 2 5 4 3 2 3 2" xfId="28887" xr:uid="{633CD293-4B43-4169-A162-738BB7F75997}"/>
    <cellStyle name="Normal 2 5 4 3 2 3 3" xfId="18692" xr:uid="{D0EA3727-7953-4F37-975F-2E8BDC4A612A}"/>
    <cellStyle name="Normal 2 5 4 3 2 4" xfId="11145" xr:uid="{6CD7079C-C4CF-491D-8DF4-9F094A829A7A}"/>
    <cellStyle name="Normal 2 5 4 3 2 4 2" xfId="21525" xr:uid="{AD540BEF-2E78-4785-A94F-B2AEF5F157C4}"/>
    <cellStyle name="Normal 2 5 4 3 2 5" xfId="24496" xr:uid="{CDB605C4-6B54-4A38-AAF7-EF67EA92A5A8}"/>
    <cellStyle name="Normal 2 5 4 3 2 6" xfId="13775" xr:uid="{659849B3-E706-44C8-A5BB-7B76C0F6DE21}"/>
    <cellStyle name="Normal 2 5 4 3 3" xfId="2744" xr:uid="{00000000-0005-0000-0000-00009C040000}"/>
    <cellStyle name="Normal 2 5 4 3 3 2" xfId="5961" xr:uid="{479FE92E-C60D-4791-AA5D-06281A84CF93}"/>
    <cellStyle name="Normal 2 5 4 3 3 2 2" xfId="27013" xr:uid="{007A9210-C9B0-4830-B436-4DEEA162BB27}"/>
    <cellStyle name="Normal 2 5 4 3 3 2 3" xfId="15414" xr:uid="{58905F66-01AB-4E82-90BC-B3BA69878392}"/>
    <cellStyle name="Normal 2 5 4 3 3 3" xfId="7867" xr:uid="{E680DD54-98F0-451A-8320-193E0CA21586}"/>
    <cellStyle name="Normal 2 5 4 3 3 3 2" xfId="18247" xr:uid="{7B1E9CA3-28C2-4984-95A2-EA840AEA72D8}"/>
    <cellStyle name="Normal 2 5 4 3 3 4" xfId="10700" xr:uid="{772511E3-642B-4AE0-A070-393A8F866D2F}"/>
    <cellStyle name="Normal 2 5 4 3 3 4 2" xfId="21080" xr:uid="{9524AED9-478F-4837-BFD2-BB4C654ADB2C}"/>
    <cellStyle name="Normal 2 5 4 3 3 5" xfId="25122" xr:uid="{056D29C0-6E4A-449F-82BA-019D4A853108}"/>
    <cellStyle name="Normal 2 5 4 3 3 6" xfId="13183" xr:uid="{99A645E2-323D-45E7-B252-D6C9B1CE15A1}"/>
    <cellStyle name="Normal 2 5 4 3 4" xfId="4169" xr:uid="{C18E6F66-FC48-49F9-94ED-CD9928116EBF}"/>
    <cellStyle name="Normal 2 5 4 3 4 2" xfId="8940" xr:uid="{3179B175-76D2-4BCE-AC32-159A0E477C5D}"/>
    <cellStyle name="Normal 2 5 4 3 4 2 2" xfId="29033" xr:uid="{17BA5E51-32A3-4C19-BB28-A18B680D8648}"/>
    <cellStyle name="Normal 2 5 4 3 4 2 3" xfId="19320" xr:uid="{40E053A9-3D90-44F5-AC11-D6D8C5BEA08D}"/>
    <cellStyle name="Normal 2 5 4 3 4 3" xfId="11773" xr:uid="{B5616F0F-C1A1-4239-A9D4-0050D295F49E}"/>
    <cellStyle name="Normal 2 5 4 3 4 3 2" xfId="22153" xr:uid="{17C9D815-38BA-46F8-A4D9-8C27A342056E}"/>
    <cellStyle name="Normal 2 5 4 3 4 4" xfId="22774" xr:uid="{BE1605A0-33D5-4801-B0B1-0E1562485F13}"/>
    <cellStyle name="Normal 2 5 4 3 4 5" xfId="16487" xr:uid="{CC38903E-021A-4601-B2EE-565691E281E2}"/>
    <cellStyle name="Normal 2 5 4 3 5" xfId="5152" xr:uid="{C952C535-5D53-4DD0-ABCF-C3136F3BE241}"/>
    <cellStyle name="Normal 2 5 4 3 5 2" xfId="26061" xr:uid="{B4B54ED6-BB80-4607-99C0-3ADC5434626C}"/>
    <cellStyle name="Normal 2 5 4 3 5 3" xfId="14449" xr:uid="{F3560938-C0A9-4375-BD62-149F4CD9E68C}"/>
    <cellStyle name="Normal 2 5 4 3 6" xfId="6902" xr:uid="{999E3F87-A5E8-423B-BA0B-DBFB7ED339E7}"/>
    <cellStyle name="Normal 2 5 4 3 6 2" xfId="17282" xr:uid="{0D1258FF-8C1B-44EA-AC66-98F18429218A}"/>
    <cellStyle name="Normal 2 5 4 3 7" xfId="9735" xr:uid="{66E8417C-927D-43DC-B500-0F097AF38B13}"/>
    <cellStyle name="Normal 2 5 4 3 7 2" xfId="20115" xr:uid="{86413260-1DE6-41C4-B186-ADF7C2E1CD7B}"/>
    <cellStyle name="Normal 2 5 4 3 8" xfId="23503" xr:uid="{5D740C48-E90D-42E6-BCDE-0B4EA2C97E76}"/>
    <cellStyle name="Normal 2 5 4 3 9" xfId="12726" xr:uid="{4FA03352-1107-47C3-A077-A9C56727C82B}"/>
    <cellStyle name="Normal 2 5 4 4" xfId="803" xr:uid="{00000000-0005-0000-0000-0000CF040000}"/>
    <cellStyle name="Normal 2 5 4 4 2" xfId="4486" xr:uid="{D6978C43-CA09-4E04-9AE2-D0E1B87F7F35}"/>
    <cellStyle name="Normal 2 5 4 4 2 2" xfId="9257" xr:uid="{62B451D0-F95D-4505-85F8-E7252DA4D7AE}"/>
    <cellStyle name="Normal 2 5 4 4 2 2 2" xfId="29244" xr:uid="{DDF38908-85C6-44E3-94B7-62BF0D524807}"/>
    <cellStyle name="Normal 2 5 4 4 2 2 3" xfId="19637" xr:uid="{DFB0C713-B0F3-4C72-815E-F5A1BEB135E1}"/>
    <cellStyle name="Normal 2 5 4 4 2 3" xfId="12090" xr:uid="{832CE881-65AD-44F1-9428-BA88AA1B34FD}"/>
    <cellStyle name="Normal 2 5 4 4 2 3 2" xfId="22470" xr:uid="{B0F12F65-F66F-43F3-8DEC-28564B5E735F}"/>
    <cellStyle name="Normal 2 5 4 4 2 4" xfId="25255" xr:uid="{BA0120A3-6D5F-4DAF-A9FF-0F7F3816C122}"/>
    <cellStyle name="Normal 2 5 4 4 2 5" xfId="16804" xr:uid="{5C630BA1-81F8-474C-9DAE-3EEB55F3D215}"/>
    <cellStyle name="Normal 2 5 4 4 3" xfId="5153" xr:uid="{21F11453-0AEC-4C46-90D3-7FD45CBC21B2}"/>
    <cellStyle name="Normal 2 5 4 4 3 2" xfId="27381" xr:uid="{FC498850-FDAB-404A-9CB3-FC604ED9283B}"/>
    <cellStyle name="Normal 2 5 4 4 3 3" xfId="14450" xr:uid="{29479F74-D8CA-4820-9FD5-9DA190167237}"/>
    <cellStyle name="Normal 2 5 4 4 4" xfId="6903" xr:uid="{E97DD30D-E566-40B7-968C-42988E13AD67}"/>
    <cellStyle name="Normal 2 5 4 4 4 2" xfId="17283" xr:uid="{2F07B4BE-3BBD-4DD8-AFDB-7528BE40E92D}"/>
    <cellStyle name="Normal 2 5 4 4 5" xfId="9736" xr:uid="{E5FED9C7-A660-41B8-80AB-7D3A5B9CB8E1}"/>
    <cellStyle name="Normal 2 5 4 4 5 2" xfId="20116" xr:uid="{27CB0F03-6C83-46FE-84F0-3FDF60330C1F}"/>
    <cellStyle name="Normal 2 5 4 4 6" xfId="25313" xr:uid="{9D63DE6D-DEDE-48E2-B56F-918C29F19298}"/>
    <cellStyle name="Normal 2 5 4 4 7" xfId="13776" xr:uid="{F66F2F40-AACE-4F6A-A14D-072FE1923A67}"/>
    <cellStyle name="Normal 2 5 4 5" xfId="2910" xr:uid="{00000000-0005-0000-0000-00009E040000}"/>
    <cellStyle name="Normal 2 5 4 5 2" xfId="6095" xr:uid="{82F3BA4F-E207-4B9A-9910-359101949C60}"/>
    <cellStyle name="Normal 2 5 4 5 2 2" xfId="25715" xr:uid="{ED5540AF-927E-4978-A626-22773E44B889}"/>
    <cellStyle name="Normal 2 5 4 5 2 3" xfId="28150" xr:uid="{B947B300-9284-4F02-B8DE-8739518CABA9}"/>
    <cellStyle name="Normal 2 5 4 5 2 4" xfId="15573" xr:uid="{F83BDE56-1621-49B9-95C9-8E09BCA53E9A}"/>
    <cellStyle name="Normal 2 5 4 5 3" xfId="8026" xr:uid="{58964821-1480-4CFF-BC1E-DEE28ABAA3A4}"/>
    <cellStyle name="Normal 2 5 4 5 3 2" xfId="27572" xr:uid="{3FCD6158-F55C-4A99-AFE8-AC0AD8F1C5FC}"/>
    <cellStyle name="Normal 2 5 4 5 3 3" xfId="18406" xr:uid="{2B12AB97-715F-4CA4-8118-7E048D4818B9}"/>
    <cellStyle name="Normal 2 5 4 5 4" xfId="10859" xr:uid="{322344A4-6370-448D-9A19-9FFF0A0EBB87}"/>
    <cellStyle name="Normal 2 5 4 5 4 2" xfId="21239" xr:uid="{BD3D013F-FB52-4781-ACDA-6CB9E0DFDAC2}"/>
    <cellStyle name="Normal 2 5 4 5 5" xfId="25007" xr:uid="{DBB906A4-FF99-44A3-B072-54C59F3AC677}"/>
    <cellStyle name="Normal 2 5 4 5 6" xfId="13424" xr:uid="{89C3CDA7-AD13-48C2-A787-E7820AD12A83}"/>
    <cellStyle name="Normal 2 5 4 6" xfId="2451" xr:uid="{00000000-0005-0000-0000-00009F040000}"/>
    <cellStyle name="Normal 2 5 4 6 2" xfId="5742" xr:uid="{01AA28DA-82FD-467D-B845-688DE3C577C9}"/>
    <cellStyle name="Normal 2 5 4 6 2 2" xfId="26719" xr:uid="{1F1772C2-D89B-42CA-99EC-EE93D20588DC}"/>
    <cellStyle name="Normal 2 5 4 6 2 3" xfId="15122" xr:uid="{4A88CE08-1C4A-461C-B06A-DAB10521AF1D}"/>
    <cellStyle name="Normal 2 5 4 6 3" xfId="7575" xr:uid="{85BF8BDC-C508-491C-B3C6-0293DB61FF09}"/>
    <cellStyle name="Normal 2 5 4 6 3 2" xfId="17955" xr:uid="{5B1A1E34-F1F5-40B8-8182-566002DFEC83}"/>
    <cellStyle name="Normal 2 5 4 6 4" xfId="10408" xr:uid="{A231B469-232B-4AC3-9BA9-13557F9698A4}"/>
    <cellStyle name="Normal 2 5 4 6 4 2" xfId="20788" xr:uid="{581BFFB7-F2DC-42A1-9FD8-3017C7ACE419}"/>
    <cellStyle name="Normal 2 5 4 6 5" xfId="22957" xr:uid="{08418D1B-1606-4AFE-A702-B20050467076}"/>
    <cellStyle name="Normal 2 5 4 6 6" xfId="12838" xr:uid="{F02D17FD-1E6F-458B-A1C6-7D0836E4FA05}"/>
    <cellStyle name="Normal 2 5 4 7" xfId="2205" xr:uid="{00000000-0005-0000-0000-000093040000}"/>
    <cellStyle name="Normal 2 5 4 7 2" xfId="7331" xr:uid="{76FB4F97-C557-4187-A6A1-DD18FD9DC2BC}"/>
    <cellStyle name="Normal 2 5 4 7 2 2" xfId="17711" xr:uid="{5DBBF08A-9324-4334-B237-F04D6D5C5324}"/>
    <cellStyle name="Normal 2 5 4 7 3" xfId="10164" xr:uid="{6CA286A1-3D3E-4B88-A600-03E8AA933411}"/>
    <cellStyle name="Normal 2 5 4 7 3 2" xfId="20544" xr:uid="{FC2443B2-1DCD-4E48-80DF-F9D548EFC27B}"/>
    <cellStyle name="Normal 2 5 4 7 4" xfId="23564" xr:uid="{E0153EB8-F150-4EB2-9768-23A91346042C}"/>
    <cellStyle name="Normal 2 5 4 7 5" xfId="14878" xr:uid="{33E111B5-39AB-47F9-AD6C-B963E736D7C1}"/>
    <cellStyle name="Normal 2 5 4 8" xfId="3945" xr:uid="{FCE84AC3-A42E-44D6-ACFD-6746D094449F}"/>
    <cellStyle name="Normal 2 5 4 8 2" xfId="8776" xr:uid="{689D8527-76D0-44A6-A103-A5584523EA58}"/>
    <cellStyle name="Normal 2 5 4 8 2 2" xfId="19156" xr:uid="{865D3EDE-D9F8-4849-8638-DF9B7FE9C26B}"/>
    <cellStyle name="Normal 2 5 4 8 3" xfId="11609" xr:uid="{BECE0860-AF21-493B-A6D3-4385EFE92B85}"/>
    <cellStyle name="Normal 2 5 4 8 3 2" xfId="21989" xr:uid="{F5092BC2-FB1C-4116-99C2-328FF80CD80C}"/>
    <cellStyle name="Normal 2 5 4 8 4" xfId="16323" xr:uid="{FDE69E20-2578-4DAD-82A7-9D3AF28CFA02}"/>
    <cellStyle name="Normal 2 5 4 9" xfId="5149" xr:uid="{69E00AE9-3840-4742-BD70-C16F595F6463}"/>
    <cellStyle name="Normal 2 5 4 9 2" xfId="14446" xr:uid="{666B43F1-6AEA-475C-9BCA-812F21795D68}"/>
    <cellStyle name="Normal 2 5 5" xfId="804" xr:uid="{00000000-0005-0000-0000-0000D0040000}"/>
    <cellStyle name="Normal 2 5 5 10" xfId="9737" xr:uid="{25B12A57-E01A-4D69-B103-01944B1F5B60}"/>
    <cellStyle name="Normal 2 5 5 10 2" xfId="20117" xr:uid="{3D2F8A98-9310-40FF-A621-67EB1D26F989}"/>
    <cellStyle name="Normal 2 5 5 11" xfId="23689" xr:uid="{FFC1CC40-2164-4803-8DCB-63637F628ECC}"/>
    <cellStyle name="Normal 2 5 5 12" xfId="12569" xr:uid="{8D9806FB-F064-4F62-A65F-BCB332ACA626}"/>
    <cellStyle name="Normal 2 5 5 2" xfId="805" xr:uid="{00000000-0005-0000-0000-0000D1040000}"/>
    <cellStyle name="Normal 2 5 5 2 2" xfId="806" xr:uid="{00000000-0005-0000-0000-0000D2040000}"/>
    <cellStyle name="Normal 2 5 5 2 2 2" xfId="5156" xr:uid="{E4B2A9DC-582B-4F55-9A01-4E2F555AEC5F}"/>
    <cellStyle name="Normal 2 5 5 2 2 2 2" xfId="25674" xr:uid="{05F2C159-3DE3-4AE9-834D-4BEE22F5B177}"/>
    <cellStyle name="Normal 2 5 5 2 2 2 3" xfId="27074" xr:uid="{E0F32341-9C91-4C31-9C59-F218A4623226}"/>
    <cellStyle name="Normal 2 5 5 2 2 2 4" xfId="14453" xr:uid="{39357364-8AC4-4EE6-9889-F524869D438A}"/>
    <cellStyle name="Normal 2 5 5 2 2 3" xfId="6906" xr:uid="{0F15B9DC-FF63-4B34-BBEA-DB66AB1B5CA0}"/>
    <cellStyle name="Normal 2 5 5 2 2 3 2" xfId="27598" xr:uid="{BB063906-2095-4817-B9F7-5DC408AE9E4F}"/>
    <cellStyle name="Normal 2 5 5 2 2 3 3" xfId="28634" xr:uid="{2BA02F08-B258-425A-A010-B1546EEBA161}"/>
    <cellStyle name="Normal 2 5 5 2 2 3 4" xfId="17286" xr:uid="{5E8AC5CE-5089-4B39-9FAC-DFBDA6E02A98}"/>
    <cellStyle name="Normal 2 5 5 2 2 4" xfId="9739" xr:uid="{5A2F8EB4-5643-4570-9FE1-F0F031665C2A}"/>
    <cellStyle name="Normal 2 5 5 2 2 4 2" xfId="29397" xr:uid="{00692C25-6D45-4B77-A7AB-87FA4AF12D4B}"/>
    <cellStyle name="Normal 2 5 5 2 2 4 3" xfId="20119" xr:uid="{A704B41A-EB47-4AD2-BD7C-903D2864E934}"/>
    <cellStyle name="Normal 2 5 5 2 2 5" xfId="24773" xr:uid="{28DEBFA8-394C-4FF4-933C-F9077E12D851}"/>
    <cellStyle name="Normal 2 5 5 2 2 6" xfId="13777" xr:uid="{8BAC12EE-1A3B-44CF-A790-EFBF3FE73BC5}"/>
    <cellStyle name="Normal 2 5 5 2 3" xfId="2745" xr:uid="{00000000-0005-0000-0000-0000A3040000}"/>
    <cellStyle name="Normal 2 5 5 2 3 2" xfId="5962" xr:uid="{56366823-1D59-4259-945F-8F38B6326D03}"/>
    <cellStyle name="Normal 2 5 5 2 3 2 2" xfId="27948" xr:uid="{DA4AE47D-0BBD-4E15-BE53-1FB7D61FC10B}"/>
    <cellStyle name="Normal 2 5 5 2 3 2 3" xfId="15415" xr:uid="{7FEBD8A0-FE79-4BA7-A602-B1D99217517A}"/>
    <cellStyle name="Normal 2 5 5 2 3 3" xfId="7868" xr:uid="{2D3488C1-607B-4B74-A36B-4651CFF59756}"/>
    <cellStyle name="Normal 2 5 5 2 3 3 2" xfId="18248" xr:uid="{7D4E7861-73EC-46ED-95BA-5C4ADD31208D}"/>
    <cellStyle name="Normal 2 5 5 2 3 4" xfId="10701" xr:uid="{886ADC12-704C-4686-A78B-6A81205343BF}"/>
    <cellStyle name="Normal 2 5 5 2 3 4 2" xfId="21081" xr:uid="{55EFF2CD-C8E8-44C9-B4DD-BAD7B5E54D2C}"/>
    <cellStyle name="Normal 2 5 5 2 3 5" xfId="24916" xr:uid="{3AB73BA5-C584-4DFE-9B25-CF46E0D80100}"/>
    <cellStyle name="Normal 2 5 5 2 3 6" xfId="13185" xr:uid="{F9627F31-EA33-46EE-90D0-B661B3464917}"/>
    <cellStyle name="Normal 2 5 5 2 4" xfId="4170" xr:uid="{01146833-4B57-4ED5-BB9C-C716F4DA5178}"/>
    <cellStyle name="Normal 2 5 5 2 4 2" xfId="8941" xr:uid="{987E1115-D183-47A1-A5EF-D2BC195641EB}"/>
    <cellStyle name="Normal 2 5 5 2 4 2 2" xfId="29034" xr:uid="{253D3476-2FDD-4EF7-8CEB-E4E65439E1EB}"/>
    <cellStyle name="Normal 2 5 5 2 4 2 3" xfId="19321" xr:uid="{E6D2F63C-E15D-4754-81ED-31F6A6C18E83}"/>
    <cellStyle name="Normal 2 5 5 2 4 3" xfId="11774" xr:uid="{238DB489-BBA8-427C-B1ED-753DEA94FCC0}"/>
    <cellStyle name="Normal 2 5 5 2 4 3 2" xfId="22154" xr:uid="{86432B90-59F4-43FF-8900-0658A11B8AD1}"/>
    <cellStyle name="Normal 2 5 5 2 4 4" xfId="24330" xr:uid="{A134472F-4F0C-4B36-89AC-E882025ED22F}"/>
    <cellStyle name="Normal 2 5 5 2 4 5" xfId="16488" xr:uid="{BC840C62-7931-4908-B05E-8878F6D5BE02}"/>
    <cellStyle name="Normal 2 5 5 2 5" xfId="5155" xr:uid="{8D8DB419-A577-4C87-85B3-8E77FEA28754}"/>
    <cellStyle name="Normal 2 5 5 2 5 2" xfId="26219" xr:uid="{0B4E32D5-20C8-4ABE-9578-A416367360DB}"/>
    <cellStyle name="Normal 2 5 5 2 5 3" xfId="14452" xr:uid="{CB357D9E-C48B-4566-9649-283D305F8546}"/>
    <cellStyle name="Normal 2 5 5 2 6" xfId="6905" xr:uid="{FD52F4DB-C700-4971-8543-2462E176B89D}"/>
    <cellStyle name="Normal 2 5 5 2 6 2" xfId="17285" xr:uid="{CB4915F8-72F2-4AAF-BD9C-0336461E94C6}"/>
    <cellStyle name="Normal 2 5 5 2 7" xfId="9738" xr:uid="{87680FF5-81D1-4C2C-A4D7-75E52405DD48}"/>
    <cellStyle name="Normal 2 5 5 2 7 2" xfId="20118" xr:uid="{8ED05A9E-B87A-4474-B4E5-92C8203103D6}"/>
    <cellStyle name="Normal 2 5 5 2 8" xfId="23255" xr:uid="{6F526BDC-8D93-4CA2-BE0C-F2116A473742}"/>
    <cellStyle name="Normal 2 5 5 2 9" xfId="12727" xr:uid="{4393172E-B977-4BFD-9CBB-45548A785D2D}"/>
    <cellStyle name="Normal 2 5 5 3" xfId="807" xr:uid="{00000000-0005-0000-0000-0000D3040000}"/>
    <cellStyle name="Normal 2 5 5 3 2" xfId="4487" xr:uid="{191D5304-2252-407A-9F2F-C5169E3303B7}"/>
    <cellStyle name="Normal 2 5 5 3 2 2" xfId="9258" xr:uid="{3374D08B-9E7E-417E-85CE-960300A98FF7}"/>
    <cellStyle name="Normal 2 5 5 3 2 2 2" xfId="29245" xr:uid="{67EF28EC-1281-48F9-9714-DA45D7F343B0}"/>
    <cellStyle name="Normal 2 5 5 3 2 2 3" xfId="19638" xr:uid="{1AE8119A-1E32-495A-9E96-17F3F3C26B7E}"/>
    <cellStyle name="Normal 2 5 5 3 2 3" xfId="12091" xr:uid="{FD263DEC-19CA-42C9-B0CF-1372320E17FC}"/>
    <cellStyle name="Normal 2 5 5 3 2 3 2" xfId="22471" xr:uid="{A734C87D-1856-47B5-82DB-A492D3B3CA73}"/>
    <cellStyle name="Normal 2 5 5 3 2 4" xfId="25655" xr:uid="{5CC917C6-B20D-4A15-98EC-39307646EEC9}"/>
    <cellStyle name="Normal 2 5 5 3 2 5" xfId="16805" xr:uid="{EE13CA3C-0AC0-45AB-A3D7-00B192BA0EAC}"/>
    <cellStyle name="Normal 2 5 5 3 3" xfId="5157" xr:uid="{2FD359F9-0260-41C0-8B6C-193FE44FC7F7}"/>
    <cellStyle name="Normal 2 5 5 3 3 2" xfId="24142" xr:uid="{8243E976-362A-490C-ADBF-9D69A88FDAE2}"/>
    <cellStyle name="Normal 2 5 5 3 3 3" xfId="28702" xr:uid="{BB72FBDB-62A7-4935-A335-B18AB8140F0B}"/>
    <cellStyle name="Normal 2 5 5 3 3 4" xfId="14454" xr:uid="{6774E968-FF01-46F8-818E-5F6444BCD5F2}"/>
    <cellStyle name="Normal 2 5 5 3 4" xfId="6907" xr:uid="{03100050-60A7-436A-A4B1-C230ED560312}"/>
    <cellStyle name="Normal 2 5 5 3 4 2" xfId="24590" xr:uid="{72BADDE7-E342-49AD-B407-03B19458F00D}"/>
    <cellStyle name="Normal 2 5 5 3 4 3" xfId="26087" xr:uid="{21D00A71-A155-4754-B813-A137C4A7D1A9}"/>
    <cellStyle name="Normal 2 5 5 3 4 4" xfId="17287" xr:uid="{3D5887B5-0C78-4532-938D-B6883292D212}"/>
    <cellStyle name="Normal 2 5 5 3 5" xfId="9740" xr:uid="{C8D474EF-47D4-4C9B-A8F0-5822422A0989}"/>
    <cellStyle name="Normal 2 5 5 3 5 2" xfId="29398" xr:uid="{F33B7BCD-EEF5-4CFD-8501-64A2C3D7626C}"/>
    <cellStyle name="Normal 2 5 5 3 5 3" xfId="20120" xr:uid="{F5561920-D92C-46DE-805C-D1A4400C9246}"/>
    <cellStyle name="Normal 2 5 5 3 6" xfId="24112" xr:uid="{1558BF14-0991-45EB-A8A0-A54A9F7B67CF}"/>
    <cellStyle name="Normal 2 5 5 3 7" xfId="13778" xr:uid="{F77CD249-A86A-49E5-A77C-E453DCCBE8B6}"/>
    <cellStyle name="Normal 2 5 5 4" xfId="808" xr:uid="{00000000-0005-0000-0000-0000D4040000}"/>
    <cellStyle name="Normal 2 5 5 4 2" xfId="5158" xr:uid="{6D1D414A-CE50-456F-8C49-760601DA2E06}"/>
    <cellStyle name="Normal 2 5 5 4 2 2" xfId="22859" xr:uid="{3C224F4A-0DB5-40E6-86B3-5ED639DBC91A}"/>
    <cellStyle name="Normal 2 5 5 4 2 3" xfId="28646" xr:uid="{57A2BC08-CDBC-4928-A843-E101DB341CB4}"/>
    <cellStyle name="Normal 2 5 5 4 2 4" xfId="14455" xr:uid="{31AD36F2-4296-49C8-98D7-7E079A6919C8}"/>
    <cellStyle name="Normal 2 5 5 4 3" xfId="6908" xr:uid="{B7E5FDCD-8734-465C-B37F-2240D2E10103}"/>
    <cellStyle name="Normal 2 5 5 4 3 2" xfId="27490" xr:uid="{09496E9D-914A-4116-A437-9A8141488D37}"/>
    <cellStyle name="Normal 2 5 5 4 3 3" xfId="17288" xr:uid="{1C70BFF1-E58F-487A-8E99-F0B5233B39AF}"/>
    <cellStyle name="Normal 2 5 5 4 4" xfId="9741" xr:uid="{E85922E4-1D79-42A8-88AF-B706E9AE9261}"/>
    <cellStyle name="Normal 2 5 5 4 4 2" xfId="20121" xr:uid="{49AB2CEE-D5CD-4CE6-B735-18026E5AB2BD}"/>
    <cellStyle name="Normal 2 5 5 4 5" xfId="24669" xr:uid="{096666E4-7CB5-40BE-BFB0-6575E6AC2A48}"/>
    <cellStyle name="Normal 2 5 5 4 6" xfId="13425" xr:uid="{A99E2888-EADF-45AF-9B36-96131DB17096}"/>
    <cellStyle name="Normal 2 5 5 5" xfId="2511" xr:uid="{00000000-0005-0000-0000-0000A6040000}"/>
    <cellStyle name="Normal 2 5 5 5 2" xfId="5788" xr:uid="{FFF60220-2786-411A-9B50-E225FE6F36F5}"/>
    <cellStyle name="Normal 2 5 5 5 2 2" xfId="27129" xr:uid="{049A9345-1A3E-4FB5-9036-C28462255F0D}"/>
    <cellStyle name="Normal 2 5 5 5 2 3" xfId="15182" xr:uid="{6ED711E2-CAF3-4922-B860-D26E76152B0F}"/>
    <cellStyle name="Normal 2 5 5 5 3" xfId="7635" xr:uid="{8C412F03-3421-40A2-8714-A3D8920E6471}"/>
    <cellStyle name="Normal 2 5 5 5 3 2" xfId="18015" xr:uid="{2F416906-81F2-40D7-8B7B-7E893B5AE1D9}"/>
    <cellStyle name="Normal 2 5 5 5 4" xfId="10468" xr:uid="{B8EC647C-D67B-4C93-953A-43AEBF4EE549}"/>
    <cellStyle name="Normal 2 5 5 5 4 2" xfId="20848" xr:uid="{5911B648-2C07-4037-BB52-5BDD180633B0}"/>
    <cellStyle name="Normal 2 5 5 5 5" xfId="25006" xr:uid="{922CF97B-09FC-43DA-A5EF-FB3E7E9160B0}"/>
    <cellStyle name="Normal 2 5 5 5 6" xfId="12898" xr:uid="{3658C039-508D-4EC0-99B4-84299BFEA525}"/>
    <cellStyle name="Normal 2 5 5 6" xfId="2336" xr:uid="{00000000-0005-0000-0000-0000A0040000}"/>
    <cellStyle name="Normal 2 5 5 6 2" xfId="7462" xr:uid="{57926AC5-6E4B-43A3-8C65-7B2C057D4C82}"/>
    <cellStyle name="Normal 2 5 5 6 2 2" xfId="28668" xr:uid="{60F91A4A-E8B1-41DE-95B0-919E0B327C4E}"/>
    <cellStyle name="Normal 2 5 5 6 2 3" xfId="17842" xr:uid="{69D2B5F7-D825-4AA8-B391-E5230B93471C}"/>
    <cellStyle name="Normal 2 5 5 6 3" xfId="10295" xr:uid="{C2179902-CDB0-4A1A-B237-4EB459DC62C0}"/>
    <cellStyle name="Normal 2 5 5 6 3 2" xfId="20675" xr:uid="{95765E09-A067-4D27-B847-7163FBAD6A66}"/>
    <cellStyle name="Normal 2 5 5 6 4" xfId="23534" xr:uid="{96D6EEA7-A537-4F4A-832E-D68AB5BF6E5F}"/>
    <cellStyle name="Normal 2 5 5 6 5" xfId="15009" xr:uid="{5A2B3A4D-2CE3-450A-9DCC-3A4FF764A548}"/>
    <cellStyle name="Normal 2 5 5 7" xfId="3946" xr:uid="{EF085D8D-28F0-466A-BBF2-EED4A39AFFD2}"/>
    <cellStyle name="Normal 2 5 5 7 2" xfId="8777" xr:uid="{CA52A4E3-0621-44FD-909F-CC18099E41F4}"/>
    <cellStyle name="Normal 2 5 5 7 2 2" xfId="19157" xr:uid="{970252EB-210E-4296-AFBB-D75F9CCCAEFF}"/>
    <cellStyle name="Normal 2 5 5 7 3" xfId="11610" xr:uid="{2A1D49EC-593F-4AC0-B416-5873F09EB11C}"/>
    <cellStyle name="Normal 2 5 5 7 3 2" xfId="21990" xr:uid="{630AA5E5-BD14-4C57-85F7-AE3482E3B782}"/>
    <cellStyle name="Normal 2 5 5 7 4" xfId="27655" xr:uid="{53950138-3F82-479C-8C91-FE240C438FE1}"/>
    <cellStyle name="Normal 2 5 5 7 5" xfId="16324" xr:uid="{18281AEF-7046-46C3-B4A5-18EF338E06BB}"/>
    <cellStyle name="Normal 2 5 5 8" xfId="5154" xr:uid="{7DBACFB2-6346-48C9-85E2-8C057E240FB7}"/>
    <cellStyle name="Normal 2 5 5 8 2" xfId="14451" xr:uid="{DEB9018E-24E2-4ABC-85A9-9D75899727C0}"/>
    <cellStyle name="Normal 2 5 5 9" xfId="6904" xr:uid="{3EE8168B-B675-4A9E-B2BF-348E84C5F0D0}"/>
    <cellStyle name="Normal 2 5 5 9 2" xfId="17284" xr:uid="{60885E3C-2268-4B3E-82B4-199A69B7F15A}"/>
    <cellStyle name="Normal 2 5 6" xfId="809" xr:uid="{00000000-0005-0000-0000-0000D5040000}"/>
    <cellStyle name="Normal 2 5 6 10" xfId="9742" xr:uid="{E647F6A0-AA55-4642-8B1A-5907D03C6043}"/>
    <cellStyle name="Normal 2 5 6 10 2" xfId="20122" xr:uid="{799EE20D-967E-48D8-A554-5FF94DA07D60}"/>
    <cellStyle name="Normal 2 5 6 11" xfId="24495" xr:uid="{08F54CFD-D446-4130-8002-ACBDE1C687DE}"/>
    <cellStyle name="Normal 2 5 6 12" xfId="12570" xr:uid="{D006A9F5-CDF7-4863-BAFB-18C352EC2AAE}"/>
    <cellStyle name="Normal 2 5 6 2" xfId="810" xr:uid="{00000000-0005-0000-0000-0000D6040000}"/>
    <cellStyle name="Normal 2 5 6 2 2" xfId="811" xr:uid="{00000000-0005-0000-0000-0000D7040000}"/>
    <cellStyle name="Normal 2 5 6 2 2 2" xfId="5161" xr:uid="{F7783696-BA91-4035-9991-FCD5ED4764BA}"/>
    <cellStyle name="Normal 2 5 6 2 2 2 2" xfId="23132" xr:uid="{39AD109F-AA1C-4B13-8D11-D0204ACF839D}"/>
    <cellStyle name="Normal 2 5 6 2 2 2 3" xfId="26667" xr:uid="{189EA8B2-EE50-405F-803B-5E12B1EEE24C}"/>
    <cellStyle name="Normal 2 5 6 2 2 2 4" xfId="14458" xr:uid="{71149186-853F-411A-9B4D-9C718DE28DA4}"/>
    <cellStyle name="Normal 2 5 6 2 2 3" xfId="6911" xr:uid="{E522E7DC-73F8-4F04-B758-6934AC101907}"/>
    <cellStyle name="Normal 2 5 6 2 2 3 2" xfId="27599" xr:uid="{51B1B0F4-C357-417D-BD02-C5091349C45B}"/>
    <cellStyle name="Normal 2 5 6 2 2 3 3" xfId="27081" xr:uid="{499384BA-6A41-4563-9C34-49C32AA8493F}"/>
    <cellStyle name="Normal 2 5 6 2 2 3 4" xfId="17291" xr:uid="{13735354-3337-4563-8786-AD14C0D03D21}"/>
    <cellStyle name="Normal 2 5 6 2 2 4" xfId="9744" xr:uid="{C7FD1E7E-7AA2-4F79-8594-D7727377F753}"/>
    <cellStyle name="Normal 2 5 6 2 2 4 2" xfId="29399" xr:uid="{FD78A985-A23C-40CD-AA3B-B6AB1C7B6782}"/>
    <cellStyle name="Normal 2 5 6 2 2 4 3" xfId="20124" xr:uid="{E59AC640-1BFA-478A-BE11-676A567264EF}"/>
    <cellStyle name="Normal 2 5 6 2 2 5" xfId="23771" xr:uid="{AA0452BB-4774-42F6-B9FC-DCBA94F93C4D}"/>
    <cellStyle name="Normal 2 5 6 2 2 6" xfId="13779" xr:uid="{8E6833F2-7012-4919-8CB0-1B8040C9A082}"/>
    <cellStyle name="Normal 2 5 6 2 3" xfId="2746" xr:uid="{00000000-0005-0000-0000-0000AA040000}"/>
    <cellStyle name="Normal 2 5 6 2 3 2" xfId="5963" xr:uid="{5AD3EB0F-55A0-4193-B99F-0A4B83A6B386}"/>
    <cellStyle name="Normal 2 5 6 2 3 2 2" xfId="26046" xr:uid="{F3FAAF56-BD20-4265-ACC7-D113767692D9}"/>
    <cellStyle name="Normal 2 5 6 2 3 2 3" xfId="15416" xr:uid="{593A3771-F3F3-4C2F-BD05-965E5D230ECC}"/>
    <cellStyle name="Normal 2 5 6 2 3 3" xfId="7869" xr:uid="{CE435B7E-3D91-4800-B01D-30190F28995D}"/>
    <cellStyle name="Normal 2 5 6 2 3 3 2" xfId="18249" xr:uid="{0057DEFD-DF6F-493C-908D-19F4665E2493}"/>
    <cellStyle name="Normal 2 5 6 2 3 4" xfId="10702" xr:uid="{FBD18F8E-9092-4773-9FEB-17153209D404}"/>
    <cellStyle name="Normal 2 5 6 2 3 4 2" xfId="21082" xr:uid="{28A1C5C3-337F-4AB4-A40F-B8D98E69D42B}"/>
    <cellStyle name="Normal 2 5 6 2 3 5" xfId="24524" xr:uid="{69E51C89-7C9B-40BB-8265-ED1106437471}"/>
    <cellStyle name="Normal 2 5 6 2 3 6" xfId="13186" xr:uid="{69B771A7-1FE4-47C6-8EE8-0468B2EBCFF7}"/>
    <cellStyle name="Normal 2 5 6 2 4" xfId="4171" xr:uid="{468F8C98-F069-4C30-B20D-4EDDD61853C6}"/>
    <cellStyle name="Normal 2 5 6 2 4 2" xfId="8942" xr:uid="{3C07AE65-6C1E-469D-A796-B29C4E8F435D}"/>
    <cellStyle name="Normal 2 5 6 2 4 2 2" xfId="29035" xr:uid="{8B50EBCC-5682-4DCB-AF84-E9874895EDF6}"/>
    <cellStyle name="Normal 2 5 6 2 4 2 3" xfId="19322" xr:uid="{340F7BEB-2B03-40A0-92EA-8B24E7B2B530}"/>
    <cellStyle name="Normal 2 5 6 2 4 3" xfId="11775" xr:uid="{5C06D9C0-A551-4428-83CA-225306F6804B}"/>
    <cellStyle name="Normal 2 5 6 2 4 3 2" xfId="22155" xr:uid="{7FCBB29D-E41D-4560-8452-0F80E9FA145E}"/>
    <cellStyle name="Normal 2 5 6 2 4 4" xfId="24143" xr:uid="{80A6AC0C-C184-4AEB-AD7E-74DD7E264942}"/>
    <cellStyle name="Normal 2 5 6 2 4 5" xfId="16489" xr:uid="{C654EA87-A17D-43CD-94B0-BD5410B86DCE}"/>
    <cellStyle name="Normal 2 5 6 2 5" xfId="5160" xr:uid="{BCD21F37-0CA3-4ACD-BE2D-9BE2F599701D}"/>
    <cellStyle name="Normal 2 5 6 2 5 2" xfId="27230" xr:uid="{A0A5AC45-5E2B-4A9C-A967-7707BCCE0E9B}"/>
    <cellStyle name="Normal 2 5 6 2 5 3" xfId="14457" xr:uid="{7634AFDC-A55D-43CC-AEA8-12EAF20DD7FC}"/>
    <cellStyle name="Normal 2 5 6 2 6" xfId="6910" xr:uid="{2938A14E-2CE9-495D-A995-8C7367A244A7}"/>
    <cellStyle name="Normal 2 5 6 2 6 2" xfId="17290" xr:uid="{C8B9F7F4-07FA-4E6B-B487-F46767231431}"/>
    <cellStyle name="Normal 2 5 6 2 7" xfId="9743" xr:uid="{F7F33E34-2320-49C4-B316-3989FF3DBBD8}"/>
    <cellStyle name="Normal 2 5 6 2 7 2" xfId="20123" xr:uid="{D4BA64FD-61F6-4CAD-9E81-2F675D968DDC}"/>
    <cellStyle name="Normal 2 5 6 2 8" xfId="25536" xr:uid="{23799D15-3FD3-459D-BF5E-823E455FBD63}"/>
    <cellStyle name="Normal 2 5 6 2 9" xfId="12728" xr:uid="{8B129022-E842-4CF5-8F81-35C448F71090}"/>
    <cellStyle name="Normal 2 5 6 3" xfId="812" xr:uid="{00000000-0005-0000-0000-0000D8040000}"/>
    <cellStyle name="Normal 2 5 6 3 2" xfId="4488" xr:uid="{B3A1ADE1-A789-4D80-9D7F-9CD90D1970AB}"/>
    <cellStyle name="Normal 2 5 6 3 2 2" xfId="9259" xr:uid="{BB1F39FD-4F88-4726-B049-48262EE4DBFD}"/>
    <cellStyle name="Normal 2 5 6 3 2 2 2" xfId="29246" xr:uid="{DC146D67-3B6C-49EF-AF17-0007CF7B2B3C}"/>
    <cellStyle name="Normal 2 5 6 3 2 2 3" xfId="19639" xr:uid="{41906DF1-2A53-4B39-9CF6-7E7FC938F6C6}"/>
    <cellStyle name="Normal 2 5 6 3 2 3" xfId="12092" xr:uid="{CFAA8862-E2E2-47CB-A863-B4E1751A9859}"/>
    <cellStyle name="Normal 2 5 6 3 2 3 2" xfId="22472" xr:uid="{32594672-1082-4272-819E-D4957F3EB5E0}"/>
    <cellStyle name="Normal 2 5 6 3 2 4" xfId="25119" xr:uid="{6B086E71-DC77-4112-A649-22379E72209C}"/>
    <cellStyle name="Normal 2 5 6 3 2 5" xfId="16806" xr:uid="{4139A793-79BB-4B2A-91A6-5EBDAC9E072C}"/>
    <cellStyle name="Normal 2 5 6 3 3" xfId="5162" xr:uid="{B6ED6CCB-18F6-4DD2-8BC3-B96CD4195331}"/>
    <cellStyle name="Normal 2 5 6 3 3 2" xfId="26799" xr:uid="{E675E9C9-E5B5-49C1-BAA0-383CE5F0681E}"/>
    <cellStyle name="Normal 2 5 6 3 3 3" xfId="27748" xr:uid="{0B1514A7-1C4A-4D2C-968E-E610E2AF131E}"/>
    <cellStyle name="Normal 2 5 6 3 3 4" xfId="14459" xr:uid="{398E7279-C1DA-4365-94B9-89CFE882DA92}"/>
    <cellStyle name="Normal 2 5 6 3 4" xfId="6912" xr:uid="{9CF2DFCB-0B7C-45DA-A00E-F11E5A07CA4C}"/>
    <cellStyle name="Normal 2 5 6 3 4 2" xfId="27897" xr:uid="{6C8EF23C-23C8-4098-91DE-7E4C48FC6EE1}"/>
    <cellStyle name="Normal 2 5 6 3 4 3" xfId="28574" xr:uid="{4A7D326D-8E84-4E02-BFAE-50977B647D39}"/>
    <cellStyle name="Normal 2 5 6 3 4 4" xfId="17292" xr:uid="{4CFCBA14-C4E9-4D8D-BF04-23FA1F0C23D1}"/>
    <cellStyle name="Normal 2 5 6 3 5" xfId="9745" xr:uid="{EC6F99EB-EA78-44D8-8450-FF21D4492BB7}"/>
    <cellStyle name="Normal 2 5 6 3 5 2" xfId="29400" xr:uid="{0DDD90E9-666E-4C0F-B6FD-D1F25453D04F}"/>
    <cellStyle name="Normal 2 5 6 3 5 3" xfId="20125" xr:uid="{E33FA4E8-75AA-404D-88E5-2C6C0F487917}"/>
    <cellStyle name="Normal 2 5 6 3 6" xfId="24432" xr:uid="{BAFCFC8E-A3FC-44C5-A554-810DD9E1181C}"/>
    <cellStyle name="Normal 2 5 6 3 7" xfId="13780" xr:uid="{AABED0DE-DA74-4CF5-AD07-5B8A0CAAF3D1}"/>
    <cellStyle name="Normal 2 5 6 4" xfId="813" xr:uid="{00000000-0005-0000-0000-0000D9040000}"/>
    <cellStyle name="Normal 2 5 6 4 2" xfId="5163" xr:uid="{2EED1908-67AF-4BF9-A22D-A02BFAA9EA49}"/>
    <cellStyle name="Normal 2 5 6 4 2 2" xfId="25634" xr:uid="{DE70DFCE-68B9-4548-82C4-81426A2E52B2}"/>
    <cellStyle name="Normal 2 5 6 4 2 3" xfId="27752" xr:uid="{875D9C06-8A7A-4F2B-8200-1E6500CBF0D8}"/>
    <cellStyle name="Normal 2 5 6 4 2 4" xfId="14460" xr:uid="{5589403F-483E-4AA1-95BD-131F1D9D0150}"/>
    <cellStyle name="Normal 2 5 6 4 3" xfId="6913" xr:uid="{E374B837-8176-423D-8660-6D02A228E049}"/>
    <cellStyle name="Normal 2 5 6 4 3 2" xfId="27809" xr:uid="{58AC779F-8147-46B5-B25C-A348491B40EB}"/>
    <cellStyle name="Normal 2 5 6 4 3 3" xfId="17293" xr:uid="{B9A0940A-3AD4-463D-9C85-1D43B8C761E2}"/>
    <cellStyle name="Normal 2 5 6 4 4" xfId="9746" xr:uid="{AE3BCF6D-F51F-419E-93B4-AC61634FEE93}"/>
    <cellStyle name="Normal 2 5 6 4 4 2" xfId="20126" xr:uid="{E8C2213E-0914-43AA-88BE-E77305A7B81B}"/>
    <cellStyle name="Normal 2 5 6 4 5" xfId="24655" xr:uid="{653AE55E-4F69-4F74-A475-C25B2410ABC3}"/>
    <cellStyle name="Normal 2 5 6 4 6" xfId="13426" xr:uid="{41BBA974-C802-4600-8ADC-6D323B2F6DFE}"/>
    <cellStyle name="Normal 2 5 6 5" xfId="2571" xr:uid="{00000000-0005-0000-0000-0000AD040000}"/>
    <cellStyle name="Normal 2 5 6 5 2" xfId="5837" xr:uid="{396B18D2-0248-4D0C-94CE-1E15E30FAB3E}"/>
    <cellStyle name="Normal 2 5 6 5 2 2" xfId="26423" xr:uid="{D6A82BEC-47F7-4D35-95A1-5F0E6BBE6154}"/>
    <cellStyle name="Normal 2 5 6 5 2 3" xfId="15242" xr:uid="{C235AA02-DAD8-42A6-996B-6D0C224E6E36}"/>
    <cellStyle name="Normal 2 5 6 5 3" xfId="7695" xr:uid="{6D751735-06AC-497B-96C2-5BAE0FA91DA6}"/>
    <cellStyle name="Normal 2 5 6 5 3 2" xfId="18075" xr:uid="{F488D38A-3567-482A-B0DC-5032FCE973D8}"/>
    <cellStyle name="Normal 2 5 6 5 4" xfId="10528" xr:uid="{69BA77E9-E489-4BDE-9BFA-BE463FD6F086}"/>
    <cellStyle name="Normal 2 5 6 5 4 2" xfId="20908" xr:uid="{DB8D6011-850E-4248-997E-D64ACC70B29C}"/>
    <cellStyle name="Normal 2 5 6 5 5" xfId="25371" xr:uid="{2428CB0A-2075-47FA-BD75-893BD251E405}"/>
    <cellStyle name="Normal 2 5 6 5 6" xfId="12958" xr:uid="{B3E79A95-7E45-4BBE-8139-AC5A8949078F}"/>
    <cellStyle name="Normal 2 5 6 6" xfId="2337" xr:uid="{00000000-0005-0000-0000-0000A7040000}"/>
    <cellStyle name="Normal 2 5 6 6 2" xfId="7463" xr:uid="{912A32E9-CAE1-4A74-9950-D92D57BAA7F7}"/>
    <cellStyle name="Normal 2 5 6 6 2 2" xfId="27149" xr:uid="{61860902-6BF2-44FA-A1C5-18D58D3C9CB0}"/>
    <cellStyle name="Normal 2 5 6 6 2 3" xfId="17843" xr:uid="{FB58D4AB-0201-4134-8F4A-163E54CF01DF}"/>
    <cellStyle name="Normal 2 5 6 6 3" xfId="10296" xr:uid="{F0E657DE-362D-40FB-A717-6D816FFC4AE1}"/>
    <cellStyle name="Normal 2 5 6 6 3 2" xfId="20676" xr:uid="{64293C1C-F1B0-4679-8401-3242F5DDFBEE}"/>
    <cellStyle name="Normal 2 5 6 6 4" xfId="23847" xr:uid="{C48EFEF4-1061-4E23-AE99-7D9B018C553D}"/>
    <cellStyle name="Normal 2 5 6 6 5" xfId="15010" xr:uid="{DE256D3C-40E2-49AB-BE7F-6E86B468C0E8}"/>
    <cellStyle name="Normal 2 5 6 7" xfId="3947" xr:uid="{76E8A881-6AE3-4488-8195-9627BF6D6727}"/>
    <cellStyle name="Normal 2 5 6 7 2" xfId="8778" xr:uid="{0DDF7CD2-90B2-4262-B5F3-451CF99BF985}"/>
    <cellStyle name="Normal 2 5 6 7 2 2" xfId="19158" xr:uid="{DFE5D1F1-7C54-415F-A686-E43CB4A0485C}"/>
    <cellStyle name="Normal 2 5 6 7 3" xfId="11611" xr:uid="{6B5AA8E9-538B-4A51-BC76-F982EC52FBB0}"/>
    <cellStyle name="Normal 2 5 6 7 3 2" xfId="21991" xr:uid="{B70954B3-F3DC-497B-9441-0B59DE8A693C}"/>
    <cellStyle name="Normal 2 5 6 7 4" xfId="26655" xr:uid="{2BD1EBAE-EBE5-4B32-81CA-ABE0E74369EB}"/>
    <cellStyle name="Normal 2 5 6 7 5" xfId="16325" xr:uid="{E3733107-DC77-4706-912A-66E85484C16D}"/>
    <cellStyle name="Normal 2 5 6 8" xfId="5159" xr:uid="{7D9E3B92-ACB1-4AE4-93E5-41599DD599B5}"/>
    <cellStyle name="Normal 2 5 6 8 2" xfId="14456" xr:uid="{912C215C-59AE-4B8A-A919-6955DA060220}"/>
    <cellStyle name="Normal 2 5 6 9" xfId="6909" xr:uid="{46BB68E6-E300-46CF-AD37-06A0015EF9F5}"/>
    <cellStyle name="Normal 2 5 6 9 2" xfId="17289" xr:uid="{599356A6-6502-4CFB-BAAA-3BB618513075}"/>
    <cellStyle name="Normal 2 5 7" xfId="814" xr:uid="{00000000-0005-0000-0000-0000DA040000}"/>
    <cellStyle name="Normal 2 5 7 10" xfId="12571" xr:uid="{3872BEEC-669F-4021-BAFE-C9CEED91AE29}"/>
    <cellStyle name="Normal 2 5 7 2" xfId="815" xr:uid="{00000000-0005-0000-0000-0000DB040000}"/>
    <cellStyle name="Normal 2 5 7 2 2" xfId="2911" xr:uid="{00000000-0005-0000-0000-0000B0040000}"/>
    <cellStyle name="Normal 2 5 7 2 2 2" xfId="6096" xr:uid="{FA80A102-18ED-414D-B27C-9353D338448C}"/>
    <cellStyle name="Normal 2 5 7 2 2 2 2" xfId="27819" xr:uid="{550BE74C-98F0-458B-84B6-F9AA5353B803}"/>
    <cellStyle name="Normal 2 5 7 2 2 2 3" xfId="27511" xr:uid="{66B8E7A9-047F-4D10-823B-1F07C00CEE0D}"/>
    <cellStyle name="Normal 2 5 7 2 2 2 4" xfId="15574" xr:uid="{94FE082E-9F2B-40D6-A7B0-165E6B8592BE}"/>
    <cellStyle name="Normal 2 5 7 2 2 3" xfId="8027" xr:uid="{D09942F2-BB55-43B0-85BF-29DB837C7E71}"/>
    <cellStyle name="Normal 2 5 7 2 2 3 2" xfId="26132" xr:uid="{5887ABB2-282D-44E7-BC2D-B437A529A992}"/>
    <cellStyle name="Normal 2 5 7 2 2 3 3" xfId="18407" xr:uid="{B05DDA15-E438-45B1-ADD1-CDF70D65F000}"/>
    <cellStyle name="Normal 2 5 7 2 2 4" xfId="10860" xr:uid="{196E06A0-F0CA-4CD2-91AD-74766821AB63}"/>
    <cellStyle name="Normal 2 5 7 2 2 4 2" xfId="21240" xr:uid="{FF51A9F4-D23A-4542-9A76-B0366AD8B7EA}"/>
    <cellStyle name="Normal 2 5 7 2 2 5" xfId="23490" xr:uid="{50433F46-47FE-48C4-B929-F6EA81E9341E}"/>
    <cellStyle name="Normal 2 5 7 2 2 6" xfId="13427" xr:uid="{CD5796A2-B85E-4A30-B3CB-AE07BC20B7CF}"/>
    <cellStyle name="Normal 2 5 7 2 3" xfId="5165" xr:uid="{9060EB0F-8873-4CCC-B47E-BC20FB1A55D0}"/>
    <cellStyle name="Normal 2 5 7 2 3 2" xfId="24091" xr:uid="{8140658E-2120-4103-BA3F-0B6F38DE81A8}"/>
    <cellStyle name="Normal 2 5 7 2 3 3" xfId="27975" xr:uid="{B7581A10-14FA-4070-A47F-E97B46EFFB92}"/>
    <cellStyle name="Normal 2 5 7 2 3 4" xfId="14462" xr:uid="{84722115-5823-45CE-99AC-0AA48348108E}"/>
    <cellStyle name="Normal 2 5 7 2 4" xfId="6915" xr:uid="{ABB8204F-5F68-4D3B-B5C0-E0FF351739A0}"/>
    <cellStyle name="Normal 2 5 7 2 4 2" xfId="27126" xr:uid="{E67F10F3-25A2-4D8F-AAD2-6E4DC1594DB6}"/>
    <cellStyle name="Normal 2 5 7 2 4 3" xfId="26303" xr:uid="{AA7E1F22-0A92-4FF1-9E88-23950B6FEDE6}"/>
    <cellStyle name="Normal 2 5 7 2 4 4" xfId="17295" xr:uid="{9BC63DFC-F0CE-452A-AE87-5CCA8FC53B19}"/>
    <cellStyle name="Normal 2 5 7 2 5" xfId="9748" xr:uid="{E7264DE5-52B1-4692-906E-9DD0289F153E}"/>
    <cellStyle name="Normal 2 5 7 2 5 2" xfId="29401" xr:uid="{9EDE6359-4F37-4234-BA23-058B76396C1B}"/>
    <cellStyle name="Normal 2 5 7 2 5 3" xfId="20128" xr:uid="{9BE466F4-CD27-4903-8CB2-393F7022D916}"/>
    <cellStyle name="Normal 2 5 7 2 6" xfId="24810" xr:uid="{221AF4D8-96BB-42CC-8398-1FBD5CD439A6}"/>
    <cellStyle name="Normal 2 5 7 2 7" xfId="12729" xr:uid="{9FB605A8-A7B1-4FA1-8B2B-AF26473C4371}"/>
    <cellStyle name="Normal 2 5 7 3" xfId="816" xr:uid="{00000000-0005-0000-0000-0000DC040000}"/>
    <cellStyle name="Normal 2 5 7 3 2" xfId="5166" xr:uid="{3E770E89-C976-4B49-A69D-01A42A1046BA}"/>
    <cellStyle name="Normal 2 5 7 3 2 2" xfId="27540" xr:uid="{82D41DC6-34D2-4BCF-A349-458CC7899135}"/>
    <cellStyle name="Normal 2 5 7 3 2 3" xfId="26701" xr:uid="{2EED25AF-C542-4CE4-BFA0-889806031BEA}"/>
    <cellStyle name="Normal 2 5 7 3 2 4" xfId="14463" xr:uid="{5045C102-0344-4C68-8D27-1021B6E1EFC7}"/>
    <cellStyle name="Normal 2 5 7 3 3" xfId="6916" xr:uid="{7C138758-DA1F-4FFF-B085-5A736F7CF706}"/>
    <cellStyle name="Normal 2 5 7 3 3 2" xfId="27910" xr:uid="{AF28E1D1-20A5-4401-ACD6-C4098AD1A24F}"/>
    <cellStyle name="Normal 2 5 7 3 3 3" xfId="27951" xr:uid="{EFC5B746-C63B-4E1A-88C8-DAE3639D4DC3}"/>
    <cellStyle name="Normal 2 5 7 3 3 4" xfId="17296" xr:uid="{FD2A42AA-958D-4A50-8385-C90282911FCA}"/>
    <cellStyle name="Normal 2 5 7 3 4" xfId="9749" xr:uid="{E467DB8B-20BB-49F3-9ECC-7BC2417E7147}"/>
    <cellStyle name="Normal 2 5 7 3 4 2" xfId="29402" xr:uid="{B7564529-64FE-4224-AC93-757CC3458D65}"/>
    <cellStyle name="Normal 2 5 7 3 4 3" xfId="20129" xr:uid="{6E2830BE-5DB1-439A-BF6A-50C05FC302E1}"/>
    <cellStyle name="Normal 2 5 7 3 5" xfId="24735" xr:uid="{F24850FC-B74F-4829-BAB6-7ACC661A5532}"/>
    <cellStyle name="Normal 2 5 7 3 6" xfId="13187" xr:uid="{2C439F39-210C-4C9B-977B-ACBACC47B0B5}"/>
    <cellStyle name="Normal 2 5 7 4" xfId="2338" xr:uid="{00000000-0005-0000-0000-0000AE040000}"/>
    <cellStyle name="Normal 2 5 7 4 2" xfId="7464" xr:uid="{1B362344-0BD6-4D0E-B242-4B50F9728465}"/>
    <cellStyle name="Normal 2 5 7 4 2 2" xfId="28742" xr:uid="{0CC125D7-E415-4BB3-AC0D-4C2EC7949BF1}"/>
    <cellStyle name="Normal 2 5 7 4 2 3" xfId="17844" xr:uid="{5C924F8C-930F-4882-837A-8D0C7343138F}"/>
    <cellStyle name="Normal 2 5 7 4 3" xfId="10297" xr:uid="{F73DC2D7-62D0-47B9-B1D3-79A626A70695}"/>
    <cellStyle name="Normal 2 5 7 4 3 2" xfId="20677" xr:uid="{C9CCF917-99CD-4A73-8291-13AECA5F2EDE}"/>
    <cellStyle name="Normal 2 5 7 4 4" xfId="23085" xr:uid="{F54C2A25-969A-4A8D-8DFA-442B18095805}"/>
    <cellStyle name="Normal 2 5 7 4 5" xfId="15011" xr:uid="{134E550A-C5DE-43AB-91F1-6867B117659D}"/>
    <cellStyle name="Normal 2 5 7 5" xfId="3948" xr:uid="{D8CFC14B-49E3-4A3A-963B-90B9A5D33F02}"/>
    <cellStyle name="Normal 2 5 7 5 2" xfId="8779" xr:uid="{314531B3-1E98-409B-9C90-1A861A73CA31}"/>
    <cellStyle name="Normal 2 5 7 5 2 2" xfId="28979" xr:uid="{79EA32D8-57DD-47A4-888F-9B1212D9E371}"/>
    <cellStyle name="Normal 2 5 7 5 2 3" xfId="19159" xr:uid="{0AE8848D-4986-4FDF-B055-D4A1AED243F2}"/>
    <cellStyle name="Normal 2 5 7 5 3" xfId="11612" xr:uid="{431B8C18-6889-4ABF-93B8-ABC29AE6C23E}"/>
    <cellStyle name="Normal 2 5 7 5 3 2" xfId="21992" xr:uid="{24AA5B20-D95F-456D-B6F9-5B75307D321E}"/>
    <cellStyle name="Normal 2 5 7 5 4" xfId="23046" xr:uid="{BF2A2A7B-A4B2-43E3-B56E-508819FD4D2A}"/>
    <cellStyle name="Normal 2 5 7 5 5" xfId="16326" xr:uid="{15B13AD9-8B90-4437-869A-47F17607C98F}"/>
    <cellStyle name="Normal 2 5 7 6" xfId="5164" xr:uid="{DB16687C-D6BD-4F8D-A886-DB6B61A4308F}"/>
    <cellStyle name="Normal 2 5 7 6 2" xfId="27594" xr:uid="{1A8FEE94-0E9A-47A1-A9DE-9D6EB49014AF}"/>
    <cellStyle name="Normal 2 5 7 6 3" xfId="26891" xr:uid="{3BAFF762-766C-46A0-A1D9-0DE77A03937F}"/>
    <cellStyle name="Normal 2 5 7 6 4" xfId="14461" xr:uid="{9E383EA8-AEC5-407D-85C5-6B8725A9BF50}"/>
    <cellStyle name="Normal 2 5 7 7" xfId="6914" xr:uid="{A11ADF15-8B6E-4FC0-A364-3F9F18D1C6E6}"/>
    <cellStyle name="Normal 2 5 7 7 2" xfId="27962" xr:uid="{BBDB033E-635E-41E9-9BF4-DE49DFE942E7}"/>
    <cellStyle name="Normal 2 5 7 7 3" xfId="17294" xr:uid="{C3ADC7B6-AC92-472A-91BA-C182249D2A74}"/>
    <cellStyle name="Normal 2 5 7 8" xfId="9747" xr:uid="{5592F4F2-A5E1-4C80-AD93-9BB633DB9C87}"/>
    <cellStyle name="Normal 2 5 7 8 2" xfId="20127" xr:uid="{14272C20-86E2-472E-A4E8-4C9B7D12F764}"/>
    <cellStyle name="Normal 2 5 7 9" xfId="23814" xr:uid="{8B9DB549-646C-43BD-980D-D4E511D283D9}"/>
    <cellStyle name="Normal 2 5 8" xfId="817" xr:uid="{00000000-0005-0000-0000-0000DD040000}"/>
    <cellStyle name="Normal 2 5 8 10" xfId="12572" xr:uid="{E38ED17A-C2CC-4BFA-B9D8-85D20747573E}"/>
    <cellStyle name="Normal 2 5 8 2" xfId="818" xr:uid="{00000000-0005-0000-0000-0000DE040000}"/>
    <cellStyle name="Normal 2 5 8 2 2" xfId="2912" xr:uid="{00000000-0005-0000-0000-0000B4040000}"/>
    <cellStyle name="Normal 2 5 8 2 2 2" xfId="6097" xr:uid="{87FC9D8D-AB43-40ED-8F7B-7E2E37B886AF}"/>
    <cellStyle name="Normal 2 5 8 2 2 2 2" xfId="26606" xr:uid="{0E2C8697-FF4A-48A1-B35C-E3A2591FB366}"/>
    <cellStyle name="Normal 2 5 8 2 2 2 3" xfId="27186" xr:uid="{CBE24E46-5E11-443A-A77B-8103F7EA457E}"/>
    <cellStyle name="Normal 2 5 8 2 2 2 4" xfId="15575" xr:uid="{CCEFA5DC-81A5-4731-AF20-D945D234E6F8}"/>
    <cellStyle name="Normal 2 5 8 2 2 3" xfId="8028" xr:uid="{99F426A8-2204-4F37-9D08-DD9295900529}"/>
    <cellStyle name="Normal 2 5 8 2 2 3 2" xfId="28075" xr:uid="{7F706CB7-6FAB-4374-B652-FA22570053F5}"/>
    <cellStyle name="Normal 2 5 8 2 2 3 3" xfId="18408" xr:uid="{E8C1E560-62B3-4C7D-BB20-AED4AB04D940}"/>
    <cellStyle name="Normal 2 5 8 2 2 4" xfId="10861" xr:uid="{C2627F29-8680-4140-B7A5-469789BA4CFD}"/>
    <cellStyle name="Normal 2 5 8 2 2 4 2" xfId="21241" xr:uid="{8A4C4B47-274E-4315-9F51-FC9BCCD9C1EA}"/>
    <cellStyle name="Normal 2 5 8 2 2 5" xfId="25092" xr:uid="{FC916E75-829D-4648-ABC5-97E3678CCF1A}"/>
    <cellStyle name="Normal 2 5 8 2 2 6" xfId="13428" xr:uid="{C0121E78-6DD1-47EB-8E62-5227476F87EE}"/>
    <cellStyle name="Normal 2 5 8 2 3" xfId="5168" xr:uid="{2D1402A6-9415-4653-86D7-D557C147098C}"/>
    <cellStyle name="Normal 2 5 8 2 3 2" xfId="22950" xr:uid="{388FF915-190B-4954-B4E7-FC639DFDE943}"/>
    <cellStyle name="Normal 2 5 8 2 3 3" xfId="28190" xr:uid="{68F1D276-B697-45DD-AC32-13F466365F86}"/>
    <cellStyle name="Normal 2 5 8 2 3 4" xfId="14465" xr:uid="{0FF6EBD6-B970-4B44-BA59-1FDA5254A209}"/>
    <cellStyle name="Normal 2 5 8 2 4" xfId="6918" xr:uid="{0E4C1027-7728-4935-9EA7-C7B74EE744D2}"/>
    <cellStyle name="Normal 2 5 8 2 4 2" xfId="28640" xr:uid="{459B1FF4-BA87-4BB3-8F04-5A33DD60A1CC}"/>
    <cellStyle name="Normal 2 5 8 2 4 3" xfId="26083" xr:uid="{8F91E1C7-6E17-4EC2-8DEA-849DDF060DEA}"/>
    <cellStyle name="Normal 2 5 8 2 4 4" xfId="17298" xr:uid="{C0BBF1FD-7C5D-4DAB-A0F0-C8E5DEDEF76E}"/>
    <cellStyle name="Normal 2 5 8 2 5" xfId="9751" xr:uid="{76768B74-70FA-4465-B1AA-713D127A7702}"/>
    <cellStyle name="Normal 2 5 8 2 5 2" xfId="29403" xr:uid="{DF98DF7B-1E00-43BC-983A-B4CC22D34525}"/>
    <cellStyle name="Normal 2 5 8 2 5 3" xfId="20131" xr:uid="{C594FEF9-4D23-4971-B868-D67002B33B47}"/>
    <cellStyle name="Normal 2 5 8 2 6" xfId="23826" xr:uid="{C8386A60-128C-499F-AFCE-4DD10DBA963E}"/>
    <cellStyle name="Normal 2 5 8 2 7" xfId="12730" xr:uid="{F643D582-96B8-4CC8-AC8C-FCCC2DB6AF69}"/>
    <cellStyle name="Normal 2 5 8 3" xfId="819" xr:uid="{00000000-0005-0000-0000-0000DF040000}"/>
    <cellStyle name="Normal 2 5 8 3 2" xfId="5169" xr:uid="{7EA0FB52-D0FE-464E-B1A8-416EB7CAF6C7}"/>
    <cellStyle name="Normal 2 5 8 3 2 2" xfId="27760" xr:uid="{1B3D8A2B-1258-4528-9408-85F43A031E64}"/>
    <cellStyle name="Normal 2 5 8 3 2 3" xfId="26288" xr:uid="{AA918E9E-EA3E-4349-9744-D71435009A3C}"/>
    <cellStyle name="Normal 2 5 8 3 2 4" xfId="14466" xr:uid="{3E6F9440-77F5-4A99-B3EB-8BA589A02EDF}"/>
    <cellStyle name="Normal 2 5 8 3 3" xfId="6919" xr:uid="{B0B08595-060E-494E-8110-148EF87A2DA8}"/>
    <cellStyle name="Normal 2 5 8 3 3 2" xfId="28636" xr:uid="{032D4AEB-EE59-4E85-8CEB-A25B80BB18B6}"/>
    <cellStyle name="Normal 2 5 8 3 3 3" xfId="27844" xr:uid="{9B0AC6F4-3E72-4516-847F-2AA6AC759CEA}"/>
    <cellStyle name="Normal 2 5 8 3 3 4" xfId="17299" xr:uid="{9CAE0CA5-192E-4FCA-A94D-8A5B4F1AA151}"/>
    <cellStyle name="Normal 2 5 8 3 4" xfId="9752" xr:uid="{9846A3BF-14CF-479A-A442-5CF3BBFAE313}"/>
    <cellStyle name="Normal 2 5 8 3 4 2" xfId="29404" xr:uid="{2D856DE2-86A0-419D-96E1-34CA2644A20C}"/>
    <cellStyle name="Normal 2 5 8 3 4 3" xfId="20132" xr:uid="{53B8728A-7373-4BC2-B56D-E24262BF362B}"/>
    <cellStyle name="Normal 2 5 8 3 5" xfId="23849" xr:uid="{46453A9E-A67F-494D-87B3-15B3F5DFAF52}"/>
    <cellStyle name="Normal 2 5 8 3 6" xfId="13188" xr:uid="{496E3A89-8730-4E6C-828A-8D05C85E2345}"/>
    <cellStyle name="Normal 2 5 8 4" xfId="2339" xr:uid="{00000000-0005-0000-0000-0000B2040000}"/>
    <cellStyle name="Normal 2 5 8 4 2" xfId="7465" xr:uid="{C16FBEFE-52AB-4441-A1C9-E8B5687AE242}"/>
    <cellStyle name="Normal 2 5 8 4 2 2" xfId="27846" xr:uid="{0E4396B1-BC75-464D-B164-CF432F57B523}"/>
    <cellStyle name="Normal 2 5 8 4 2 3" xfId="17845" xr:uid="{FDB08684-D268-4DCA-B262-1B3506CE5912}"/>
    <cellStyle name="Normal 2 5 8 4 3" xfId="10298" xr:uid="{E5AA1FD1-ED76-4FAD-8CA9-11EB7236145B}"/>
    <cellStyle name="Normal 2 5 8 4 3 2" xfId="20678" xr:uid="{C78468E8-4D30-4A55-9AA2-6B20AC0D4496}"/>
    <cellStyle name="Normal 2 5 8 4 4" xfId="25083" xr:uid="{47ACB428-AD37-40AD-87E4-7E37E5606D87}"/>
    <cellStyle name="Normal 2 5 8 4 5" xfId="15012" xr:uid="{A3C273AF-593E-476B-B230-8D7E402C6145}"/>
    <cellStyle name="Normal 2 5 8 5" xfId="3949" xr:uid="{BF81343B-B83B-43B8-9BC5-CB12006B854C}"/>
    <cellStyle name="Normal 2 5 8 5 2" xfId="8780" xr:uid="{CECA1BCB-AD76-4537-8025-497C5AD21B3F}"/>
    <cellStyle name="Normal 2 5 8 5 2 2" xfId="28980" xr:uid="{94C765E6-BB12-4335-80EF-AF4F156CCF00}"/>
    <cellStyle name="Normal 2 5 8 5 2 3" xfId="19160" xr:uid="{0C1C02B2-740E-4BCE-B144-84642897C345}"/>
    <cellStyle name="Normal 2 5 8 5 3" xfId="11613" xr:uid="{0C944F9B-713E-4AE8-BB46-119FFF8D1704}"/>
    <cellStyle name="Normal 2 5 8 5 3 2" xfId="21993" xr:uid="{1EAB1D14-CBDA-43A1-9717-0CB745344DC4}"/>
    <cellStyle name="Normal 2 5 8 5 4" xfId="24533" xr:uid="{6ECCF8D9-9A14-4CC9-AD83-CFF583C82AC6}"/>
    <cellStyle name="Normal 2 5 8 5 5" xfId="16327" xr:uid="{B341DFBB-E567-480A-809E-A7B726B6E9CA}"/>
    <cellStyle name="Normal 2 5 8 6" xfId="5167" xr:uid="{AF740421-A9D7-4981-B0DD-024B66F1145B}"/>
    <cellStyle name="Normal 2 5 8 6 2" xfId="27674" xr:uid="{7DEE681E-4F61-4398-91D7-57107E8AAA8D}"/>
    <cellStyle name="Normal 2 5 8 6 3" xfId="27477" xr:uid="{59820533-D3B5-4D7A-A35D-04C989DD83D8}"/>
    <cellStyle name="Normal 2 5 8 6 4" xfId="14464" xr:uid="{8C96E933-25D4-4073-B797-84AB31DEAECA}"/>
    <cellStyle name="Normal 2 5 8 7" xfId="6917" xr:uid="{239F98C7-8727-4BE7-81D5-EE9277AB63F6}"/>
    <cellStyle name="Normal 2 5 8 7 2" xfId="27060" xr:uid="{96429B7D-6E41-4E3C-89DE-72DA8AA46504}"/>
    <cellStyle name="Normal 2 5 8 7 3" xfId="17297" xr:uid="{D7886A59-2199-41D7-AE3A-FD9033BD4BD3}"/>
    <cellStyle name="Normal 2 5 8 8" xfId="9750" xr:uid="{CB9AC7CF-C7D8-4DCC-A2E0-F4127C7C6F31}"/>
    <cellStyle name="Normal 2 5 8 8 2" xfId="20130" xr:uid="{BB9A25AA-4245-4628-BC06-51E1DB837678}"/>
    <cellStyle name="Normal 2 5 8 9" xfId="24422" xr:uid="{328A836E-32EB-4DD2-AFBA-D794BE946D62}"/>
    <cellStyle name="Normal 2 5 9" xfId="820" xr:uid="{00000000-0005-0000-0000-0000E0040000}"/>
    <cellStyle name="Normal 2 5 9 10" xfId="12502" xr:uid="{7FCA7729-F1C3-43C7-A3F8-4974BBD8AE7A}"/>
    <cellStyle name="Normal 2 5 9 2" xfId="3234" xr:uid="{00000000-0005-0000-0000-0000B7040000}"/>
    <cellStyle name="Normal 2 5 9 2 2" xfId="6291" xr:uid="{0B91A8BA-076C-481F-ADFB-A7856F4F3E46}"/>
    <cellStyle name="Normal 2 5 9 2 2 2" xfId="25629" xr:uid="{6C3EDB00-8CAF-4CFC-9DE8-3599F9EB5F26}"/>
    <cellStyle name="Normal 2 5 9 2 2 3" xfId="27966" xr:uid="{B970ACEE-F553-41DC-8DCB-FA030DEE0490}"/>
    <cellStyle name="Normal 2 5 9 2 2 4" xfId="15860" xr:uid="{0F440309-72D3-4934-AF8C-1DB3325F7EF9}"/>
    <cellStyle name="Normal 2 5 9 2 3" xfId="8313" xr:uid="{F4394632-4CB4-4401-8E21-5AB05E129132}"/>
    <cellStyle name="Normal 2 5 9 2 3 2" xfId="27350" xr:uid="{61014B98-6863-4EE2-9C3B-0C7310C8CF1B}"/>
    <cellStyle name="Normal 2 5 9 2 3 3" xfId="28888" xr:uid="{BEEE6F3E-1FED-40DD-9227-5E2282FE853D}"/>
    <cellStyle name="Normal 2 5 9 2 3 4" xfId="18693" xr:uid="{A2154F9B-A893-4B53-A8A7-192A73DEF509}"/>
    <cellStyle name="Normal 2 5 9 2 4" xfId="11146" xr:uid="{80A17659-A99E-4BA9-9359-3C23DD1BD919}"/>
    <cellStyle name="Normal 2 5 9 2 4 2" xfId="29476" xr:uid="{EFABE57B-B8CC-4BD2-9E3D-CF65BBFFD636}"/>
    <cellStyle name="Normal 2 5 9 2 4 3" xfId="21526" xr:uid="{B509A441-B731-49A6-96BB-4F34A6F2F384}"/>
    <cellStyle name="Normal 2 5 9 2 5" xfId="24244" xr:uid="{F9B116E2-9B39-4305-ABEF-403951DA8795}"/>
    <cellStyle name="Normal 2 5 9 2 6" xfId="13781" xr:uid="{B7F3693F-EB02-4589-9952-0D16020DDF4E}"/>
    <cellStyle name="Normal 2 5 9 3" xfId="2738" xr:uid="{00000000-0005-0000-0000-0000B8040000}"/>
    <cellStyle name="Normal 2 5 9 3 2" xfId="5955" xr:uid="{1C106CF1-7AAC-412B-81B1-54ED467F200B}"/>
    <cellStyle name="Normal 2 5 9 3 2 2" xfId="27464" xr:uid="{CC4B03BE-8BC6-4C64-AF77-07528B0A7D4A}"/>
    <cellStyle name="Normal 2 5 9 3 2 3" xfId="15408" xr:uid="{E570EFB2-99EA-4234-A4D2-5ABF913393A2}"/>
    <cellStyle name="Normal 2 5 9 3 3" xfId="7861" xr:uid="{302C5420-7804-42BA-B297-E308AAEF5BCE}"/>
    <cellStyle name="Normal 2 5 9 3 3 2" xfId="18241" xr:uid="{A9579B9F-64EE-43F8-9A70-559D79FF8E1D}"/>
    <cellStyle name="Normal 2 5 9 3 4" xfId="10694" xr:uid="{25CD7F1D-4955-4FCA-B4B5-67C0756C0511}"/>
    <cellStyle name="Normal 2 5 9 3 4 2" xfId="21074" xr:uid="{35D0D869-E1F7-4435-8529-8D9C63936AF1}"/>
    <cellStyle name="Normal 2 5 9 3 5" xfId="23938" xr:uid="{70708FAF-6117-43BC-A4C3-2588E56CBF5B}"/>
    <cellStyle name="Normal 2 5 9 3 6" xfId="13175" xr:uid="{5C716C2B-4908-4FE3-92D6-4A1D28A4DF2A}"/>
    <cellStyle name="Normal 2 5 9 4" xfId="2271" xr:uid="{00000000-0005-0000-0000-0000B6040000}"/>
    <cellStyle name="Normal 2 5 9 4 2" xfId="7397" xr:uid="{44CC9008-625D-48A4-A3F4-6A660BC2991B}"/>
    <cellStyle name="Normal 2 5 9 4 2 2" xfId="27952" xr:uid="{1ACE6644-AF73-4258-8A74-DFFE087E6897}"/>
    <cellStyle name="Normal 2 5 9 4 2 3" xfId="17777" xr:uid="{9971C4D6-2A38-4BFF-B60A-B3EEDC94716F}"/>
    <cellStyle name="Normal 2 5 9 4 3" xfId="10230" xr:uid="{5F9F0C4C-2D85-4646-960C-56A8C3B1C93E}"/>
    <cellStyle name="Normal 2 5 9 4 3 2" xfId="20610" xr:uid="{81686D14-218A-4EB9-97EF-B8C9AF73EDE0}"/>
    <cellStyle name="Normal 2 5 9 4 4" xfId="23686" xr:uid="{49D8E19A-075C-4E34-A4CE-79C0FF224597}"/>
    <cellStyle name="Normal 2 5 9 4 5" xfId="14944" xr:uid="{7A1B2A35-2331-4EF4-A6EF-5E897BBCE437}"/>
    <cellStyle name="Normal 2 5 9 5" xfId="3809" xr:uid="{C36B1377-C1A8-4750-9E28-3ABDD05BE518}"/>
    <cellStyle name="Normal 2 5 9 5 2" xfId="8643" xr:uid="{154617DC-6663-42CD-931D-5622CEA77ECE}"/>
    <cellStyle name="Normal 2 5 9 5 2 2" xfId="19023" xr:uid="{CE4701C2-C8C4-4A37-B1F3-6C21AEDEA06A}"/>
    <cellStyle name="Normal 2 5 9 5 3" xfId="11476" xr:uid="{6063A356-5B28-4C34-8859-1EBC8C85D199}"/>
    <cellStyle name="Normal 2 5 9 5 3 2" xfId="21856" xr:uid="{4EE30D17-D780-4166-84BD-EC2FB143CCEC}"/>
    <cellStyle name="Normal 2 5 9 5 4" xfId="28102" xr:uid="{BE95F47A-4672-426F-99A6-ACA33F274C2D}"/>
    <cellStyle name="Normal 2 5 9 5 5" xfId="16190" xr:uid="{0865A172-1CAC-4A74-979F-330CE434C959}"/>
    <cellStyle name="Normal 2 5 9 6" xfId="5170" xr:uid="{B31D40FC-3EBC-4519-B7B0-43B86423AE7E}"/>
    <cellStyle name="Normal 2 5 9 6 2" xfId="14467" xr:uid="{4FBA8EC1-5C39-4D2C-BA4F-5F800D6F3DB5}"/>
    <cellStyle name="Normal 2 5 9 7" xfId="6920" xr:uid="{9AAF25E7-CC15-41BD-B93C-BEB25785AB29}"/>
    <cellStyle name="Normal 2 5 9 7 2" xfId="17300" xr:uid="{EB8FE4D3-0522-4388-8A17-14FEAD0B5AC4}"/>
    <cellStyle name="Normal 2 5 9 8" xfId="9753" xr:uid="{27576975-041A-453B-BB10-E93A0FD07564}"/>
    <cellStyle name="Normal 2 5 9 8 2" xfId="20133" xr:uid="{C871B22F-AA4C-4F56-9BB6-586D7328BD16}"/>
    <cellStyle name="Normal 2 5 9 9" xfId="25519" xr:uid="{D68B2B4B-CB3F-46E5-9B54-D643C1350598}"/>
    <cellStyle name="Normal 2 6" xfId="821" xr:uid="{00000000-0005-0000-0000-0000E1040000}"/>
    <cellStyle name="Normal 2 6 10" xfId="5171" xr:uid="{DD478F15-A083-4817-8175-D763E388BB84}"/>
    <cellStyle name="Normal 2 6 10 2" xfId="14468" xr:uid="{E5309782-CB5A-4A22-A5E7-5A4F7C7A20E6}"/>
    <cellStyle name="Normal 2 6 11" xfId="6921" xr:uid="{B39136A8-D95F-4470-8743-FEB656977D2A}"/>
    <cellStyle name="Normal 2 6 11 2" xfId="17301" xr:uid="{A69F4FF9-21AA-4E7B-93DC-CCCD3D07233C}"/>
    <cellStyle name="Normal 2 6 12" xfId="9754" xr:uid="{2EB3993A-F026-4EED-9A24-7B90B3DD425E}"/>
    <cellStyle name="Normal 2 6 12 2" xfId="20134" xr:uid="{DDDB0523-0818-4E09-A63F-A4F629557835}"/>
    <cellStyle name="Normal 2 6 13" xfId="22823" xr:uid="{49B58377-FBC9-4605-89B7-B6DD49E3E0BC}"/>
    <cellStyle name="Normal 2 6 14" xfId="12396" xr:uid="{6FCA1971-0E11-4060-AEE0-39888A0B4FEC}"/>
    <cellStyle name="Normal 2 6 15" xfId="29567" xr:uid="{D20AE30D-0FA9-4A88-B2A2-8B4705DD5E43}"/>
    <cellStyle name="Normal 2 6 2" xfId="822" xr:uid="{00000000-0005-0000-0000-0000E2040000}"/>
    <cellStyle name="Normal 2 6 2 10" xfId="6922" xr:uid="{6B452C7E-FE71-41C6-AEB2-1CEFD1267B3F}"/>
    <cellStyle name="Normal 2 6 2 10 2" xfId="17302" xr:uid="{C1B45B50-B0BF-4C5A-9E26-73DFBCF43E54}"/>
    <cellStyle name="Normal 2 6 2 11" xfId="9755" xr:uid="{70EE3BED-9444-4771-B0E0-B22D2D681A56}"/>
    <cellStyle name="Normal 2 6 2 11 2" xfId="20135" xr:uid="{B8848E42-84F5-402A-8F44-DF4E26C14C9C}"/>
    <cellStyle name="Normal 2 6 2 12" xfId="24769" xr:uid="{35CF3DA4-DC61-44EA-9462-885C50B93914}"/>
    <cellStyle name="Normal 2 6 2 13" xfId="12456" xr:uid="{560212F9-0533-4461-9920-F70CFBCCFBC5}"/>
    <cellStyle name="Normal 2 6 2 2" xfId="823" xr:uid="{00000000-0005-0000-0000-0000E3040000}"/>
    <cellStyle name="Normal 2 6 2 2 10" xfId="13021" xr:uid="{0D4BBAF6-D8A0-465E-8BC7-1533A0227D43}"/>
    <cellStyle name="Normal 2 6 2 2 2" xfId="2749" xr:uid="{00000000-0005-0000-0000-0000BC040000}"/>
    <cellStyle name="Normal 2 6 2 2 2 2" xfId="3237" xr:uid="{00000000-0005-0000-0000-0000BD040000}"/>
    <cellStyle name="Normal 2 6 2 2 2 2 2" xfId="6294" xr:uid="{0B07470C-85B1-4C6C-8ECD-495CD613F7F9}"/>
    <cellStyle name="Normal 2 6 2 2 2 2 2 2" xfId="25983" xr:uid="{15AEB110-49CC-43EA-914F-C7B5BA29E022}"/>
    <cellStyle name="Normal 2 6 2 2 2 2 2 3" xfId="15863" xr:uid="{6299CCA4-F531-4401-9A04-6E9291B145E1}"/>
    <cellStyle name="Normal 2 6 2 2 2 2 3" xfId="8316" xr:uid="{7D00746B-09DC-4BE8-9F40-2E48AA9B3F4E}"/>
    <cellStyle name="Normal 2 6 2 2 2 2 3 2" xfId="18696" xr:uid="{92375DE8-DFE2-4284-ADB8-E6088B04237C}"/>
    <cellStyle name="Normal 2 6 2 2 2 2 4" xfId="11149" xr:uid="{45876200-9A30-4704-87EC-D9A1EE244809}"/>
    <cellStyle name="Normal 2 6 2 2 2 2 4 2" xfId="21529" xr:uid="{19313E0A-2184-42AB-A62F-564856D82415}"/>
    <cellStyle name="Normal 2 6 2 2 2 2 5" xfId="24863" xr:uid="{22919932-BE07-4BEC-A9C1-1F5690CBF9E8}"/>
    <cellStyle name="Normal 2 6 2 2 2 2 6" xfId="13784" xr:uid="{D92ABE24-15D8-42BF-BA33-29B764548151}"/>
    <cellStyle name="Normal 2 6 2 2 2 3" xfId="4312" xr:uid="{451EFECD-E6FF-49A0-931F-814EEFFD5A8F}"/>
    <cellStyle name="Normal 2 6 2 2 2 3 2" xfId="9083" xr:uid="{3595DF81-ADC3-45A8-9BCF-7689DB946DF4}"/>
    <cellStyle name="Normal 2 6 2 2 2 3 2 2" xfId="29126" xr:uid="{3478CBB0-2BB3-4BBC-BDF5-74924D9D1697}"/>
    <cellStyle name="Normal 2 6 2 2 2 3 2 3" xfId="19463" xr:uid="{53207F61-895A-499D-A277-FF244C663D60}"/>
    <cellStyle name="Normal 2 6 2 2 2 3 3" xfId="11916" xr:uid="{48D8DEA2-984C-4B9D-A7AA-ED5779C04D14}"/>
    <cellStyle name="Normal 2 6 2 2 2 3 3 2" xfId="22296" xr:uid="{7CA70C4C-A7DF-4680-9001-4AC840974DE7}"/>
    <cellStyle name="Normal 2 6 2 2 2 3 4" xfId="23342" xr:uid="{D534D1FF-ED6B-4AFA-A78B-91BFD6963392}"/>
    <cellStyle name="Normal 2 6 2 2 2 3 5" xfId="16630" xr:uid="{D5A661F6-AA69-4A0F-BEEE-49C104A2C658}"/>
    <cellStyle name="Normal 2 6 2 2 2 4" xfId="5966" xr:uid="{298A3100-0F0E-4143-A5EA-0E61FD9A4AB6}"/>
    <cellStyle name="Normal 2 6 2 2 2 4 2" xfId="26478" xr:uid="{11AECB0D-6D22-4FB1-BDEF-36BD0B668DF2}"/>
    <cellStyle name="Normal 2 6 2 2 2 4 3" xfId="15419" xr:uid="{06CF890A-500B-4804-8C18-A9A6100DD4F0}"/>
    <cellStyle name="Normal 2 6 2 2 2 5" xfId="7872" xr:uid="{13D454F1-D94D-4985-B799-7A9EE008A9DD}"/>
    <cellStyle name="Normal 2 6 2 2 2 5 2" xfId="18252" xr:uid="{49C3328D-2308-4F91-B477-7FDE2DDB1AD1}"/>
    <cellStyle name="Normal 2 6 2 2 2 6" xfId="10705" xr:uid="{67F0920D-71CE-4035-957B-64609EFCF7FB}"/>
    <cellStyle name="Normal 2 6 2 2 2 6 2" xfId="21085" xr:uid="{B4910B9D-7FD4-4ABB-8821-B0753D2BA9C3}"/>
    <cellStyle name="Normal 2 6 2 2 2 7" xfId="24553" xr:uid="{A6371983-7A9E-40B5-882F-16BA02B0D5BB}"/>
    <cellStyle name="Normal 2 6 2 2 2 8" xfId="13191" xr:uid="{E94E252D-CEC7-44E3-AE45-EF7C918145D9}"/>
    <cellStyle name="Normal 2 6 2 2 3" xfId="3238" xr:uid="{00000000-0005-0000-0000-0000BE040000}"/>
    <cellStyle name="Normal 2 6 2 2 3 2" xfId="4489" xr:uid="{55CEC6C5-0DF6-4B0F-924A-77BA3BC616DD}"/>
    <cellStyle name="Normal 2 6 2 2 3 2 2" xfId="9260" xr:uid="{06250DE4-EF61-49D8-88D3-8EC22069837C}"/>
    <cellStyle name="Normal 2 6 2 2 3 2 2 2" xfId="19640" xr:uid="{66BB9C65-E528-4C7D-B9E6-BE7C48E04D21}"/>
    <cellStyle name="Normal 2 6 2 2 3 2 3" xfId="12093" xr:uid="{668CB0BD-5154-4E9D-9950-737CB28749D1}"/>
    <cellStyle name="Normal 2 6 2 2 3 2 3 2" xfId="22473" xr:uid="{0927B242-5633-413B-9366-D0BF18B6BEF8}"/>
    <cellStyle name="Normal 2 6 2 2 3 2 4" xfId="27213" xr:uid="{86708BAA-E17F-49EC-854A-0A84CF6C76C2}"/>
    <cellStyle name="Normal 2 6 2 2 3 2 5" xfId="16807" xr:uid="{599B188C-F56C-4FC6-A997-E2906A024AF1}"/>
    <cellStyle name="Normal 2 6 2 2 3 3" xfId="6295" xr:uid="{B79DBA51-6000-4D82-80A8-804A3E8AE8B8}"/>
    <cellStyle name="Normal 2 6 2 2 3 3 2" xfId="15864" xr:uid="{7DC4A406-DF69-4EC5-A326-85572F0B978F}"/>
    <cellStyle name="Normal 2 6 2 2 3 4" xfId="8317" xr:uid="{45F53046-B812-4B00-AF6C-5C1BE3C220C6}"/>
    <cellStyle name="Normal 2 6 2 2 3 4 2" xfId="18697" xr:uid="{4FA5C0D2-5A8F-4244-BA51-715E53E0E9C9}"/>
    <cellStyle name="Normal 2 6 2 2 3 5" xfId="11150" xr:uid="{8FB676D1-A2A5-4791-81A5-AA86212AE9BB}"/>
    <cellStyle name="Normal 2 6 2 2 3 5 2" xfId="21530" xr:uid="{1B7321DF-74C0-4FE4-90B0-A4A4BC518DD0}"/>
    <cellStyle name="Normal 2 6 2 2 3 6" xfId="25443" xr:uid="{63EE90C9-352C-4A42-BCBF-967139EC8398}"/>
    <cellStyle name="Normal 2 6 2 2 3 7" xfId="13785" xr:uid="{003465C1-845E-4AA6-AAC9-38E55E50C248}"/>
    <cellStyle name="Normal 2 6 2 2 4" xfId="3236" xr:uid="{00000000-0005-0000-0000-0000BF040000}"/>
    <cellStyle name="Normal 2 6 2 2 4 2" xfId="6293" xr:uid="{8A71D997-902F-4EC5-BD04-EFA816DE2D95}"/>
    <cellStyle name="Normal 2 6 2 2 4 2 2" xfId="26118" xr:uid="{6C41D414-276B-4750-99C0-84744654015A}"/>
    <cellStyle name="Normal 2 6 2 2 4 2 3" xfId="15862" xr:uid="{58E19D04-F987-48EA-AD62-D757F9DC9301}"/>
    <cellStyle name="Normal 2 6 2 2 4 3" xfId="8315" xr:uid="{D7CD78DF-D605-471F-83D2-64D69091FA77}"/>
    <cellStyle name="Normal 2 6 2 2 4 3 2" xfId="18695" xr:uid="{8ADBC21C-45A3-48A1-89F6-3A2356F32654}"/>
    <cellStyle name="Normal 2 6 2 2 4 4" xfId="11148" xr:uid="{14AD40EB-66C8-45BC-83A2-CCA9B1A5ABF3}"/>
    <cellStyle name="Normal 2 6 2 2 4 4 2" xfId="21528" xr:uid="{214F76B3-3270-4655-8C6B-6FFC20D4F682}"/>
    <cellStyle name="Normal 2 6 2 2 4 5" xfId="24350" xr:uid="{781D88E8-E12F-46EC-82D2-751C026D45CE}"/>
    <cellStyle name="Normal 2 6 2 2 4 6" xfId="13783" xr:uid="{91AAE636-ACAC-4080-91F2-DFC72904F990}"/>
    <cellStyle name="Normal 2 6 2 2 5" xfId="4236" xr:uid="{6213120F-9F90-4BE0-92B7-346DAD0055F1}"/>
    <cellStyle name="Normal 2 6 2 2 5 2" xfId="9007" xr:uid="{B23A0D37-DA54-4EDA-BE34-71A567E5C728}"/>
    <cellStyle name="Normal 2 6 2 2 5 2 2" xfId="29078" xr:uid="{5B35F843-65AE-46F3-BBE9-BA3D0813C538}"/>
    <cellStyle name="Normal 2 6 2 2 5 2 3" xfId="19387" xr:uid="{6714A023-88B7-4F17-BD6B-5FA4ACE1AAC2}"/>
    <cellStyle name="Normal 2 6 2 2 5 3" xfId="11840" xr:uid="{C70035A5-E15B-4D76-88E0-5C3F7C131519}"/>
    <cellStyle name="Normal 2 6 2 2 5 3 2" xfId="22220" xr:uid="{E83365C6-6F43-4F18-8F82-0431B69ED16A}"/>
    <cellStyle name="Normal 2 6 2 2 5 4" xfId="23575" xr:uid="{BBCF9256-3B95-44EB-92C0-669EE74927F6}"/>
    <cellStyle name="Normal 2 6 2 2 5 5" xfId="16554" xr:uid="{2525C136-B1B0-4DFD-A134-1912100B16CB}"/>
    <cellStyle name="Normal 2 6 2 2 6" xfId="5173" xr:uid="{EFD3024B-EF2D-42ED-A19F-E2212A050465}"/>
    <cellStyle name="Normal 2 6 2 2 6 2" xfId="28649" xr:uid="{E51DA777-0808-4589-A231-F6DEACAEA0DC}"/>
    <cellStyle name="Normal 2 6 2 2 6 3" xfId="14470" xr:uid="{CC01BC16-52DB-4F97-85D1-813E789606D7}"/>
    <cellStyle name="Normal 2 6 2 2 7" xfId="6923" xr:uid="{8FEB73BD-73B7-40EC-81B9-13739C227541}"/>
    <cellStyle name="Normal 2 6 2 2 7 2" xfId="17303" xr:uid="{8E9BBD76-FCD0-4DA6-9DE2-B44004DEE9FF}"/>
    <cellStyle name="Normal 2 6 2 2 8" xfId="9756" xr:uid="{E500A65A-BD52-41D2-BA8F-127DE68A173E}"/>
    <cellStyle name="Normal 2 6 2 2 8 2" xfId="20136" xr:uid="{6EAF28EB-AB73-4A7D-8ACB-0F87A24CD8B4}"/>
    <cellStyle name="Normal 2 6 2 2 9" xfId="24334" xr:uid="{550195B9-69B1-41FF-8556-424F9227CAEB}"/>
    <cellStyle name="Normal 2 6 2 3" xfId="2748" xr:uid="{00000000-0005-0000-0000-0000C0040000}"/>
    <cellStyle name="Normal 2 6 2 3 2" xfId="3239" xr:uid="{00000000-0005-0000-0000-0000C1040000}"/>
    <cellStyle name="Normal 2 6 2 3 2 2" xfId="6296" xr:uid="{909EF239-56EC-436B-B207-0C2058E4371C}"/>
    <cellStyle name="Normal 2 6 2 3 2 2 2" xfId="27529" xr:uid="{6A3159D9-295F-4279-B03A-E3C845D77425}"/>
    <cellStyle name="Normal 2 6 2 3 2 2 3" xfId="15865" xr:uid="{2C7CBD9F-6D00-4DFD-8C61-0A5C8FFCB40E}"/>
    <cellStyle name="Normal 2 6 2 3 2 3" xfId="8318" xr:uid="{E8956212-19DA-46E6-AE5B-B477D98F4FC0}"/>
    <cellStyle name="Normal 2 6 2 3 2 3 2" xfId="18698" xr:uid="{63AAA577-4A6D-42C1-AEF3-F0691CE300E7}"/>
    <cellStyle name="Normal 2 6 2 3 2 4" xfId="11151" xr:uid="{3183E437-A385-4F27-8C65-8E24BC3C2386}"/>
    <cellStyle name="Normal 2 6 2 3 2 4 2" xfId="21531" xr:uid="{CCA787AD-396D-48F7-939C-67EA61F5EAFF}"/>
    <cellStyle name="Normal 2 6 2 3 2 5" xfId="22794" xr:uid="{35DE97A9-B50F-44E7-8469-98B46AE21DDC}"/>
    <cellStyle name="Normal 2 6 2 3 2 6" xfId="13786" xr:uid="{DBCCB06C-77FF-48D3-B46A-C7ED0160E78B}"/>
    <cellStyle name="Normal 2 6 2 3 3" xfId="4311" xr:uid="{05338117-EB87-4B41-8F3F-9D96A8C69F48}"/>
    <cellStyle name="Normal 2 6 2 3 3 2" xfId="9082" xr:uid="{06B64086-F2FA-4554-A66A-7DCD7A828594}"/>
    <cellStyle name="Normal 2 6 2 3 3 2 2" xfId="29125" xr:uid="{CD74FA9E-399D-4ABF-9104-22E50EC80906}"/>
    <cellStyle name="Normal 2 6 2 3 3 2 3" xfId="19462" xr:uid="{374CA1CC-12B2-48B1-9D67-A7B3DEEE4CBF}"/>
    <cellStyle name="Normal 2 6 2 3 3 3" xfId="11915" xr:uid="{1DD8F1BF-BCEA-465E-A31C-07F49838B74E}"/>
    <cellStyle name="Normal 2 6 2 3 3 3 2" xfId="22295" xr:uid="{9E6596BA-0FCB-417E-82E2-1524BC5841F5}"/>
    <cellStyle name="Normal 2 6 2 3 3 4" xfId="25347" xr:uid="{42660836-C392-4A95-AB7D-2B10EB886405}"/>
    <cellStyle name="Normal 2 6 2 3 3 5" xfId="16629" xr:uid="{563033DD-F564-4805-B714-6325541D0051}"/>
    <cellStyle name="Normal 2 6 2 3 4" xfId="5965" xr:uid="{E65F83FC-A1C3-4EA4-9529-1202F48F8094}"/>
    <cellStyle name="Normal 2 6 2 3 4 2" xfId="27921" xr:uid="{1E851278-57D4-4AA3-A532-7F287997802C}"/>
    <cellStyle name="Normal 2 6 2 3 4 3" xfId="15418" xr:uid="{69C05F2B-C137-4BB6-8704-13070549C81C}"/>
    <cellStyle name="Normal 2 6 2 3 5" xfId="7871" xr:uid="{621F3C51-E706-4289-808D-3600D7DE2E8D}"/>
    <cellStyle name="Normal 2 6 2 3 5 2" xfId="18251" xr:uid="{2C1E3A01-E7C2-4B75-9362-E23996E4157F}"/>
    <cellStyle name="Normal 2 6 2 3 6" xfId="10704" xr:uid="{0942D83E-6785-4069-93ED-E1FEF867500E}"/>
    <cellStyle name="Normal 2 6 2 3 6 2" xfId="21084" xr:uid="{D0426F11-DBC5-4AD7-A855-E1C40AE9F6EE}"/>
    <cellStyle name="Normal 2 6 2 3 7" xfId="24594" xr:uid="{70CCA74D-0F9E-4C26-BE30-EDEF40B34700}"/>
    <cellStyle name="Normal 2 6 2 3 8" xfId="13190" xr:uid="{082743DC-5C06-434B-9280-28C08901C2E8}"/>
    <cellStyle name="Normal 2 6 2 4" xfId="3240" xr:uid="{00000000-0005-0000-0000-0000C2040000}"/>
    <cellStyle name="Normal 2 6 2 4 2" xfId="4490" xr:uid="{99D999CC-6FD5-486B-8B59-AACF02421660}"/>
    <cellStyle name="Normal 2 6 2 4 2 2" xfId="9261" xr:uid="{693B2310-F2CC-4B51-8DCA-6C985B7E01F6}"/>
    <cellStyle name="Normal 2 6 2 4 2 2 2" xfId="19641" xr:uid="{60CE9961-B196-4E53-9106-4D821DF88F34}"/>
    <cellStyle name="Normal 2 6 2 4 2 3" xfId="12094" xr:uid="{F27E296C-2BF5-4C55-A4BC-C01B2BB3001C}"/>
    <cellStyle name="Normal 2 6 2 4 2 3 2" xfId="22474" xr:uid="{6890BA32-74A1-468A-8E1D-EE5DDA9E01A7}"/>
    <cellStyle name="Normal 2 6 2 4 2 4" xfId="26154" xr:uid="{8E1693E9-A028-4C58-88A3-DCB985228DC4}"/>
    <cellStyle name="Normal 2 6 2 4 2 5" xfId="16808" xr:uid="{C18685EF-A719-4116-BA1B-3BA5E1AA00FD}"/>
    <cellStyle name="Normal 2 6 2 4 3" xfId="6297" xr:uid="{492F9173-ED6E-4509-86DB-B2EA5DF6D7F6}"/>
    <cellStyle name="Normal 2 6 2 4 3 2" xfId="15866" xr:uid="{BA1625F8-53AF-4C89-82AA-C0EB3332B7FA}"/>
    <cellStyle name="Normal 2 6 2 4 4" xfId="8319" xr:uid="{C1DB41E0-32DE-4948-9DB1-AAC9D0DB7206}"/>
    <cellStyle name="Normal 2 6 2 4 4 2" xfId="18699" xr:uid="{875847CA-7CEF-469C-BA9D-AF3CD931B7D7}"/>
    <cellStyle name="Normal 2 6 2 4 5" xfId="11152" xr:uid="{A35979AB-4BBF-40BE-BD16-A63862B7E890}"/>
    <cellStyle name="Normal 2 6 2 4 5 2" xfId="21532" xr:uid="{290E8148-7224-483E-8FEB-44D1A8EBA1D7}"/>
    <cellStyle name="Normal 2 6 2 4 6" xfId="23651" xr:uid="{2E0F261C-8B52-49F0-8467-4A7022122960}"/>
    <cellStyle name="Normal 2 6 2 4 7" xfId="13787" xr:uid="{C67B1CEB-659F-49D7-AF42-A53E6118D022}"/>
    <cellStyle name="Normal 2 6 2 5" xfId="3235" xr:uid="{00000000-0005-0000-0000-0000C3040000}"/>
    <cellStyle name="Normal 2 6 2 5 2" xfId="6292" xr:uid="{864BD532-2191-49D7-A5D9-FF59CCEEAFD4}"/>
    <cellStyle name="Normal 2 6 2 5 2 2" xfId="27653" xr:uid="{A64C6447-BC8F-4094-9873-7775BF9AA8CD}"/>
    <cellStyle name="Normal 2 6 2 5 2 3" xfId="15861" xr:uid="{8CEFF8B3-DBEE-4DA2-9982-4C778CE2B6D8}"/>
    <cellStyle name="Normal 2 6 2 5 3" xfId="8314" xr:uid="{5AEDA475-210E-48A9-ACEE-9CB4F1AEDF16}"/>
    <cellStyle name="Normal 2 6 2 5 3 2" xfId="18694" xr:uid="{8CFC2B20-D82C-4836-8B85-B2DDA40B52F2}"/>
    <cellStyle name="Normal 2 6 2 5 4" xfId="11147" xr:uid="{56BF3207-64C4-44E3-AFF4-0474BABB18FC}"/>
    <cellStyle name="Normal 2 6 2 5 4 2" xfId="21527" xr:uid="{80DEABAB-AAEF-44BF-954B-37CF1AB5F697}"/>
    <cellStyle name="Normal 2 6 2 5 5" xfId="24340" xr:uid="{E7546074-5B21-4067-9EB9-A2806E9B7A0C}"/>
    <cellStyle name="Normal 2 6 2 5 6" xfId="13782" xr:uid="{89D4FEE3-FC36-40D1-A84B-A3B2E206D0DA}"/>
    <cellStyle name="Normal 2 6 2 6" xfId="2531" xr:uid="{00000000-0005-0000-0000-0000C4040000}"/>
    <cellStyle name="Normal 2 6 2 6 2" xfId="5804" xr:uid="{10762A9A-7272-485A-943C-B474B929DFA1}"/>
    <cellStyle name="Normal 2 6 2 6 2 2" xfId="28329" xr:uid="{91C42B10-F180-458D-AFC1-107E53C0EC40}"/>
    <cellStyle name="Normal 2 6 2 6 2 3" xfId="15202" xr:uid="{C481E85C-B006-44B4-B153-234F7CD519A4}"/>
    <cellStyle name="Normal 2 6 2 6 3" xfId="7655" xr:uid="{802B6534-EC9E-4BAF-9ED1-E58A0B5A1B3C}"/>
    <cellStyle name="Normal 2 6 2 6 3 2" xfId="18035" xr:uid="{0C59ABBA-3D43-4EB6-8CC4-6FDE3F98A84D}"/>
    <cellStyle name="Normal 2 6 2 6 4" xfId="10488" xr:uid="{1FCE637C-45EC-4DB5-B22E-0EB0BA1F730F}"/>
    <cellStyle name="Normal 2 6 2 6 4 2" xfId="20868" xr:uid="{3DB16BC8-7567-4D71-BE88-6964F1429595}"/>
    <cellStyle name="Normal 2 6 2 6 5" xfId="23451" xr:uid="{3467CB81-E993-4155-9658-380959AE2084}"/>
    <cellStyle name="Normal 2 6 2 6 6" xfId="12918" xr:uid="{12AC7268-F7FD-4FC4-9DD5-F0A75605BD3E}"/>
    <cellStyle name="Normal 2 6 2 7" xfId="2225" xr:uid="{00000000-0005-0000-0000-0000BA040000}"/>
    <cellStyle name="Normal 2 6 2 7 2" xfId="7351" xr:uid="{D530F37D-DEF4-4170-A7A3-CB1060AA827D}"/>
    <cellStyle name="Normal 2 6 2 7 2 2" xfId="17731" xr:uid="{1AC286B0-EC57-4FEF-9592-7305F7F714D3}"/>
    <cellStyle name="Normal 2 6 2 7 3" xfId="10184" xr:uid="{917FF294-FA44-4D45-86B4-360CE91273CB}"/>
    <cellStyle name="Normal 2 6 2 7 3 2" xfId="20564" xr:uid="{80CC7CE1-1E69-417B-BC19-550A0933C939}"/>
    <cellStyle name="Normal 2 6 2 7 4" xfId="24402" xr:uid="{1502BF02-3285-4572-A39D-B74C8D53DD14}"/>
    <cellStyle name="Normal 2 6 2 7 5" xfId="14898" xr:uid="{1CA6A51E-82D5-4C77-BCEB-1851F5CDC9B4}"/>
    <cellStyle name="Normal 2 6 2 8" xfId="3791" xr:uid="{EA396F53-A8E3-4AAD-AEFE-BE244E793E8F}"/>
    <cellStyle name="Normal 2 6 2 8 2" xfId="8626" xr:uid="{ED8914F2-C102-4167-8F91-AA93ECEF9C27}"/>
    <cellStyle name="Normal 2 6 2 8 2 2" xfId="19006" xr:uid="{70494654-2281-49E4-99E3-8834C809E729}"/>
    <cellStyle name="Normal 2 6 2 8 3" xfId="11459" xr:uid="{56BA38B1-DC32-4B80-B62D-8B1022DA2726}"/>
    <cellStyle name="Normal 2 6 2 8 3 2" xfId="21839" xr:uid="{278BD44B-3A17-484E-ABAC-932535BD4874}"/>
    <cellStyle name="Normal 2 6 2 8 4" xfId="16173" xr:uid="{E09CC765-129B-4103-A5F1-3F1553452D84}"/>
    <cellStyle name="Normal 2 6 2 9" xfId="5172" xr:uid="{C8D33ABA-A6DE-4D30-A213-75A149B1FA83}"/>
    <cellStyle name="Normal 2 6 2 9 2" xfId="14469" xr:uid="{974A2E2F-85FD-42D4-9E21-8199EEBB5EB3}"/>
    <cellStyle name="Normal 2 6 3" xfId="824" xr:uid="{00000000-0005-0000-0000-0000E4040000}"/>
    <cellStyle name="Normal 2 6 3 10" xfId="9757" xr:uid="{A4D62B8B-D218-4840-B61C-71340FE99392}"/>
    <cellStyle name="Normal 2 6 3 10 2" xfId="20137" xr:uid="{FC4D10FB-3755-4F39-A082-152E804D35F2}"/>
    <cellStyle name="Normal 2 6 3 11" xfId="24999" xr:uid="{B09E0DFE-CB49-4293-9A76-68CE4C4AFD3E}"/>
    <cellStyle name="Normal 2 6 3 12" xfId="12573" xr:uid="{6DF2FDF8-BF05-4326-8CED-AF04FE39C9F4}"/>
    <cellStyle name="Normal 2 6 3 2" xfId="2750" xr:uid="{00000000-0005-0000-0000-0000C6040000}"/>
    <cellStyle name="Normal 2 6 3 2 2" xfId="3242" xr:uid="{00000000-0005-0000-0000-0000C7040000}"/>
    <cellStyle name="Normal 2 6 3 2 2 2" xfId="6299" xr:uid="{7304B549-7725-4E18-B383-08AC32602764}"/>
    <cellStyle name="Normal 2 6 3 2 2 2 2" xfId="28080" xr:uid="{92E698A4-443E-4E9F-912D-3316C8057977}"/>
    <cellStyle name="Normal 2 6 3 2 2 2 3" xfId="15868" xr:uid="{E2BEE138-2676-4D8C-9875-BCFE68E134F5}"/>
    <cellStyle name="Normal 2 6 3 2 2 3" xfId="8321" xr:uid="{E291EB98-CB64-4225-A299-2FBB6958D1D8}"/>
    <cellStyle name="Normal 2 6 3 2 2 3 2" xfId="18701" xr:uid="{767B6D43-7AD9-4B29-821F-6A35E2A9C3B4}"/>
    <cellStyle name="Normal 2 6 3 2 2 4" xfId="11154" xr:uid="{748016B8-AB50-4139-A5F0-56CB27A68A9F}"/>
    <cellStyle name="Normal 2 6 3 2 2 4 2" xfId="21534" xr:uid="{95D20107-076A-48EF-AB96-F7E20554289D}"/>
    <cellStyle name="Normal 2 6 3 2 2 5" xfId="23899" xr:uid="{0FBF2B24-DE81-4443-8299-141FA0D649DA}"/>
    <cellStyle name="Normal 2 6 3 2 2 6" xfId="13789" xr:uid="{F9D0B80D-AC75-439E-A28A-B9DE7A394B05}"/>
    <cellStyle name="Normal 2 6 3 2 3" xfId="4313" xr:uid="{FDB00B43-EDE2-439A-8599-5EB1BA9F4CE7}"/>
    <cellStyle name="Normal 2 6 3 2 3 2" xfId="9084" xr:uid="{16808E95-2586-46E7-BE40-B97AEE2CFFB2}"/>
    <cellStyle name="Normal 2 6 3 2 3 2 2" xfId="29127" xr:uid="{7F4B2F7D-F1C0-4A26-B6B2-BD2773891107}"/>
    <cellStyle name="Normal 2 6 3 2 3 2 3" xfId="19464" xr:uid="{8D3D01C1-5F5A-488C-9B61-70485AA27C9D}"/>
    <cellStyle name="Normal 2 6 3 2 3 3" xfId="11917" xr:uid="{3CB88BFF-7034-4492-AA0A-14017708B94E}"/>
    <cellStyle name="Normal 2 6 3 2 3 3 2" xfId="22297" xr:uid="{A14D9E91-F974-4C75-97D6-B6D0E1D8D640}"/>
    <cellStyle name="Normal 2 6 3 2 3 4" xfId="24335" xr:uid="{01B9F8C2-15BC-4CE9-BC27-617DA3FAF2A3}"/>
    <cellStyle name="Normal 2 6 3 2 3 5" xfId="16631" xr:uid="{566336C9-D4DB-4A32-91F6-86EAD6606C09}"/>
    <cellStyle name="Normal 2 6 3 2 4" xfId="5967" xr:uid="{B0225D42-3F43-429F-96D2-B3C4FFF017AF}"/>
    <cellStyle name="Normal 2 6 3 2 4 2" xfId="28153" xr:uid="{5C369DB8-5E78-41E0-9489-A73C67F62EB5}"/>
    <cellStyle name="Normal 2 6 3 2 4 3" xfId="15420" xr:uid="{6AC99C5E-64F7-4525-A5AB-A0680637904B}"/>
    <cellStyle name="Normal 2 6 3 2 5" xfId="7873" xr:uid="{187C8DAC-2EBE-40DA-A2BA-B16800DDFA06}"/>
    <cellStyle name="Normal 2 6 3 2 5 2" xfId="18253" xr:uid="{0AB7271F-C4AF-40EE-8F0E-C9A3C9E23C6A}"/>
    <cellStyle name="Normal 2 6 3 2 6" xfId="10706" xr:uid="{68C15709-F04C-47D1-B067-E8BE43F77BD4}"/>
    <cellStyle name="Normal 2 6 3 2 6 2" xfId="21086" xr:uid="{F447D534-E314-47F2-9E88-C461FD47A87B}"/>
    <cellStyle name="Normal 2 6 3 2 7" xfId="24627" xr:uid="{0EB4ABFD-ACE5-4ABD-B332-42F09D2BA598}"/>
    <cellStyle name="Normal 2 6 3 2 8" xfId="13192" xr:uid="{564E1D4A-1A87-4C0D-840E-13FA45AB478F}"/>
    <cellStyle name="Normal 2 6 3 3" xfId="3243" xr:uid="{00000000-0005-0000-0000-0000C8040000}"/>
    <cellStyle name="Normal 2 6 3 3 2" xfId="4491" xr:uid="{87207243-8C53-4DE5-B92B-7719F293434A}"/>
    <cellStyle name="Normal 2 6 3 3 2 2" xfId="9262" xr:uid="{C3B3E6F4-D12B-40A9-849B-D88600E4EA46}"/>
    <cellStyle name="Normal 2 6 3 3 2 2 2" xfId="29247" xr:uid="{B14741FC-784C-4ADB-98D1-04F07AD5543C}"/>
    <cellStyle name="Normal 2 6 3 3 2 2 3" xfId="19642" xr:uid="{B4928044-04CD-4CFA-B67F-F481551FE4B0}"/>
    <cellStyle name="Normal 2 6 3 3 2 3" xfId="12095" xr:uid="{5214C419-B95F-42D2-BB6F-9BE7C79034EF}"/>
    <cellStyle name="Normal 2 6 3 3 2 3 2" xfId="22475" xr:uid="{9EAB2E54-3029-4DFB-A3CA-3ED052C1C342}"/>
    <cellStyle name="Normal 2 6 3 3 2 4" xfId="22866" xr:uid="{CAD82A59-8985-4FFB-91FB-1C6232C10769}"/>
    <cellStyle name="Normal 2 6 3 3 2 5" xfId="16809" xr:uid="{B62F27E4-1ED2-4F69-B12F-EC7A9B613844}"/>
    <cellStyle name="Normal 2 6 3 3 3" xfId="6300" xr:uid="{A3DE6E02-6E83-4DF7-A1B7-959133430995}"/>
    <cellStyle name="Normal 2 6 3 3 3 2" xfId="26211" xr:uid="{EE394A47-E38F-4441-AE45-E5E0C939CDE8}"/>
    <cellStyle name="Normal 2 6 3 3 3 3" xfId="15869" xr:uid="{EFF3A563-4A4D-4BA2-B5BE-55B10045C84D}"/>
    <cellStyle name="Normal 2 6 3 3 4" xfId="8322" xr:uid="{10A2EFD6-4550-41B9-9D2C-0C6CA4889477}"/>
    <cellStyle name="Normal 2 6 3 3 4 2" xfId="18702" xr:uid="{3F5120F2-2B31-45F7-AB64-C295BD28981B}"/>
    <cellStyle name="Normal 2 6 3 3 5" xfId="11155" xr:uid="{BB8F6FE3-F7F8-415E-B8E6-30E494857739}"/>
    <cellStyle name="Normal 2 6 3 3 5 2" xfId="21535" xr:uid="{74ADF930-A0CD-47CC-9983-8F504FF6F67F}"/>
    <cellStyle name="Normal 2 6 3 3 6" xfId="24478" xr:uid="{38F64182-7581-4BB8-91EB-F95C8B7C6FD9}"/>
    <cellStyle name="Normal 2 6 3 3 7" xfId="13790" xr:uid="{B07449D2-9759-4D4B-84D2-842A75D20F86}"/>
    <cellStyle name="Normal 2 6 3 4" xfId="3241" xr:uid="{00000000-0005-0000-0000-0000C9040000}"/>
    <cellStyle name="Normal 2 6 3 4 2" xfId="6298" xr:uid="{76E59889-A8B4-4D0D-A5C6-DA7E60392EA5}"/>
    <cellStyle name="Normal 2 6 3 4 2 2" xfId="26029" xr:uid="{D7ED80EF-2C71-4AFF-BD14-B827B1696D1D}"/>
    <cellStyle name="Normal 2 6 3 4 2 3" xfId="15867" xr:uid="{D1417E44-7FC8-4EED-B6AB-389147BE2DAC}"/>
    <cellStyle name="Normal 2 6 3 4 3" xfId="8320" xr:uid="{E57003F0-69DC-4BDB-87A5-D5970FC7987A}"/>
    <cellStyle name="Normal 2 6 3 4 3 2" xfId="18700" xr:uid="{5BE996CC-BDE8-4271-939A-B58DE1544666}"/>
    <cellStyle name="Normal 2 6 3 4 4" xfId="11153" xr:uid="{BDB2A5CA-124E-4DB8-8FB4-2F10C553E449}"/>
    <cellStyle name="Normal 2 6 3 4 4 2" xfId="21533" xr:uid="{80215D5B-DD7D-485F-939B-771F38FEBCDD}"/>
    <cellStyle name="Normal 2 6 3 4 5" xfId="25544" xr:uid="{4B134884-26C9-4669-87A5-D352E80BAD43}"/>
    <cellStyle name="Normal 2 6 3 4 6" xfId="13788" xr:uid="{B05C497A-8A05-41D1-96AA-F3A7AB582F5C}"/>
    <cellStyle name="Normal 2 6 3 5" xfId="2574" xr:uid="{00000000-0005-0000-0000-0000CA040000}"/>
    <cellStyle name="Normal 2 6 3 5 2" xfId="5838" xr:uid="{DF0E3358-E753-47A6-BED4-29A4340CC710}"/>
    <cellStyle name="Normal 2 6 3 5 2 2" xfId="26224" xr:uid="{8CBC7597-9E25-4985-AB21-CABF7A1CC924}"/>
    <cellStyle name="Normal 2 6 3 5 2 3" xfId="15245" xr:uid="{F9F030D3-C608-4F08-9C1C-0B51A7D277A5}"/>
    <cellStyle name="Normal 2 6 3 5 3" xfId="7698" xr:uid="{C45C4104-5723-49BB-8658-8B71663BE1F3}"/>
    <cellStyle name="Normal 2 6 3 5 3 2" xfId="18078" xr:uid="{4805201E-4483-45A6-80B7-2FACFD456AAC}"/>
    <cellStyle name="Normal 2 6 3 5 4" xfId="10531" xr:uid="{F588443A-6DD1-4DCF-9335-0C05F6C0E82B}"/>
    <cellStyle name="Normal 2 6 3 5 4 2" xfId="20911" xr:uid="{44532367-E5EB-47CF-A810-C3244C6410ED}"/>
    <cellStyle name="Normal 2 6 3 5 5" xfId="23803" xr:uid="{B831D932-89A5-497D-97E7-E8EFC916E333}"/>
    <cellStyle name="Normal 2 6 3 5 6" xfId="12961" xr:uid="{74DE7D1D-E440-4BEA-806A-E5800002F8B0}"/>
    <cellStyle name="Normal 2 6 3 6" xfId="2340" xr:uid="{00000000-0005-0000-0000-0000C5040000}"/>
    <cellStyle name="Normal 2 6 3 6 2" xfId="7466" xr:uid="{3A60FAA7-236C-4287-AADF-56E2DF722CB0}"/>
    <cellStyle name="Normal 2 6 3 6 2 2" xfId="17846" xr:uid="{791B2BBF-96B1-477D-BD65-FE70725DA7C6}"/>
    <cellStyle name="Normal 2 6 3 6 3" xfId="10299" xr:uid="{A010738C-6954-46F7-B0D6-5D8E10447902}"/>
    <cellStyle name="Normal 2 6 3 6 3 2" xfId="20679" xr:uid="{5CFF61F0-0CCD-4BE0-BA9F-5E49FCC5A30F}"/>
    <cellStyle name="Normal 2 6 3 6 4" xfId="24777" xr:uid="{5866C81F-BCDD-41B4-8389-503ADA704CF2}"/>
    <cellStyle name="Normal 2 6 3 6 5" xfId="15013" xr:uid="{B537DB6D-4B8B-4F24-A17E-59B8AA53E2D2}"/>
    <cellStyle name="Normal 2 6 3 7" xfId="3851" xr:uid="{2F0129F9-6EAF-4AAF-9CE7-DA34D158108D}"/>
    <cellStyle name="Normal 2 6 3 7 2" xfId="8683" xr:uid="{C55A7311-DEFF-40BB-AD48-3EC8C83781BC}"/>
    <cellStyle name="Normal 2 6 3 7 2 2" xfId="19063" xr:uid="{6D1693A2-58F9-4467-9713-1AAD0D03E2A2}"/>
    <cellStyle name="Normal 2 6 3 7 3" xfId="11516" xr:uid="{243DA632-E680-4E69-8C95-E06E0EAF6D1D}"/>
    <cellStyle name="Normal 2 6 3 7 3 2" xfId="21896" xr:uid="{864F57A7-5DC2-4353-9E34-85C3714B0248}"/>
    <cellStyle name="Normal 2 6 3 7 4" xfId="16230" xr:uid="{7A31CD01-4889-4F8B-B42B-1EC4E2C4D6B1}"/>
    <cellStyle name="Normal 2 6 3 8" xfId="5174" xr:uid="{8AE79431-F88A-4C41-B95B-4BA664C147B4}"/>
    <cellStyle name="Normal 2 6 3 8 2" xfId="14471" xr:uid="{40FFDD92-F8D1-4A22-A3DF-4E5C0A8744A6}"/>
    <cellStyle name="Normal 2 6 3 9" xfId="6924" xr:uid="{20101572-6AD5-4DB0-B4EC-D86429EB91A3}"/>
    <cellStyle name="Normal 2 6 3 9 2" xfId="17304" xr:uid="{83D1B01E-C56A-4CBA-A0AC-28D7157D2623}"/>
    <cellStyle name="Normal 2 6 4" xfId="825" xr:uid="{00000000-0005-0000-0000-0000E5040000}"/>
    <cellStyle name="Normal 2 6 4 2" xfId="3244" xr:uid="{00000000-0005-0000-0000-0000CC040000}"/>
    <cellStyle name="Normal 2 6 4 2 2" xfId="6301" xr:uid="{26AA86EE-97E0-48FA-85E2-64D1D01642DB}"/>
    <cellStyle name="Normal 2 6 4 2 2 2" xfId="27736" xr:uid="{62530CFF-EAD0-4DCC-8A0F-51132B070C03}"/>
    <cellStyle name="Normal 2 6 4 2 2 3" xfId="15870" xr:uid="{38DC05D0-1BDA-437F-9A6F-0B1EB9623D15}"/>
    <cellStyle name="Normal 2 6 4 2 3" xfId="8323" xr:uid="{66BF30D8-781F-4445-9403-8B1239B99C01}"/>
    <cellStyle name="Normal 2 6 4 2 3 2" xfId="18703" xr:uid="{696D15CB-68D5-4E6B-AC4E-F2E170C0BE1A}"/>
    <cellStyle name="Normal 2 6 4 2 4" xfId="11156" xr:uid="{9AADA220-B9CE-4749-AE31-CBC01B68FA08}"/>
    <cellStyle name="Normal 2 6 4 2 4 2" xfId="21536" xr:uid="{544947B8-8889-427F-98F8-7DB4E71898AA}"/>
    <cellStyle name="Normal 2 6 4 2 5" xfId="23670" xr:uid="{40D936BC-B2FB-444D-BA06-05C16CD95B47}"/>
    <cellStyle name="Normal 2 6 4 2 6" xfId="13791" xr:uid="{CD9279EA-FE4F-45C0-B021-898B07933199}"/>
    <cellStyle name="Normal 2 6 4 3" xfId="2747" xr:uid="{00000000-0005-0000-0000-0000CD040000}"/>
    <cellStyle name="Normal 2 6 4 3 2" xfId="5964" xr:uid="{3AC6F347-C68D-4FB4-8BD8-2118D9E8EF4B}"/>
    <cellStyle name="Normal 2 6 4 3 2 2" xfId="25999" xr:uid="{6407EC0A-CA09-4F54-A5DC-8C2C028A5521}"/>
    <cellStyle name="Normal 2 6 4 3 2 3" xfId="15417" xr:uid="{C193E26C-D856-4793-947D-EF2429FBC763}"/>
    <cellStyle name="Normal 2 6 4 3 3" xfId="7870" xr:uid="{1E3CF3CE-B1BC-4F2D-A7C8-61E4A10A365D}"/>
    <cellStyle name="Normal 2 6 4 3 3 2" xfId="18250" xr:uid="{8BD55EF0-2C46-4F9F-BF52-2E5AC363DFD0}"/>
    <cellStyle name="Normal 2 6 4 3 4" xfId="10703" xr:uid="{DF3A9D90-F1F1-4774-A6A8-BFA0FB02DDAB}"/>
    <cellStyle name="Normal 2 6 4 3 4 2" xfId="21083" xr:uid="{AECC2B9B-F637-458C-95D4-B8705547F79B}"/>
    <cellStyle name="Normal 2 6 4 3 5" xfId="25084" xr:uid="{F7D65038-43B7-4600-B665-FE61C3DC1D05}"/>
    <cellStyle name="Normal 2 6 4 3 6" xfId="13189" xr:uid="{9FF62838-0196-4BF7-8043-8AD349460ECA}"/>
    <cellStyle name="Normal 2 6 4 4" xfId="4172" xr:uid="{FAAE8149-8145-432C-B91A-EC872542167A}"/>
    <cellStyle name="Normal 2 6 4 4 2" xfId="8943" xr:uid="{A898C8CD-3D30-4C1C-ABD9-8656076B5A81}"/>
    <cellStyle name="Normal 2 6 4 4 2 2" xfId="19323" xr:uid="{1A9ED637-57DF-4EC7-8488-4C7592B288CF}"/>
    <cellStyle name="Normal 2 6 4 4 3" xfId="11776" xr:uid="{3183CE16-5648-42F3-904D-5A8528B42A9C}"/>
    <cellStyle name="Normal 2 6 4 4 3 2" xfId="22156" xr:uid="{D292C677-4EC5-461E-B23B-11316430DFAC}"/>
    <cellStyle name="Normal 2 6 4 4 4" xfId="24113" xr:uid="{4B28783D-BCF0-40D5-BA39-A0BD1889A410}"/>
    <cellStyle name="Normal 2 6 4 4 5" xfId="16490" xr:uid="{FCD70FC5-0B68-4997-9C12-BBFBD166F7A2}"/>
    <cellStyle name="Normal 2 6 4 5" xfId="5175" xr:uid="{7A080356-2637-46E2-A77E-82C5ACAE8493}"/>
    <cellStyle name="Normal 2 6 4 5 2" xfId="14472" xr:uid="{87F5C9D8-9A57-40FE-BC24-29C7BD440DC2}"/>
    <cellStyle name="Normal 2 6 4 6" xfId="6925" xr:uid="{1EB19ED3-15F7-414F-9F66-975C06046ACB}"/>
    <cellStyle name="Normal 2 6 4 6 2" xfId="17305" xr:uid="{E908B670-6EEE-4B27-A219-E53B7B9A3CCF}"/>
    <cellStyle name="Normal 2 6 4 7" xfId="9758" xr:uid="{BBF121FB-D7DF-4229-888D-58897BA66988}"/>
    <cellStyle name="Normal 2 6 4 7 2" xfId="20138" xr:uid="{A447422D-86A8-4D49-B623-57D91E1AC329}"/>
    <cellStyle name="Normal 2 6 4 8" xfId="23437" xr:uid="{2467AEF3-5330-47FD-87A4-229510FDA7FD}"/>
    <cellStyle name="Normal 2 6 4 9" xfId="12731" xr:uid="{4D9A41E0-523B-4A63-AEF3-98D8B656F6EC}"/>
    <cellStyle name="Normal 2 6 5" xfId="3245" xr:uid="{00000000-0005-0000-0000-0000CE040000}"/>
    <cellStyle name="Normal 2 6 5 2" xfId="4492" xr:uid="{A3DD9300-DFB9-4CFD-9A54-92274E601C4B}"/>
    <cellStyle name="Normal 2 6 5 2 2" xfId="9263" xr:uid="{DD784A69-7E3E-4F1A-AC82-8F6F1BD52311}"/>
    <cellStyle name="Normal 2 6 5 2 2 2" xfId="29248" xr:uid="{0D00306C-6116-4176-B54A-03C0D3AA4551}"/>
    <cellStyle name="Normal 2 6 5 2 2 3" xfId="19643" xr:uid="{F2CB09A6-383C-48D6-8D03-D7E890852381}"/>
    <cellStyle name="Normal 2 6 5 2 3" xfId="12096" xr:uid="{6A87C19B-A104-452B-9739-483A28C9AE79}"/>
    <cellStyle name="Normal 2 6 5 2 3 2" xfId="22476" xr:uid="{35392DE0-6C17-4AAF-B1BA-5476F364C1F7}"/>
    <cellStyle name="Normal 2 6 5 2 4" xfId="22643" xr:uid="{1DAD417C-CEC3-4A47-A424-5DFB07AF424F}"/>
    <cellStyle name="Normal 2 6 5 2 5" xfId="16810" xr:uid="{CDCBDCFE-1C6A-46F9-8B05-D7FB38E609D1}"/>
    <cellStyle name="Normal 2 6 5 3" xfId="6302" xr:uid="{D9E241B8-02A4-427F-8AE0-EEAB32CD3011}"/>
    <cellStyle name="Normal 2 6 5 3 2" xfId="28141" xr:uid="{5AE0B9C7-05E0-42CD-9E29-BCFC29DBD4C5}"/>
    <cellStyle name="Normal 2 6 5 3 3" xfId="15871" xr:uid="{F4E50B5F-0237-4929-B47F-EF36A19EE155}"/>
    <cellStyle name="Normal 2 6 5 4" xfId="8324" xr:uid="{EFFF14CB-F067-4F81-B899-6C534B5B4390}"/>
    <cellStyle name="Normal 2 6 5 4 2" xfId="18704" xr:uid="{13BEAD3E-CAD8-4E9A-8C8D-73BA059008A1}"/>
    <cellStyle name="Normal 2 6 5 5" xfId="11157" xr:uid="{8260038C-40B8-4B48-B86B-150E1BB7C91B}"/>
    <cellStyle name="Normal 2 6 5 5 2" xfId="21537" xr:uid="{5E4EEA9D-1019-4434-BE7E-77F65C173361}"/>
    <cellStyle name="Normal 2 6 5 6" xfId="25302" xr:uid="{C39A1771-4B7B-4FA5-A546-E3F549907874}"/>
    <cellStyle name="Normal 2 6 5 7" xfId="13792" xr:uid="{62094DEE-5D6A-4587-B5C3-6B51F53AC0CC}"/>
    <cellStyle name="Normal 2 6 6" xfId="2913" xr:uid="{00000000-0005-0000-0000-0000CF040000}"/>
    <cellStyle name="Normal 2 6 6 2" xfId="6098" xr:uid="{3F07CF2B-E2C3-4A94-86F5-C526D5A30387}"/>
    <cellStyle name="Normal 2 6 6 2 2" xfId="25844" xr:uid="{89030345-8F55-454A-84BA-BF49A031CD02}"/>
    <cellStyle name="Normal 2 6 6 2 3" xfId="15576" xr:uid="{ACA6E232-F876-4D2C-B3F8-1D3F6BDA8948}"/>
    <cellStyle name="Normal 2 6 6 3" xfId="8029" xr:uid="{42120A84-98C8-41ED-A11F-EB419CC9F1E1}"/>
    <cellStyle name="Normal 2 6 6 3 2" xfId="18409" xr:uid="{F02AD8A5-2195-4EF0-9E9F-3259ECBE80B4}"/>
    <cellStyle name="Normal 2 6 6 4" xfId="10862" xr:uid="{67350C24-62FC-42C2-9B15-1073360F93E2}"/>
    <cellStyle name="Normal 2 6 6 4 2" xfId="21242" xr:uid="{7586ABD7-1A9A-4747-83A4-C02958ED7CA3}"/>
    <cellStyle name="Normal 2 6 6 5" xfId="22686" xr:uid="{50EB29A5-FE3E-4EE9-8F15-737CE4DD97F0}"/>
    <cellStyle name="Normal 2 6 6 6" xfId="13429" xr:uid="{FB8F4C21-A5D5-4C65-A7E8-2622D69B734E}"/>
    <cellStyle name="Normal 2 6 7" xfId="2471" xr:uid="{00000000-0005-0000-0000-0000D0040000}"/>
    <cellStyle name="Normal 2 6 7 2" xfId="5758" xr:uid="{D2868D63-22F0-4956-A066-B914852ABDEE}"/>
    <cellStyle name="Normal 2 6 7 2 2" xfId="26261" xr:uid="{70223284-C886-43CC-B95C-40E37BC2C671}"/>
    <cellStyle name="Normal 2 6 7 2 3" xfId="15142" xr:uid="{34CDAF7D-28FF-4D89-9CFB-E0BDDA502805}"/>
    <cellStyle name="Normal 2 6 7 3" xfId="7595" xr:uid="{5893C7BC-E3C2-4EF6-8D7B-A10380A32821}"/>
    <cellStyle name="Normal 2 6 7 3 2" xfId="17975" xr:uid="{3F055587-DB80-4D3B-9368-A460981ED099}"/>
    <cellStyle name="Normal 2 6 7 4" xfId="10428" xr:uid="{B6AAA150-C551-43E3-8964-7E03F1AE4B5A}"/>
    <cellStyle name="Normal 2 6 7 4 2" xfId="20808" xr:uid="{E0EF6062-5071-41CB-889C-987F9B3E8377}"/>
    <cellStyle name="Normal 2 6 7 5" xfId="24536" xr:uid="{ABF28A36-FD7D-46E5-B605-AA7A948D3FC4}"/>
    <cellStyle name="Normal 2 6 7 6" xfId="12858" xr:uid="{A6F2CC7B-F5FD-4ACD-BBD6-115C96CC06F1}"/>
    <cellStyle name="Normal 2 6 8" xfId="2165" xr:uid="{00000000-0005-0000-0000-0000B9040000}"/>
    <cellStyle name="Normal 2 6 8 2" xfId="7291" xr:uid="{0EB573FA-EEF6-439E-A56B-BDBDAE879304}"/>
    <cellStyle name="Normal 2 6 8 2 2" xfId="17671" xr:uid="{4DC08CDF-9F03-44B1-AFD4-F6F5E2B029B7}"/>
    <cellStyle name="Normal 2 6 8 3" xfId="10124" xr:uid="{F5839759-13CE-4805-BB77-B640C64967FE}"/>
    <cellStyle name="Normal 2 6 8 3 2" xfId="20504" xr:uid="{578F8F1F-D0D9-4E82-AEDC-2E3008B84CE1}"/>
    <cellStyle name="Normal 2 6 8 4" xfId="22945" xr:uid="{3E25F616-C5F5-426E-A79E-6C9D09D93F12}"/>
    <cellStyle name="Normal 2 6 8 5" xfId="14838" xr:uid="{6735C330-4283-4D90-AC95-85E796A9B56E}"/>
    <cellStyle name="Normal 2 6 9" xfId="3950" xr:uid="{768BD1A0-E9FC-4057-8CB2-EEB941EB5E31}"/>
    <cellStyle name="Normal 2 6 9 2" xfId="8781" xr:uid="{E40725E7-E25B-4B86-978A-F410327532ED}"/>
    <cellStyle name="Normal 2 6 9 2 2" xfId="19161" xr:uid="{AABAA0C8-6D30-44E6-AFFD-FD33B4ACC440}"/>
    <cellStyle name="Normal 2 6 9 3" xfId="11614" xr:uid="{6C6BEF3B-A7BE-4192-8AFB-AC48CF963000}"/>
    <cellStyle name="Normal 2 6 9 3 2" xfId="21994" xr:uid="{BE8C2767-4BA7-4EEE-903C-B8C4D963EC10}"/>
    <cellStyle name="Normal 2 6 9 4" xfId="16328" xr:uid="{0B82CE58-B896-42FB-B2C2-EBDE2E302BD6}"/>
    <cellStyle name="Normal 2 7" xfId="826" xr:uid="{00000000-0005-0000-0000-0000E6040000}"/>
    <cellStyle name="Normal 2 7 10" xfId="5176" xr:uid="{9CD5321E-0D32-4E21-8C53-766D143E0BA3}"/>
    <cellStyle name="Normal 2 7 10 2" xfId="14473" xr:uid="{599DCDD7-1C0F-49D3-AEAE-1B75E1AE40C9}"/>
    <cellStyle name="Normal 2 7 11" xfId="6926" xr:uid="{80BB76AE-DDE6-4543-A159-C3E3623D1485}"/>
    <cellStyle name="Normal 2 7 11 2" xfId="17306" xr:uid="{AE83A673-8891-44DF-A0F1-AEE7ECD49F20}"/>
    <cellStyle name="Normal 2 7 12" xfId="9759" xr:uid="{6278D750-9C21-4CA5-B2B3-E9BDB0803732}"/>
    <cellStyle name="Normal 2 7 12 2" xfId="20139" xr:uid="{CE1E7404-7B0B-4E6D-92D2-BFBF115EE3DB}"/>
    <cellStyle name="Normal 2 7 13" xfId="25463" xr:uid="{DF6CD18B-2F2D-4207-8C69-DD24C3320652}"/>
    <cellStyle name="Normal 2 7 14" xfId="12411" xr:uid="{BD85830B-CE9E-45F5-AE23-751D67618F47}"/>
    <cellStyle name="Normal 2 7 15" xfId="29568" xr:uid="{F2A4C11B-61FF-44DA-8BB6-067397F32AA5}"/>
    <cellStyle name="Normal 2 7 2" xfId="827" xr:uid="{00000000-0005-0000-0000-0000E7040000}"/>
    <cellStyle name="Normal 2 7 2 10" xfId="6927" xr:uid="{4B2C54F7-1C4B-49F1-AF42-2B99EB4FF8AB}"/>
    <cellStyle name="Normal 2 7 2 10 2" xfId="17307" xr:uid="{E7C730BD-8187-4087-84C7-9A21F8D763A7}"/>
    <cellStyle name="Normal 2 7 2 11" xfId="9760" xr:uid="{30B3C8EE-236F-4D31-A8E1-C6229247C9D4}"/>
    <cellStyle name="Normal 2 7 2 11 2" xfId="20140" xr:uid="{8D265F91-367B-4C32-A21A-6320554103E3}"/>
    <cellStyle name="Normal 2 7 2 12" xfId="22856" xr:uid="{92EF549A-DD3C-46B0-BED7-0C9A1986C83C}"/>
    <cellStyle name="Normal 2 7 2 13" xfId="12471" xr:uid="{6962162F-A72E-489A-AFA8-D860B3AC8C11}"/>
    <cellStyle name="Normal 2 7 2 2" xfId="828" xr:uid="{00000000-0005-0000-0000-0000E8040000}"/>
    <cellStyle name="Normal 2 7 2 2 10" xfId="13036" xr:uid="{0AA01A78-69EF-4114-B2BB-B3045BE91DCA}"/>
    <cellStyle name="Normal 2 7 2 2 2" xfId="2753" xr:uid="{00000000-0005-0000-0000-0000D4040000}"/>
    <cellStyle name="Normal 2 7 2 2 2 2" xfId="3248" xr:uid="{00000000-0005-0000-0000-0000D5040000}"/>
    <cellStyle name="Normal 2 7 2 2 2 2 2" xfId="6305" xr:uid="{3F37FFE1-9605-425C-A216-C5C3766D8891}"/>
    <cellStyle name="Normal 2 7 2 2 2 2 2 2" xfId="27927" xr:uid="{71267D9A-AAD4-4888-BB0F-A6752B1171B8}"/>
    <cellStyle name="Normal 2 7 2 2 2 2 2 3" xfId="15874" xr:uid="{78DF3D38-9F73-439E-A287-89CE869E1EE0}"/>
    <cellStyle name="Normal 2 7 2 2 2 2 3" xfId="8327" xr:uid="{041AEE86-5E87-4121-BE6D-95B8ED5DBD23}"/>
    <cellStyle name="Normal 2 7 2 2 2 2 3 2" xfId="18707" xr:uid="{4FBD9496-DACD-4EED-A203-DAA1B518EB17}"/>
    <cellStyle name="Normal 2 7 2 2 2 2 4" xfId="11160" xr:uid="{D9DB168F-7EE2-4C16-A285-F74B1B4773A6}"/>
    <cellStyle name="Normal 2 7 2 2 2 2 4 2" xfId="21540" xr:uid="{B5176D5B-292B-41E6-931B-ABF05B42C01C}"/>
    <cellStyle name="Normal 2 7 2 2 2 2 5" xfId="23024" xr:uid="{3537CE86-360E-4CCD-8DF9-151C226AFF84}"/>
    <cellStyle name="Normal 2 7 2 2 2 2 6" xfId="13795" xr:uid="{C57A5B3F-A737-4DF9-8FE1-263A28DC07EB}"/>
    <cellStyle name="Normal 2 7 2 2 2 3" xfId="4315" xr:uid="{FFC00805-99EC-4945-BAD6-33C2B8920012}"/>
    <cellStyle name="Normal 2 7 2 2 2 3 2" xfId="9086" xr:uid="{2FF21747-EFA1-424C-8717-55E3A30DD691}"/>
    <cellStyle name="Normal 2 7 2 2 2 3 2 2" xfId="29129" xr:uid="{C3EF06AF-415D-4422-AF34-D98D777D4C72}"/>
    <cellStyle name="Normal 2 7 2 2 2 3 2 3" xfId="19466" xr:uid="{7C746684-E314-4401-AC36-5BD913A672F2}"/>
    <cellStyle name="Normal 2 7 2 2 2 3 3" xfId="11919" xr:uid="{BEA25E24-2834-4578-8A5A-5CCC0A8E9A15}"/>
    <cellStyle name="Normal 2 7 2 2 2 3 3 2" xfId="22299" xr:uid="{421306C6-8FF7-4983-9458-E7E6600E8567}"/>
    <cellStyle name="Normal 2 7 2 2 2 3 4" xfId="23091" xr:uid="{EA2CFD82-7F75-467D-A582-25A18A0DA923}"/>
    <cellStyle name="Normal 2 7 2 2 2 3 5" xfId="16633" xr:uid="{B3808F8F-BD78-4371-BDCC-E034C7C8F9E3}"/>
    <cellStyle name="Normal 2 7 2 2 2 4" xfId="5970" xr:uid="{FB91A383-B100-4FF6-986D-91A9D5125407}"/>
    <cellStyle name="Normal 2 7 2 2 2 4 2" xfId="28518" xr:uid="{F53A6796-1339-411E-9581-FBD442974032}"/>
    <cellStyle name="Normal 2 7 2 2 2 4 3" xfId="15423" xr:uid="{6136F13A-FDEC-48F1-B23C-C2ABD1E7BA13}"/>
    <cellStyle name="Normal 2 7 2 2 2 5" xfId="7876" xr:uid="{80A07288-7984-4F94-9DF1-0D50A1274AD2}"/>
    <cellStyle name="Normal 2 7 2 2 2 5 2" xfId="18256" xr:uid="{47E2FEC9-8946-4F38-8291-63337E373D72}"/>
    <cellStyle name="Normal 2 7 2 2 2 6" xfId="10709" xr:uid="{193B0A73-1D11-422A-941F-0024136F0454}"/>
    <cellStyle name="Normal 2 7 2 2 2 6 2" xfId="21089" xr:uid="{9EEF06D9-0239-4678-AAAE-3FE145793384}"/>
    <cellStyle name="Normal 2 7 2 2 2 7" xfId="23586" xr:uid="{85AD88BB-6EEB-4A4F-906C-9069C5A0D512}"/>
    <cellStyle name="Normal 2 7 2 2 2 8" xfId="13195" xr:uid="{05AAC9C7-D092-4CBE-9B97-DCB68CB9F745}"/>
    <cellStyle name="Normal 2 7 2 2 3" xfId="3249" xr:uid="{00000000-0005-0000-0000-0000D6040000}"/>
    <cellStyle name="Normal 2 7 2 2 3 2" xfId="4493" xr:uid="{7BD627DC-9A61-453D-ACA5-190C16C8BA58}"/>
    <cellStyle name="Normal 2 7 2 2 3 2 2" xfId="9264" xr:uid="{337D26E3-2CFF-44DF-8059-821F7436A063}"/>
    <cellStyle name="Normal 2 7 2 2 3 2 2 2" xfId="19644" xr:uid="{A8BF7C60-23AA-4BAD-856E-100679624A23}"/>
    <cellStyle name="Normal 2 7 2 2 3 2 3" xfId="12097" xr:uid="{45F0224D-3863-4BC9-B20B-7DA4569172ED}"/>
    <cellStyle name="Normal 2 7 2 2 3 2 3 2" xfId="22477" xr:uid="{9D8DCE35-9750-4647-8802-B78CB69B4E1A}"/>
    <cellStyle name="Normal 2 7 2 2 3 2 4" xfId="26915" xr:uid="{0E00F23F-E8BD-40B8-A638-5598DB5B40CE}"/>
    <cellStyle name="Normal 2 7 2 2 3 2 5" xfId="16811" xr:uid="{AEDEBC93-6A37-4253-BD9E-035FB4B64FFC}"/>
    <cellStyle name="Normal 2 7 2 2 3 3" xfId="6306" xr:uid="{1B540ABE-382E-4EC7-BA5C-B9B9D969EABB}"/>
    <cellStyle name="Normal 2 7 2 2 3 3 2" xfId="15875" xr:uid="{56368EE5-3F6A-4213-83FF-06A2867DD031}"/>
    <cellStyle name="Normal 2 7 2 2 3 4" xfId="8328" xr:uid="{FABF5BA2-20C0-4727-BF91-3E08B5C6729F}"/>
    <cellStyle name="Normal 2 7 2 2 3 4 2" xfId="18708" xr:uid="{34211832-17F7-48EC-9752-871DB117CE2D}"/>
    <cellStyle name="Normal 2 7 2 2 3 5" xfId="11161" xr:uid="{EB7CAB05-576E-4098-AF42-5091183ECBA8}"/>
    <cellStyle name="Normal 2 7 2 2 3 5 2" xfId="21541" xr:uid="{EEB8D7AF-A6F3-4E05-B5E4-4D7673A558B2}"/>
    <cellStyle name="Normal 2 7 2 2 3 6" xfId="25413" xr:uid="{F687B384-AE79-4E40-ACF7-96DD38E01573}"/>
    <cellStyle name="Normal 2 7 2 2 3 7" xfId="13796" xr:uid="{B8205858-621C-4A89-A6D0-6CD4FF70F5F2}"/>
    <cellStyle name="Normal 2 7 2 2 4" xfId="3247" xr:uid="{00000000-0005-0000-0000-0000D7040000}"/>
    <cellStyle name="Normal 2 7 2 2 4 2" xfId="6304" xr:uid="{F44F7A92-EB00-4577-AB9B-6F205BD23F40}"/>
    <cellStyle name="Normal 2 7 2 2 4 2 2" xfId="27916" xr:uid="{1DBC5BAF-9CEC-491A-B6F4-2B1B977C86E3}"/>
    <cellStyle name="Normal 2 7 2 2 4 2 3" xfId="15873" xr:uid="{2A5D3804-4633-46A2-805D-B7A2DB7B2E49}"/>
    <cellStyle name="Normal 2 7 2 2 4 3" xfId="8326" xr:uid="{54307EDA-67F1-427A-BB24-0EB4451AAEB4}"/>
    <cellStyle name="Normal 2 7 2 2 4 3 2" xfId="18706" xr:uid="{22B3AAA6-B0CB-4404-BE3B-6A68FA312A1E}"/>
    <cellStyle name="Normal 2 7 2 2 4 4" xfId="11159" xr:uid="{08ACD65D-F031-45DD-B78B-E46A9FAC5C6B}"/>
    <cellStyle name="Normal 2 7 2 2 4 4 2" xfId="21539" xr:uid="{E0164970-C186-4A02-A515-0B39605712D6}"/>
    <cellStyle name="Normal 2 7 2 2 4 5" xfId="24484" xr:uid="{FA6B8D25-7A74-4642-B974-C9AD3830C5D9}"/>
    <cellStyle name="Normal 2 7 2 2 4 6" xfId="13794" xr:uid="{D5B324C0-74E6-4D36-9245-B0A521637CD9}"/>
    <cellStyle name="Normal 2 7 2 2 5" xfId="4238" xr:uid="{95A930D3-0D9E-422E-8A05-F1CFFCAE1F41}"/>
    <cellStyle name="Normal 2 7 2 2 5 2" xfId="9009" xr:uid="{12507572-78BE-42B2-88EE-70516A173534}"/>
    <cellStyle name="Normal 2 7 2 2 5 2 2" xfId="29080" xr:uid="{34B9C282-239A-45F8-9330-F0CA98B202F8}"/>
    <cellStyle name="Normal 2 7 2 2 5 2 3" xfId="19389" xr:uid="{FC5FD584-7541-40A6-B047-72B200AA1381}"/>
    <cellStyle name="Normal 2 7 2 2 5 3" xfId="11842" xr:uid="{444A3CEB-84C5-4874-AB48-B6FDAADF5002}"/>
    <cellStyle name="Normal 2 7 2 2 5 3 2" xfId="22222" xr:uid="{D21C198F-4140-4E5F-89CB-3C60825A4E6B}"/>
    <cellStyle name="Normal 2 7 2 2 5 4" xfId="25375" xr:uid="{BA4ED903-B1AF-4D72-8482-B72971F1F96F}"/>
    <cellStyle name="Normal 2 7 2 2 5 5" xfId="16556" xr:uid="{1096B93B-F377-462B-910C-13E14BDBDE1B}"/>
    <cellStyle name="Normal 2 7 2 2 6" xfId="5178" xr:uid="{F43B598E-1922-42AA-B411-7F29ECE41F77}"/>
    <cellStyle name="Normal 2 7 2 2 6 2" xfId="25959" xr:uid="{4374242D-03D9-45EE-A426-050C499E5392}"/>
    <cellStyle name="Normal 2 7 2 2 6 3" xfId="14475" xr:uid="{E61BB159-C497-4CE4-9208-B4A7D076527F}"/>
    <cellStyle name="Normal 2 7 2 2 7" xfId="6928" xr:uid="{C5FC017B-1281-49EE-A7FE-AD0A58A8ADC7}"/>
    <cellStyle name="Normal 2 7 2 2 7 2" xfId="17308" xr:uid="{88D02D7B-FE1C-4365-A58C-6768F4BF4007}"/>
    <cellStyle name="Normal 2 7 2 2 8" xfId="9761" xr:uid="{B11F3A08-AE12-46CF-8956-93A3125E2059}"/>
    <cellStyle name="Normal 2 7 2 2 8 2" xfId="20141" xr:uid="{BECCE343-5413-41D5-832D-CC080D7D00BE}"/>
    <cellStyle name="Normal 2 7 2 2 9" xfId="24630" xr:uid="{F4A5E673-8448-497C-B47D-E193868297B6}"/>
    <cellStyle name="Normal 2 7 2 3" xfId="2752" xr:uid="{00000000-0005-0000-0000-0000D8040000}"/>
    <cellStyle name="Normal 2 7 2 3 2" xfId="3250" xr:uid="{00000000-0005-0000-0000-0000D9040000}"/>
    <cellStyle name="Normal 2 7 2 3 2 2" xfId="6307" xr:uid="{D7846180-0CE6-4D52-B0E8-C521F952BF80}"/>
    <cellStyle name="Normal 2 7 2 3 2 2 2" xfId="27134" xr:uid="{FD1AB626-FCD5-48E7-BF15-EA8B511346D6}"/>
    <cellStyle name="Normal 2 7 2 3 2 2 3" xfId="15876" xr:uid="{203FD30F-F50A-41A5-9390-74BDCEC03D87}"/>
    <cellStyle name="Normal 2 7 2 3 2 3" xfId="8329" xr:uid="{696E6586-97FD-41C9-9E2B-C0E6F980457E}"/>
    <cellStyle name="Normal 2 7 2 3 2 3 2" xfId="18709" xr:uid="{ECEB8EBD-9FFD-4FEB-9786-17316E7B1B69}"/>
    <cellStyle name="Normal 2 7 2 3 2 4" xfId="11162" xr:uid="{94B6BCF9-4A27-4BB5-A178-28D7027893A5}"/>
    <cellStyle name="Normal 2 7 2 3 2 4 2" xfId="21542" xr:uid="{49640450-8BF2-4513-87FD-CA86A1692F55}"/>
    <cellStyle name="Normal 2 7 2 3 2 5" xfId="22720" xr:uid="{DBF382B6-0D5E-447A-A53A-9AAA10F94EDE}"/>
    <cellStyle name="Normal 2 7 2 3 2 6" xfId="13797" xr:uid="{724F37EB-F72B-4E5A-8AA9-08FDC7AB0EDD}"/>
    <cellStyle name="Normal 2 7 2 3 3" xfId="4314" xr:uid="{958B0FC2-126E-4AE2-8755-60955BB885A8}"/>
    <cellStyle name="Normal 2 7 2 3 3 2" xfId="9085" xr:uid="{07750667-D396-40F9-9E90-590CA6AE19BA}"/>
    <cellStyle name="Normal 2 7 2 3 3 2 2" xfId="29128" xr:uid="{64D184F3-8750-4779-AD7E-3C2670C8C1F9}"/>
    <cellStyle name="Normal 2 7 2 3 3 2 3" xfId="19465" xr:uid="{C55BEBA8-7FED-4FA1-8824-1417E579C19D}"/>
    <cellStyle name="Normal 2 7 2 3 3 3" xfId="11918" xr:uid="{19790472-FDBF-4343-A908-D5227F327227}"/>
    <cellStyle name="Normal 2 7 2 3 3 3 2" xfId="22298" xr:uid="{D32F6789-4B33-4ACE-90BB-18E7DA31FC34}"/>
    <cellStyle name="Normal 2 7 2 3 3 4" xfId="24857" xr:uid="{A4FBD7FA-FBEE-4842-A1E8-43055A965CF0}"/>
    <cellStyle name="Normal 2 7 2 3 3 5" xfId="16632" xr:uid="{43E97128-EC23-4A9B-82E7-5DB4C68F61A8}"/>
    <cellStyle name="Normal 2 7 2 3 4" xfId="5969" xr:uid="{E37172F9-AF05-4B50-BE74-DDE24FC1ECFA}"/>
    <cellStyle name="Normal 2 7 2 3 4 2" xfId="28162" xr:uid="{FB7D729F-D05C-4CFB-AECB-578A7A0E111E}"/>
    <cellStyle name="Normal 2 7 2 3 4 3" xfId="15422" xr:uid="{4BC28C4B-2E55-4758-BFE3-FD794385D915}"/>
    <cellStyle name="Normal 2 7 2 3 5" xfId="7875" xr:uid="{CBC480B9-250E-4752-8C7E-FEECAD33E184}"/>
    <cellStyle name="Normal 2 7 2 3 5 2" xfId="18255" xr:uid="{02A38621-5D51-489E-A9C4-C0034C3E1E4F}"/>
    <cellStyle name="Normal 2 7 2 3 6" xfId="10708" xr:uid="{763846FE-D254-4051-A7F8-A6D9B0A23171}"/>
    <cellStyle name="Normal 2 7 2 3 6 2" xfId="21088" xr:uid="{DDE05959-F911-4E96-A639-A3E9431B0F94}"/>
    <cellStyle name="Normal 2 7 2 3 7" xfId="23813" xr:uid="{38386524-8898-4D1D-8213-35251C1FA35C}"/>
    <cellStyle name="Normal 2 7 2 3 8" xfId="13194" xr:uid="{E7CF5003-47AF-4ED3-860D-20AAD7A72CF2}"/>
    <cellStyle name="Normal 2 7 2 4" xfId="3251" xr:uid="{00000000-0005-0000-0000-0000DA040000}"/>
    <cellStyle name="Normal 2 7 2 4 2" xfId="4494" xr:uid="{2B5F4C4D-2964-42B1-AD6E-6EA6156723F7}"/>
    <cellStyle name="Normal 2 7 2 4 2 2" xfId="9265" xr:uid="{D616D958-AABB-4055-9283-BC0981066AD6}"/>
    <cellStyle name="Normal 2 7 2 4 2 2 2" xfId="19645" xr:uid="{B9F8553E-9544-4AB5-ACE8-E5AB115AB242}"/>
    <cellStyle name="Normal 2 7 2 4 2 3" xfId="12098" xr:uid="{7F8B9777-0E7F-483F-8DD2-A23E5BAAEF5C}"/>
    <cellStyle name="Normal 2 7 2 4 2 3 2" xfId="22478" xr:uid="{93CB87D0-516F-4877-83AC-812AAB80E25D}"/>
    <cellStyle name="Normal 2 7 2 4 2 4" xfId="27886" xr:uid="{0107E775-C3CD-4FC3-96E8-6B1CB5C16DB4}"/>
    <cellStyle name="Normal 2 7 2 4 2 5" xfId="16812" xr:uid="{BE278253-1BF1-4981-AE60-1A8A9A90622F}"/>
    <cellStyle name="Normal 2 7 2 4 3" xfId="6308" xr:uid="{C0BB7D75-75B0-4B27-983C-0A8D2EBD4C74}"/>
    <cellStyle name="Normal 2 7 2 4 3 2" xfId="15877" xr:uid="{DFDD26D1-8C76-4C15-A3F7-1E64C55A1AF7}"/>
    <cellStyle name="Normal 2 7 2 4 4" xfId="8330" xr:uid="{4C3E300F-EE99-4C21-84B3-C4E34C2CA8A5}"/>
    <cellStyle name="Normal 2 7 2 4 4 2" xfId="18710" xr:uid="{C7A34A52-4BA3-42AD-A9E5-0E328121B25C}"/>
    <cellStyle name="Normal 2 7 2 4 5" xfId="11163" xr:uid="{C46616C6-3F24-4C03-9C25-9968C2027064}"/>
    <cellStyle name="Normal 2 7 2 4 5 2" xfId="21543" xr:uid="{52474DD4-4027-48EB-9671-E06736DE8582}"/>
    <cellStyle name="Normal 2 7 2 4 6" xfId="25504" xr:uid="{8A7046FA-FA5B-4560-9DE0-3EDEFA402F35}"/>
    <cellStyle name="Normal 2 7 2 4 7" xfId="13798" xr:uid="{D460E849-04E3-45D2-A14A-FB0901FFCC33}"/>
    <cellStyle name="Normal 2 7 2 5" xfId="3246" xr:uid="{00000000-0005-0000-0000-0000DB040000}"/>
    <cellStyle name="Normal 2 7 2 5 2" xfId="6303" xr:uid="{BE4333F0-C05D-4B14-A1A1-E590D6EDBAD9}"/>
    <cellStyle name="Normal 2 7 2 5 2 2" xfId="28389" xr:uid="{0320A238-0342-4A14-AE2A-497B3DFF82F3}"/>
    <cellStyle name="Normal 2 7 2 5 2 3" xfId="15872" xr:uid="{9A287CA8-8C41-4746-9F51-AB1F2306AE2A}"/>
    <cellStyle name="Normal 2 7 2 5 3" xfId="8325" xr:uid="{272CD5A3-1B0C-4262-A382-8AF74FE454EA}"/>
    <cellStyle name="Normal 2 7 2 5 3 2" xfId="18705" xr:uid="{E38479BA-F997-4544-85B0-C83524F2BDFC}"/>
    <cellStyle name="Normal 2 7 2 5 4" xfId="11158" xr:uid="{C4428E8F-46A5-42B0-84F9-39E1F2CA2692}"/>
    <cellStyle name="Normal 2 7 2 5 4 2" xfId="21538" xr:uid="{497F2DA9-598E-44D7-B61B-D0ADA112B81D}"/>
    <cellStyle name="Normal 2 7 2 5 5" xfId="24351" xr:uid="{0A460A1E-0C6C-4332-9151-D6E996923AC3}"/>
    <cellStyle name="Normal 2 7 2 5 6" xfId="13793" xr:uid="{81B3E93F-8D5A-4A1F-A421-B8426C67CC60}"/>
    <cellStyle name="Normal 2 7 2 6" xfId="2546" xr:uid="{00000000-0005-0000-0000-0000DC040000}"/>
    <cellStyle name="Normal 2 7 2 6 2" xfId="5817" xr:uid="{1D674A74-CA68-4F14-86A3-852BD78DBF62}"/>
    <cellStyle name="Normal 2 7 2 6 2 2" xfId="26111" xr:uid="{3916A2C1-F727-448F-9949-3BC53CBA4AF7}"/>
    <cellStyle name="Normal 2 7 2 6 2 3" xfId="15217" xr:uid="{475B378D-4802-46C9-8541-141DE8D7A611}"/>
    <cellStyle name="Normal 2 7 2 6 3" xfId="7670" xr:uid="{27D543AE-D1E2-4C6C-896C-88156F2BB6EC}"/>
    <cellStyle name="Normal 2 7 2 6 3 2" xfId="18050" xr:uid="{CB20DE0A-CCB4-4FEF-838F-66D5180AC852}"/>
    <cellStyle name="Normal 2 7 2 6 4" xfId="10503" xr:uid="{D2745FDC-32DE-435B-A069-D6CA0C79EB48}"/>
    <cellStyle name="Normal 2 7 2 6 4 2" xfId="20883" xr:uid="{9D7CF0B2-9F8D-42D6-8A93-0AA390D6A34A}"/>
    <cellStyle name="Normal 2 7 2 6 5" xfId="24540" xr:uid="{2F47A91F-BD5F-49D3-8DAE-B69289587EBE}"/>
    <cellStyle name="Normal 2 7 2 6 6" xfId="12933" xr:uid="{000E4F26-F5E8-4094-B174-BBE61AFB4D3B}"/>
    <cellStyle name="Normal 2 7 2 7" xfId="2240" xr:uid="{00000000-0005-0000-0000-0000D2040000}"/>
    <cellStyle name="Normal 2 7 2 7 2" xfId="7366" xr:uid="{5119E13D-4E0E-4D76-8686-5B4526C0C1C7}"/>
    <cellStyle name="Normal 2 7 2 7 2 2" xfId="17746" xr:uid="{FCBA4D9A-FBF7-413B-9350-E19F6DCDCF95}"/>
    <cellStyle name="Normal 2 7 2 7 3" xfId="10199" xr:uid="{29268BB4-8542-4ACA-8912-943E50217DC3}"/>
    <cellStyle name="Normal 2 7 2 7 3 2" xfId="20579" xr:uid="{EF86BB97-B758-4ECF-97B9-1B9AB3D18A92}"/>
    <cellStyle name="Normal 2 7 2 7 4" xfId="24473" xr:uid="{2995AD3E-C9A3-4DBC-B784-99DCCD2CE1FF}"/>
    <cellStyle name="Normal 2 7 2 7 5" xfId="14913" xr:uid="{E726648D-85AB-46CF-86E5-5E3FFD70D0FC}"/>
    <cellStyle name="Normal 2 7 2 8" xfId="3793" xr:uid="{CF4F2132-8A0C-43A3-AB68-C933D526D158}"/>
    <cellStyle name="Normal 2 7 2 8 2" xfId="8628" xr:uid="{5B1BB51F-279A-4AF4-B10A-FFDCE55D05F7}"/>
    <cellStyle name="Normal 2 7 2 8 2 2" xfId="19008" xr:uid="{8D5C05B3-37CC-436B-981B-569D3B6C4AFF}"/>
    <cellStyle name="Normal 2 7 2 8 3" xfId="11461" xr:uid="{A4089863-9C82-4C13-BBA9-39443F4DBAC3}"/>
    <cellStyle name="Normal 2 7 2 8 3 2" xfId="21841" xr:uid="{3FBA34BC-2463-474C-8466-B15DFC67BEB4}"/>
    <cellStyle name="Normal 2 7 2 8 4" xfId="16175" xr:uid="{A4FEF638-BB73-444C-A4F9-7A2B01095EAC}"/>
    <cellStyle name="Normal 2 7 2 9" xfId="5177" xr:uid="{E5D43967-6CEF-4691-8C42-561CDAC6057C}"/>
    <cellStyle name="Normal 2 7 2 9 2" xfId="14474" xr:uid="{99C5F3F4-F27D-484C-98C2-80557E391747}"/>
    <cellStyle name="Normal 2 7 3" xfId="829" xr:uid="{00000000-0005-0000-0000-0000E9040000}"/>
    <cellStyle name="Normal 2 7 3 10" xfId="9762" xr:uid="{B80564E9-6480-4D14-BCE7-7C080664B2B4}"/>
    <cellStyle name="Normal 2 7 3 10 2" xfId="20142" xr:uid="{556952A2-9939-4C12-B86B-39B9853E10B0}"/>
    <cellStyle name="Normal 2 7 3 11" xfId="25522" xr:uid="{234A48C0-02A8-44E1-B3E7-3323B0C7D3D2}"/>
    <cellStyle name="Normal 2 7 3 12" xfId="12574" xr:uid="{00020838-BBC7-41F8-BCA5-E57A9E4B56FE}"/>
    <cellStyle name="Normal 2 7 3 2" xfId="2754" xr:uid="{00000000-0005-0000-0000-0000DE040000}"/>
    <cellStyle name="Normal 2 7 3 2 2" xfId="3253" xr:uid="{00000000-0005-0000-0000-0000DF040000}"/>
    <cellStyle name="Normal 2 7 3 2 2 2" xfId="6310" xr:uid="{51EB6BFC-00E1-4ED8-B0FF-AB5DAADD7864}"/>
    <cellStyle name="Normal 2 7 3 2 2 2 2" xfId="28630" xr:uid="{7D93899E-8F71-4234-AB8C-7C54CC5863CC}"/>
    <cellStyle name="Normal 2 7 3 2 2 2 3" xfId="15879" xr:uid="{6E851EF1-83F0-43C0-8E48-F0C74D9CA53E}"/>
    <cellStyle name="Normal 2 7 3 2 2 3" xfId="8332" xr:uid="{0F84327D-3644-4CD7-BEDF-5CD88CF5F3C7}"/>
    <cellStyle name="Normal 2 7 3 2 2 3 2" xfId="18712" xr:uid="{3CEFA913-4086-4620-8FAE-29374E0926BB}"/>
    <cellStyle name="Normal 2 7 3 2 2 4" xfId="11165" xr:uid="{5DD1EFA7-030D-4944-B43B-A633D59FF435}"/>
    <cellStyle name="Normal 2 7 3 2 2 4 2" xfId="21545" xr:uid="{C0EFD3DF-1AD3-44C5-A3C0-412CBDBD60D2}"/>
    <cellStyle name="Normal 2 7 3 2 2 5" xfId="23550" xr:uid="{CE5A8228-E08C-48A3-9221-6D39D333AAE2}"/>
    <cellStyle name="Normal 2 7 3 2 2 6" xfId="13800" xr:uid="{8F3BFDAD-E95B-439F-AF44-3DD15009B399}"/>
    <cellStyle name="Normal 2 7 3 2 3" xfId="4316" xr:uid="{F0FA149B-8459-42D0-8CB6-1F65390FA2E6}"/>
    <cellStyle name="Normal 2 7 3 2 3 2" xfId="9087" xr:uid="{13EE7781-CB1A-48FF-8B60-CAD4EAC598A7}"/>
    <cellStyle name="Normal 2 7 3 2 3 2 2" xfId="29130" xr:uid="{68BB0749-92B9-49EC-89BD-AA5009509809}"/>
    <cellStyle name="Normal 2 7 3 2 3 2 3" xfId="19467" xr:uid="{6B2CA347-D3CE-4655-9B76-DF7270573970}"/>
    <cellStyle name="Normal 2 7 3 2 3 3" xfId="11920" xr:uid="{0AE48217-5F93-410B-827C-64764A3D87CE}"/>
    <cellStyle name="Normal 2 7 3 2 3 3 2" xfId="22300" xr:uid="{264AD89D-73AB-4AAD-874F-8B4282D5C1CF}"/>
    <cellStyle name="Normal 2 7 3 2 3 4" xfId="25532" xr:uid="{3DC2F328-4B81-425C-ABF4-704C59C8F081}"/>
    <cellStyle name="Normal 2 7 3 2 3 5" xfId="16634" xr:uid="{5BA5B6DA-B259-4A1D-A4F2-1E8888B6843A}"/>
    <cellStyle name="Normal 2 7 3 2 4" xfId="5971" xr:uid="{449DB9B6-AF5A-4D70-90FE-048BB77B6718}"/>
    <cellStyle name="Normal 2 7 3 2 4 2" xfId="27620" xr:uid="{511F04B6-3E27-4407-A4D8-8D70F34EFFF4}"/>
    <cellStyle name="Normal 2 7 3 2 4 3" xfId="15424" xr:uid="{6102C36C-5A29-4F8C-AB06-1B403F2FD649}"/>
    <cellStyle name="Normal 2 7 3 2 5" xfId="7877" xr:uid="{A229218C-02A5-47B0-AA7C-571FC337C148}"/>
    <cellStyle name="Normal 2 7 3 2 5 2" xfId="18257" xr:uid="{B84E5EFA-F2D4-4E1C-BD6A-A7951DD11C32}"/>
    <cellStyle name="Normal 2 7 3 2 6" xfId="10710" xr:uid="{E8EC6D97-24ED-43E3-8522-4A0D809F1DB6}"/>
    <cellStyle name="Normal 2 7 3 2 6 2" xfId="21090" xr:uid="{22073319-E475-4888-823F-028CED0905C3}"/>
    <cellStyle name="Normal 2 7 3 2 7" xfId="23710" xr:uid="{8BCE977C-02D7-4091-AC63-AB94B7E90B71}"/>
    <cellStyle name="Normal 2 7 3 2 8" xfId="13196" xr:uid="{F715D9B3-3B00-4753-ADC4-EEA5AFCB12BF}"/>
    <cellStyle name="Normal 2 7 3 3" xfId="3254" xr:uid="{00000000-0005-0000-0000-0000E0040000}"/>
    <cellStyle name="Normal 2 7 3 3 2" xfId="4495" xr:uid="{E44E24F4-11E3-4C63-B085-E40DE17F6EF7}"/>
    <cellStyle name="Normal 2 7 3 3 2 2" xfId="9266" xr:uid="{F607B122-C1DC-445F-8A88-5E4BE4912255}"/>
    <cellStyle name="Normal 2 7 3 3 2 2 2" xfId="29249" xr:uid="{50F3BC27-435C-4D98-8E31-8F9014CC22C4}"/>
    <cellStyle name="Normal 2 7 3 3 2 2 3" xfId="19646" xr:uid="{DFF9221F-6C54-433A-8154-CDBBD1F490E1}"/>
    <cellStyle name="Normal 2 7 3 3 2 3" xfId="12099" xr:uid="{2C3F255D-9EF4-41F8-B486-1B90CA5CE5DC}"/>
    <cellStyle name="Normal 2 7 3 3 2 3 2" xfId="22479" xr:uid="{6B6B44B1-77DA-4CC4-85E4-7343FE41ED86}"/>
    <cellStyle name="Normal 2 7 3 3 2 4" xfId="25584" xr:uid="{0618D42F-60BE-4BC9-A9C5-E2DD27C26C4E}"/>
    <cellStyle name="Normal 2 7 3 3 2 5" xfId="16813" xr:uid="{FD6B4A63-97D0-4A7C-9618-E0F47BC35482}"/>
    <cellStyle name="Normal 2 7 3 3 3" xfId="6311" xr:uid="{F7B8C740-69D5-45D4-B54F-8FF7F200BF30}"/>
    <cellStyle name="Normal 2 7 3 3 3 2" xfId="27027" xr:uid="{CF63DFF2-DF2D-42A9-9CB0-6897F9DAEC31}"/>
    <cellStyle name="Normal 2 7 3 3 3 3" xfId="15880" xr:uid="{8F12AE2C-93C4-4022-9E00-C55DC14BC030}"/>
    <cellStyle name="Normal 2 7 3 3 4" xfId="8333" xr:uid="{29056D99-3D36-4375-A602-B939E0A4C136}"/>
    <cellStyle name="Normal 2 7 3 3 4 2" xfId="18713" xr:uid="{37A61D48-0330-4E70-966F-C37E4E2BC657}"/>
    <cellStyle name="Normal 2 7 3 3 5" xfId="11166" xr:uid="{83932395-17B4-46E8-945E-51CB87C17AAA}"/>
    <cellStyle name="Normal 2 7 3 3 5 2" xfId="21546" xr:uid="{DDB4E08E-1B10-476A-8A94-73E0C7AA389E}"/>
    <cellStyle name="Normal 2 7 3 3 6" xfId="22991" xr:uid="{AA3E6471-6B09-49D6-A1FA-316B52C2DC9E}"/>
    <cellStyle name="Normal 2 7 3 3 7" xfId="13801" xr:uid="{9BA4A25F-A6CF-4C2A-834C-A66F837A42E3}"/>
    <cellStyle name="Normal 2 7 3 4" xfId="3252" xr:uid="{00000000-0005-0000-0000-0000E1040000}"/>
    <cellStyle name="Normal 2 7 3 4 2" xfId="6309" xr:uid="{952B3B49-6784-4F40-88F5-B4F972EA4693}"/>
    <cellStyle name="Normal 2 7 3 4 2 2" xfId="27913" xr:uid="{45FB4DDF-06EC-4EA8-A9DA-793E40797DBA}"/>
    <cellStyle name="Normal 2 7 3 4 2 3" xfId="15878" xr:uid="{EDEC2EC9-F75A-46B8-BD61-C2A06F311FD2}"/>
    <cellStyle name="Normal 2 7 3 4 3" xfId="8331" xr:uid="{F64895AA-6DC0-474D-BB42-ADCFC5A3F235}"/>
    <cellStyle name="Normal 2 7 3 4 3 2" xfId="18711" xr:uid="{C5D09A53-FC8F-4CBB-B471-31D3C50B273E}"/>
    <cellStyle name="Normal 2 7 3 4 4" xfId="11164" xr:uid="{13B95295-4270-4165-818B-1F05CFA39F6C}"/>
    <cellStyle name="Normal 2 7 3 4 4 2" xfId="21544" xr:uid="{DC6DCDA5-83C2-47D6-B40F-B441C545DE85}"/>
    <cellStyle name="Normal 2 7 3 4 5" xfId="25473" xr:uid="{628DC834-128B-46BA-AE94-946C6D07CD2C}"/>
    <cellStyle name="Normal 2 7 3 4 6" xfId="13799" xr:uid="{6D95D2C3-CFCA-4A68-848A-C0045636431B}"/>
    <cellStyle name="Normal 2 7 3 5" xfId="2589" xr:uid="{00000000-0005-0000-0000-0000E2040000}"/>
    <cellStyle name="Normal 2 7 3 5 2" xfId="5853" xr:uid="{6E5D7FC6-BC25-4F64-AB3B-18F95C472E62}"/>
    <cellStyle name="Normal 2 7 3 5 2 2" xfId="26539" xr:uid="{E929C846-2174-423E-BB86-4AA789DAD5AC}"/>
    <cellStyle name="Normal 2 7 3 5 2 3" xfId="15260" xr:uid="{E40C3F2D-C75D-4D37-AC44-D064C4E43DA4}"/>
    <cellStyle name="Normal 2 7 3 5 3" xfId="7713" xr:uid="{28919E85-E930-481E-A738-005C65D7CD08}"/>
    <cellStyle name="Normal 2 7 3 5 3 2" xfId="18093" xr:uid="{5EE22060-DB55-4D74-A870-5D7A5BC55274}"/>
    <cellStyle name="Normal 2 7 3 5 4" xfId="10546" xr:uid="{659A77B6-F830-4D39-A48E-6409F1F0594B}"/>
    <cellStyle name="Normal 2 7 3 5 4 2" xfId="20926" xr:uid="{5D7F621F-D49F-498F-9F7F-7378F1476F5E}"/>
    <cellStyle name="Normal 2 7 3 5 5" xfId="24546" xr:uid="{A5313C3F-96EE-4060-8783-66ECE116BCDA}"/>
    <cellStyle name="Normal 2 7 3 5 6" xfId="12976" xr:uid="{D7BC3DB9-57B9-4FA4-BDE3-AB038564B4B9}"/>
    <cellStyle name="Normal 2 7 3 6" xfId="2341" xr:uid="{00000000-0005-0000-0000-0000DD040000}"/>
    <cellStyle name="Normal 2 7 3 6 2" xfId="7467" xr:uid="{EB054676-16DD-4F99-B06F-880B10F30D6E}"/>
    <cellStyle name="Normal 2 7 3 6 2 2" xfId="17847" xr:uid="{5A3B8AB1-C0FD-4381-B1C0-759725456496}"/>
    <cellStyle name="Normal 2 7 3 6 3" xfId="10300" xr:uid="{59752E6B-2F9C-422B-A5CF-BF244108AB63}"/>
    <cellStyle name="Normal 2 7 3 6 3 2" xfId="20680" xr:uid="{EFC3C9AC-DD31-49D7-A76B-6630B741ADB7}"/>
    <cellStyle name="Normal 2 7 3 6 4" xfId="24341" xr:uid="{6C2B060D-7F3F-43EA-90DF-811375E8A8DA}"/>
    <cellStyle name="Normal 2 7 3 6 5" xfId="15014" xr:uid="{52151680-D1F4-47E0-B0B6-AC16A955DE7D}"/>
    <cellStyle name="Normal 2 7 3 7" xfId="3852" xr:uid="{59876A13-9C9B-4479-82D9-3B4487A30E85}"/>
    <cellStyle name="Normal 2 7 3 7 2" xfId="8684" xr:uid="{DAEF771C-46E2-4656-9534-C313BFDCC933}"/>
    <cellStyle name="Normal 2 7 3 7 2 2" xfId="19064" xr:uid="{A9F8AFBB-20CF-4D39-A663-20579B9E6A4C}"/>
    <cellStyle name="Normal 2 7 3 7 3" xfId="11517" xr:uid="{E53E25F0-554F-4C03-B995-6B4032C65344}"/>
    <cellStyle name="Normal 2 7 3 7 3 2" xfId="21897" xr:uid="{F2F52DF5-D904-4A85-8BA8-3EEEF873E7E4}"/>
    <cellStyle name="Normal 2 7 3 7 4" xfId="16231" xr:uid="{010B7F2A-24A7-459F-B56F-250D84FB8E56}"/>
    <cellStyle name="Normal 2 7 3 8" xfId="5179" xr:uid="{22912720-0D4C-46AF-8639-04244B5F8F4E}"/>
    <cellStyle name="Normal 2 7 3 8 2" xfId="14476" xr:uid="{448BDAA4-27CE-4B7A-8C21-14DB037BD217}"/>
    <cellStyle name="Normal 2 7 3 9" xfId="6929" xr:uid="{AACDEF32-BE4B-4B88-8424-71DD3D415B58}"/>
    <cellStyle name="Normal 2 7 3 9 2" xfId="17309" xr:uid="{060F623E-363F-4BD7-A35D-5DC56C34B0B3}"/>
    <cellStyle name="Normal 2 7 4" xfId="830" xr:uid="{00000000-0005-0000-0000-0000EA040000}"/>
    <cellStyle name="Normal 2 7 4 2" xfId="3255" xr:uid="{00000000-0005-0000-0000-0000E4040000}"/>
    <cellStyle name="Normal 2 7 4 2 2" xfId="6312" xr:uid="{71CEE823-4AD0-4944-A0A5-A0BF88293776}"/>
    <cellStyle name="Normal 2 7 4 2 2 2" xfId="27388" xr:uid="{CEE0CC8A-EEE2-4444-A522-E668DFDF64DE}"/>
    <cellStyle name="Normal 2 7 4 2 2 3" xfId="15881" xr:uid="{8ADAA1E4-6B32-495F-A7DE-CD304107210B}"/>
    <cellStyle name="Normal 2 7 4 2 3" xfId="8334" xr:uid="{8FC6695D-EC43-4BDE-93D5-305C82CFB52A}"/>
    <cellStyle name="Normal 2 7 4 2 3 2" xfId="18714" xr:uid="{95E66D1D-0F3B-4CC6-A376-6951F4876EF2}"/>
    <cellStyle name="Normal 2 7 4 2 4" xfId="11167" xr:uid="{5DF6F997-CD37-4F51-964E-33446D081265}"/>
    <cellStyle name="Normal 2 7 4 2 4 2" xfId="21547" xr:uid="{59983315-2332-4F8C-8208-D6E0014BC384}"/>
    <cellStyle name="Normal 2 7 4 2 5" xfId="25427" xr:uid="{D0E63B7D-5BC9-4688-B9CF-6746F6EEBEEF}"/>
    <cellStyle name="Normal 2 7 4 2 6" xfId="13802" xr:uid="{CD06FEB9-D84B-4249-912F-F1263917FFA9}"/>
    <cellStyle name="Normal 2 7 4 3" xfId="2751" xr:uid="{00000000-0005-0000-0000-0000E5040000}"/>
    <cellStyle name="Normal 2 7 4 3 2" xfId="5968" xr:uid="{145B2AC7-E138-4228-AF58-40C3AD233F72}"/>
    <cellStyle name="Normal 2 7 4 3 2 2" xfId="26515" xr:uid="{2A85577B-91D0-4CCF-98A7-397E250A4C3F}"/>
    <cellStyle name="Normal 2 7 4 3 2 3" xfId="15421" xr:uid="{848982D3-A451-47CB-8014-C2530F0784D8}"/>
    <cellStyle name="Normal 2 7 4 3 3" xfId="7874" xr:uid="{B71A9E4B-A303-4E37-BFF9-85C5EC5891C9}"/>
    <cellStyle name="Normal 2 7 4 3 3 2" xfId="18254" xr:uid="{228DDBD2-EFCA-4FF2-A944-A65244689CC1}"/>
    <cellStyle name="Normal 2 7 4 3 4" xfId="10707" xr:uid="{50A21E25-123A-4EC3-B4DC-ABCE8859B544}"/>
    <cellStyle name="Normal 2 7 4 3 4 2" xfId="21087" xr:uid="{8ED9BA2A-D7B1-4CF3-AFD0-84C83C86077C}"/>
    <cellStyle name="Normal 2 7 4 3 5" xfId="23976" xr:uid="{8EB8C2B8-786A-42D6-9143-5D4DFD9BFC73}"/>
    <cellStyle name="Normal 2 7 4 3 6" xfId="13193" xr:uid="{515F9088-1B79-40D4-8535-FE257CE33DE7}"/>
    <cellStyle name="Normal 2 7 4 4" xfId="4173" xr:uid="{8AC50F76-D3E6-41CF-9C06-029A048ABCE8}"/>
    <cellStyle name="Normal 2 7 4 4 2" xfId="8944" xr:uid="{772C9F48-4D58-4B83-A954-095A564A0D15}"/>
    <cellStyle name="Normal 2 7 4 4 2 2" xfId="19324" xr:uid="{F71795C8-7D43-4499-B687-6A053FA1DE38}"/>
    <cellStyle name="Normal 2 7 4 4 3" xfId="11777" xr:uid="{1638D4BF-F1C5-4F51-B1FC-B5BD54ABF90A}"/>
    <cellStyle name="Normal 2 7 4 4 3 2" xfId="22157" xr:uid="{AF0389C7-E3B2-4F45-870B-8DC1F1EEA5B3}"/>
    <cellStyle name="Normal 2 7 4 4 4" xfId="25047" xr:uid="{7CC9B72E-3642-44F3-AF24-C6D0606626FF}"/>
    <cellStyle name="Normal 2 7 4 4 5" xfId="16491" xr:uid="{8F2EC2B8-9FE6-40E7-A228-62ED530AC17F}"/>
    <cellStyle name="Normal 2 7 4 5" xfId="5180" xr:uid="{717DE2C8-2F2E-4098-81A0-E0FA74614B37}"/>
    <cellStyle name="Normal 2 7 4 5 2" xfId="14477" xr:uid="{E74B6E9E-DE02-443A-B853-CFDBE2F2BB9D}"/>
    <cellStyle name="Normal 2 7 4 6" xfId="6930" xr:uid="{3B77EAA3-7C6C-4770-9571-6AC26DFBFF32}"/>
    <cellStyle name="Normal 2 7 4 6 2" xfId="17310" xr:uid="{F461C47C-701C-47D3-BA57-45790E5533C4}"/>
    <cellStyle name="Normal 2 7 4 7" xfId="9763" xr:uid="{FB8127CE-A3A1-4439-98A8-ECC6B82A8295}"/>
    <cellStyle name="Normal 2 7 4 7 2" xfId="20143" xr:uid="{5AF0005F-F0E6-4D89-9C47-D2C9BB2CD303}"/>
    <cellStyle name="Normal 2 7 4 8" xfId="22992" xr:uid="{562F3934-A9DB-4292-8085-6013FA723BAD}"/>
    <cellStyle name="Normal 2 7 4 9" xfId="12732" xr:uid="{3125FADE-A930-44DF-8690-A3014C853D23}"/>
    <cellStyle name="Normal 2 7 5" xfId="3256" xr:uid="{00000000-0005-0000-0000-0000E6040000}"/>
    <cellStyle name="Normal 2 7 5 2" xfId="4496" xr:uid="{6B1E980C-131C-4198-B764-D6BE5D211DA5}"/>
    <cellStyle name="Normal 2 7 5 2 2" xfId="9267" xr:uid="{B7AAB0C6-24BF-4D46-9AA8-24A20F188FDA}"/>
    <cellStyle name="Normal 2 7 5 2 2 2" xfId="29250" xr:uid="{E4734FF7-FCA2-4419-9732-777445AC6B10}"/>
    <cellStyle name="Normal 2 7 5 2 2 3" xfId="19647" xr:uid="{AE84BA61-752F-4654-AE01-737BED40B691}"/>
    <cellStyle name="Normal 2 7 5 2 3" xfId="12100" xr:uid="{DB0328AF-7516-46F1-91E1-E91A6AB86926}"/>
    <cellStyle name="Normal 2 7 5 2 3 2" xfId="22480" xr:uid="{DFB245FF-558E-4727-AEC3-34DB84043612}"/>
    <cellStyle name="Normal 2 7 5 2 4" xfId="25417" xr:uid="{749BA87B-9475-4996-BE56-534F2E8B02B8}"/>
    <cellStyle name="Normal 2 7 5 2 5" xfId="16814" xr:uid="{C9A14064-E63B-40C9-A73D-AFE5C51F8BEF}"/>
    <cellStyle name="Normal 2 7 5 3" xfId="6313" xr:uid="{016DB043-5EF2-4057-AF73-300D6DBDEF75}"/>
    <cellStyle name="Normal 2 7 5 3 2" xfId="26474" xr:uid="{13D0BCA5-0E56-4BC8-9755-AC8E6E21A552}"/>
    <cellStyle name="Normal 2 7 5 3 3" xfId="15882" xr:uid="{B0344709-8316-48B7-9700-1B797A8C7642}"/>
    <cellStyle name="Normal 2 7 5 4" xfId="8335" xr:uid="{4DA050E3-2232-4805-BC13-40346E73E54B}"/>
    <cellStyle name="Normal 2 7 5 4 2" xfId="18715" xr:uid="{A976D288-5856-4ED8-804A-4ECF8534B765}"/>
    <cellStyle name="Normal 2 7 5 5" xfId="11168" xr:uid="{DA5D3750-153B-426B-9D39-B81E3AAF7F63}"/>
    <cellStyle name="Normal 2 7 5 5 2" xfId="21548" xr:uid="{0C6072E1-0399-40E2-BDF9-50D23FE32DFC}"/>
    <cellStyle name="Normal 2 7 5 6" xfId="24230" xr:uid="{8C853527-3A85-4D80-A47F-7032AA059977}"/>
    <cellStyle name="Normal 2 7 5 7" xfId="13803" xr:uid="{0838E1E9-5B0D-41A5-A8FD-58D14A45CBB8}"/>
    <cellStyle name="Normal 2 7 6" xfId="2914" xr:uid="{00000000-0005-0000-0000-0000E7040000}"/>
    <cellStyle name="Normal 2 7 6 2" xfId="6099" xr:uid="{A72DA3E3-628A-466B-B484-2AD061942FF4}"/>
    <cellStyle name="Normal 2 7 6 2 2" xfId="26186" xr:uid="{E3525FCE-0E8B-4363-86AA-5DB0CA30EAC7}"/>
    <cellStyle name="Normal 2 7 6 2 3" xfId="15577" xr:uid="{AD7A8575-854D-44EA-B785-2F1001A2A045}"/>
    <cellStyle name="Normal 2 7 6 3" xfId="8030" xr:uid="{8C399678-619D-4551-9E61-7E718BD25A05}"/>
    <cellStyle name="Normal 2 7 6 3 2" xfId="18410" xr:uid="{B105745C-B71D-49AF-A6E4-9531ED33804E}"/>
    <cellStyle name="Normal 2 7 6 4" xfId="10863" xr:uid="{A3744CBC-45DE-4DAA-BA85-096F6E9261F1}"/>
    <cellStyle name="Normal 2 7 6 4 2" xfId="21243" xr:uid="{E6A6B3B1-E09F-4A41-954C-56180BE9BB5F}"/>
    <cellStyle name="Normal 2 7 6 5" xfId="23486" xr:uid="{ED24D4F5-7011-4B51-BC0D-6F22A62E844E}"/>
    <cellStyle name="Normal 2 7 6 6" xfId="13430" xr:uid="{F9DC699A-8F1C-4AE1-9057-A1937D783382}"/>
    <cellStyle name="Normal 2 7 7" xfId="2486" xr:uid="{00000000-0005-0000-0000-0000E8040000}"/>
    <cellStyle name="Normal 2 7 7 2" xfId="5770" xr:uid="{AC1B6218-AD1E-4FB2-B01B-3690B7A69759}"/>
    <cellStyle name="Normal 2 7 7 2 2" xfId="28749" xr:uid="{00B60B50-D380-4FF6-9C2A-D02F7AC372E8}"/>
    <cellStyle name="Normal 2 7 7 2 3" xfId="15157" xr:uid="{397FE296-624B-4C47-90C5-13988B62CA4A}"/>
    <cellStyle name="Normal 2 7 7 3" xfId="7610" xr:uid="{B75D5F0E-2123-44E6-AED0-AF402A568DD1}"/>
    <cellStyle name="Normal 2 7 7 3 2" xfId="17990" xr:uid="{562B3F72-ACAA-49FA-986D-18354E0EAC7E}"/>
    <cellStyle name="Normal 2 7 7 4" xfId="10443" xr:uid="{44FF3E11-BB54-432F-9989-F88AFDD01007}"/>
    <cellStyle name="Normal 2 7 7 4 2" xfId="20823" xr:uid="{DEBB59F7-4C48-408A-BD45-419079E7F30B}"/>
    <cellStyle name="Normal 2 7 7 5" xfId="23355" xr:uid="{09A29A52-3B42-4616-92F6-5CBC0EA39103}"/>
    <cellStyle name="Normal 2 7 7 6" xfId="12873" xr:uid="{CA745FC1-03D0-438C-BF2F-B04F366ACD19}"/>
    <cellStyle name="Normal 2 7 8" xfId="2180" xr:uid="{00000000-0005-0000-0000-0000D1040000}"/>
    <cellStyle name="Normal 2 7 8 2" xfId="7306" xr:uid="{0830F5DD-6D21-49F4-A9B3-604959D8120F}"/>
    <cellStyle name="Normal 2 7 8 2 2" xfId="17686" xr:uid="{29EDD52C-37AD-477B-AFB3-3D788AE07F90}"/>
    <cellStyle name="Normal 2 7 8 3" xfId="10139" xr:uid="{DB91861C-0F9C-4892-A88B-7DBA1139476D}"/>
    <cellStyle name="Normal 2 7 8 3 2" xfId="20519" xr:uid="{00B74FED-9925-4107-AD01-E9A8F8C22E98}"/>
    <cellStyle name="Normal 2 7 8 4" xfId="24850" xr:uid="{9F222FCF-80AD-4A76-8591-13E84C4F1B1E}"/>
    <cellStyle name="Normal 2 7 8 5" xfId="14853" xr:uid="{55F52EA5-B516-4C11-A49F-8421E51557FF}"/>
    <cellStyle name="Normal 2 7 9" xfId="3951" xr:uid="{A6386ADA-3287-4373-839E-4D0FB01F6C53}"/>
    <cellStyle name="Normal 2 7 9 2" xfId="8782" xr:uid="{99D06A28-198A-451C-9CC5-BBFF21DD87E2}"/>
    <cellStyle name="Normal 2 7 9 2 2" xfId="19162" xr:uid="{3775A87A-2918-4CCC-82B1-39DC7F69925D}"/>
    <cellStyle name="Normal 2 7 9 3" xfId="11615" xr:uid="{C785F9A9-9F97-4EFB-9C31-10DEE8DC4130}"/>
    <cellStyle name="Normal 2 7 9 3 2" xfId="21995" xr:uid="{C92B6D30-0CB7-48C0-AFA2-0393924E08D1}"/>
    <cellStyle name="Normal 2 7 9 4" xfId="16329" xr:uid="{20C1B482-BFD0-465A-8590-E53314C7EF9A}"/>
    <cellStyle name="Normal 2 8" xfId="831" xr:uid="{00000000-0005-0000-0000-0000EB040000}"/>
    <cellStyle name="Normal 2 8 10" xfId="5181" xr:uid="{40380ED7-DDE8-4CE3-82C0-99469D30D652}"/>
    <cellStyle name="Normal 2 8 10 2" xfId="14478" xr:uid="{E1EB6AAD-E630-4183-B6FD-218D1F36B279}"/>
    <cellStyle name="Normal 2 8 11" xfId="6931" xr:uid="{4E51C6D5-27D3-44AA-BAF2-C86DDDAF7446}"/>
    <cellStyle name="Normal 2 8 11 2" xfId="17311" xr:uid="{837D9E52-6906-4D0D-8672-AB683F7730B4}"/>
    <cellStyle name="Normal 2 8 12" xfId="9764" xr:uid="{A749656F-3C03-463C-BB9D-2A573B397E89}"/>
    <cellStyle name="Normal 2 8 12 2" xfId="20144" xr:uid="{C8F920DA-218B-44F4-8186-69E8299B7674}"/>
    <cellStyle name="Normal 2 8 13" xfId="24144" xr:uid="{0963CDEC-E371-42BB-9422-ACE52BBA0CF3}"/>
    <cellStyle name="Normal 2 8 14" xfId="12445" xr:uid="{A31E1099-78CC-4B71-A141-F56A2524A61E}"/>
    <cellStyle name="Normal 2 8 2" xfId="832" xr:uid="{00000000-0005-0000-0000-0000EC040000}"/>
    <cellStyle name="Normal 2 8 2 10" xfId="9765" xr:uid="{4D9DFE05-B631-403C-BCF3-EF6C419A7C37}"/>
    <cellStyle name="Normal 2 8 2 10 2" xfId="20145" xr:uid="{0277E97B-E62E-427C-BF5C-3E79B155C3BF}"/>
    <cellStyle name="Normal 2 8 2 11" xfId="22933" xr:uid="{A9E5B6A5-7BA3-4B67-B5F4-6B9016B71202}"/>
    <cellStyle name="Normal 2 8 2 12" xfId="12575" xr:uid="{9AA20E7D-A7C9-4928-BD7B-329E347E1DF8}"/>
    <cellStyle name="Normal 2 8 2 2" xfId="833" xr:uid="{00000000-0005-0000-0000-0000ED040000}"/>
    <cellStyle name="Normal 2 8 2 2 2" xfId="3258" xr:uid="{00000000-0005-0000-0000-0000EC040000}"/>
    <cellStyle name="Normal 2 8 2 2 2 2" xfId="6315" xr:uid="{E8CEFCD8-20B3-4E94-9B5B-50A8F801EC89}"/>
    <cellStyle name="Normal 2 8 2 2 2 2 2" xfId="28450" xr:uid="{9B2527F5-BBB3-4B72-A313-3D4FC3D3FC8C}"/>
    <cellStyle name="Normal 2 8 2 2 2 2 3" xfId="28090" xr:uid="{550DFAE7-40CC-4013-9279-7A91D3B432AF}"/>
    <cellStyle name="Normal 2 8 2 2 2 2 4" xfId="15884" xr:uid="{A5BAF042-E853-4939-BD0A-B23D58C90756}"/>
    <cellStyle name="Normal 2 8 2 2 2 3" xfId="8337" xr:uid="{E29A79B0-B795-4C94-814D-9A47992D2E01}"/>
    <cellStyle name="Normal 2 8 2 2 2 3 2" xfId="28889" xr:uid="{90C5D1D6-906A-4005-92B0-64FAE9DF8EF7}"/>
    <cellStyle name="Normal 2 8 2 2 2 3 3" xfId="18717" xr:uid="{C0CF3DCE-97A0-498E-B04F-FBE73C34FEA1}"/>
    <cellStyle name="Normal 2 8 2 2 2 4" xfId="11170" xr:uid="{C6533BE9-E499-41F1-BEC4-3AA5F4A737A6}"/>
    <cellStyle name="Normal 2 8 2 2 2 4 2" xfId="21550" xr:uid="{979617F4-9BC4-4068-AF89-9D803C9B722D}"/>
    <cellStyle name="Normal 2 8 2 2 2 5" xfId="23676" xr:uid="{F7A09A72-CE90-45E7-A8FB-448103B44903}"/>
    <cellStyle name="Normal 2 8 2 2 2 6" xfId="13805" xr:uid="{9A71CDC9-C58C-47F5-8EB7-FCF081FA00A5}"/>
    <cellStyle name="Normal 2 8 2 2 3" xfId="4318" xr:uid="{00641515-B8EE-4462-A5E1-92E8AD68B412}"/>
    <cellStyle name="Normal 2 8 2 2 3 2" xfId="9089" xr:uid="{E5787134-1742-4497-B391-2B38C5521001}"/>
    <cellStyle name="Normal 2 8 2 2 3 2 2" xfId="29132" xr:uid="{60591CF2-D428-4AF2-BB3D-111D24C78CB3}"/>
    <cellStyle name="Normal 2 8 2 2 3 2 3" xfId="19469" xr:uid="{D12FADAD-F941-49B0-A161-CFAB573B85AA}"/>
    <cellStyle name="Normal 2 8 2 2 3 3" xfId="11922" xr:uid="{E4C4019B-05FA-4C55-A2FF-B1FA27230812}"/>
    <cellStyle name="Normal 2 8 2 2 3 3 2" xfId="22302" xr:uid="{AA4D6692-15F2-4F6C-B9B3-B232C24BA114}"/>
    <cellStyle name="Normal 2 8 2 2 3 4" xfId="24488" xr:uid="{31D545F0-70D4-4D94-9FC6-A6B195271AF7}"/>
    <cellStyle name="Normal 2 8 2 2 3 5" xfId="16636" xr:uid="{59F603B3-032B-46B7-BB26-026DED68F117}"/>
    <cellStyle name="Normal 2 8 2 2 4" xfId="5183" xr:uid="{3CFE1E7C-2C46-4B24-A72F-B89B6CD06028}"/>
    <cellStyle name="Normal 2 8 2 2 4 2" xfId="28348" xr:uid="{60632920-281C-46EA-AC97-42678D7DB885}"/>
    <cellStyle name="Normal 2 8 2 2 4 3" xfId="14480" xr:uid="{51350F7B-30E1-4F4E-891E-CAB00AFBC1F8}"/>
    <cellStyle name="Normal 2 8 2 2 5" xfId="6933" xr:uid="{35DC256B-D160-4416-83A4-3BD5F907605A}"/>
    <cellStyle name="Normal 2 8 2 2 5 2" xfId="17313" xr:uid="{125BA631-0382-4A16-9B52-79AC361B8BE7}"/>
    <cellStyle name="Normal 2 8 2 2 6" xfId="9766" xr:uid="{6F07800B-1F18-4E12-8ADD-86321C659FBE}"/>
    <cellStyle name="Normal 2 8 2 2 6 2" xfId="20146" xr:uid="{74537F53-6B31-44FB-ABF9-7042343A8374}"/>
    <cellStyle name="Normal 2 8 2 2 7" xfId="24599" xr:uid="{4354B5C0-2B0E-4A08-A5F4-F2F6E931B73C}"/>
    <cellStyle name="Normal 2 8 2 2 8" xfId="13198" xr:uid="{0A02F550-76AE-4963-938D-99C871307A70}"/>
    <cellStyle name="Normal 2 8 2 3" xfId="3259" xr:uid="{00000000-0005-0000-0000-0000ED040000}"/>
    <cellStyle name="Normal 2 8 2 3 2" xfId="4497" xr:uid="{0BBF4EAF-2EEB-4640-BA38-DBDFC058B749}"/>
    <cellStyle name="Normal 2 8 2 3 2 2" xfId="9268" xr:uid="{48BFEDD3-7392-4C4A-B002-66AD38724562}"/>
    <cellStyle name="Normal 2 8 2 3 2 2 2" xfId="29251" xr:uid="{238C0550-505F-490B-9C2D-23264E218DA0}"/>
    <cellStyle name="Normal 2 8 2 3 2 2 3" xfId="19648" xr:uid="{9EA528C0-22A5-49DE-8E75-D6F59A2F526C}"/>
    <cellStyle name="Normal 2 8 2 3 2 3" xfId="12101" xr:uid="{1F1673D3-C7B3-4070-944F-11A3F491560D}"/>
    <cellStyle name="Normal 2 8 2 3 2 3 2" xfId="22481" xr:uid="{4EC5530C-B788-49D1-B8AD-24172D3E9448}"/>
    <cellStyle name="Normal 2 8 2 3 2 4" xfId="25714" xr:uid="{23044FBC-8E1B-4EE7-B299-D46361B75083}"/>
    <cellStyle name="Normal 2 8 2 3 2 5" xfId="16815" xr:uid="{F64422A4-F1AB-4878-BBE9-CCF2850EC9DB}"/>
    <cellStyle name="Normal 2 8 2 3 3" xfId="6316" xr:uid="{70319F9C-8C6C-4280-B5A7-FA70D7D4E8EC}"/>
    <cellStyle name="Normal 2 8 2 3 3 2" xfId="27174" xr:uid="{944CDA04-5C80-4EA1-80A7-A40B22BF04C9}"/>
    <cellStyle name="Normal 2 8 2 3 3 3" xfId="15885" xr:uid="{2E65C6E6-7705-4581-B6DB-48A3329BC3F3}"/>
    <cellStyle name="Normal 2 8 2 3 4" xfId="8338" xr:uid="{89F6381F-D0A9-48DA-84B5-04BBD4FA5670}"/>
    <cellStyle name="Normal 2 8 2 3 4 2" xfId="18718" xr:uid="{8F0AFD53-0182-4B64-897F-CD52C1FD9A88}"/>
    <cellStyle name="Normal 2 8 2 3 5" xfId="11171" xr:uid="{E4AD119B-BB10-43C1-AED6-D358178586EF}"/>
    <cellStyle name="Normal 2 8 2 3 5 2" xfId="21551" xr:uid="{7A6F2011-0DC7-41B4-858C-64B84CC192DA}"/>
    <cellStyle name="Normal 2 8 2 3 6" xfId="22832" xr:uid="{8923D2E7-2DA7-4CCF-A63E-0536F14CB31F}"/>
    <cellStyle name="Normal 2 8 2 3 7" xfId="13806" xr:uid="{B28A44E3-FA3B-4166-B3F5-6786840ACCA1}"/>
    <cellStyle name="Normal 2 8 2 4" xfId="3257" xr:uid="{00000000-0005-0000-0000-0000EE040000}"/>
    <cellStyle name="Normal 2 8 2 4 2" xfId="6314" xr:uid="{968A0815-396A-4C1F-ACF4-0899CC97A8BE}"/>
    <cellStyle name="Normal 2 8 2 4 2 2" xfId="27077" xr:uid="{169A6153-9C29-40DB-B39A-F4DDE627EFA0}"/>
    <cellStyle name="Normal 2 8 2 4 2 3" xfId="15883" xr:uid="{2870D56E-C8E3-4B29-9892-B687B606CDEA}"/>
    <cellStyle name="Normal 2 8 2 4 3" xfId="8336" xr:uid="{2F49353E-3D79-4C99-AD1D-F70CD5D1E16D}"/>
    <cellStyle name="Normal 2 8 2 4 3 2" xfId="18716" xr:uid="{CC2B2CAA-02A0-48A3-92AE-8DBF048D4E88}"/>
    <cellStyle name="Normal 2 8 2 4 4" xfId="11169" xr:uid="{FC40FFB0-4FEC-4115-AB03-33E0128807DE}"/>
    <cellStyle name="Normal 2 8 2 4 4 2" xfId="21549" xr:uid="{5A6FD68D-ABDC-4917-A965-2A7AF6BA2198}"/>
    <cellStyle name="Normal 2 8 2 4 5" xfId="24519" xr:uid="{147CC830-D3CD-4478-90B8-BCC4D363D848}"/>
    <cellStyle name="Normal 2 8 2 4 6" xfId="13804" xr:uid="{D4E5B640-704A-427D-86D2-AE67A1DDF6F9}"/>
    <cellStyle name="Normal 2 8 2 5" xfId="2520" xr:uid="{00000000-0005-0000-0000-0000EF040000}"/>
    <cellStyle name="Normal 2 8 2 5 2" xfId="5796" xr:uid="{47DCC92F-54E9-4911-AC1D-47F2B7FB5C2F}"/>
    <cellStyle name="Normal 2 8 2 5 2 2" xfId="26990" xr:uid="{4D34E770-5F98-4A6F-9C61-581E4CC543E3}"/>
    <cellStyle name="Normal 2 8 2 5 2 3" xfId="15191" xr:uid="{FDD16847-3A23-4F2B-93C4-65D91B7D4AE2}"/>
    <cellStyle name="Normal 2 8 2 5 3" xfId="7644" xr:uid="{1EF7B022-A18D-4AB6-A3C4-D739248B73E8}"/>
    <cellStyle name="Normal 2 8 2 5 3 2" xfId="18024" xr:uid="{3E320686-9FFB-4CD3-BCAA-76D0D9A5627A}"/>
    <cellStyle name="Normal 2 8 2 5 4" xfId="10477" xr:uid="{AFB5CAA6-E1B0-4B42-960C-3E43FD85A6FF}"/>
    <cellStyle name="Normal 2 8 2 5 4 2" xfId="20857" xr:uid="{BA75980F-6F1F-4861-85F6-25FEDA469C6F}"/>
    <cellStyle name="Normal 2 8 2 5 5" xfId="22802" xr:uid="{8C5AB9D4-325C-4C09-8367-86F84CBEDFC1}"/>
    <cellStyle name="Normal 2 8 2 5 6" xfId="12907" xr:uid="{F3AC945C-F83D-4E22-AA51-69CA9A117B98}"/>
    <cellStyle name="Normal 2 8 2 6" xfId="2342" xr:uid="{00000000-0005-0000-0000-0000EA040000}"/>
    <cellStyle name="Normal 2 8 2 6 2" xfId="7468" xr:uid="{F25297D3-D501-42A1-AA59-8886F1FEEAF3}"/>
    <cellStyle name="Normal 2 8 2 6 2 2" xfId="17848" xr:uid="{D677E904-4008-48A5-A7F7-B9A14DAA6580}"/>
    <cellStyle name="Normal 2 8 2 6 3" xfId="10301" xr:uid="{DC3DB0BA-F8F6-4476-B45D-AD550463A2F8}"/>
    <cellStyle name="Normal 2 8 2 6 3 2" xfId="20681" xr:uid="{F69C4960-EE6C-4465-B5B3-0F5FFFD2313C}"/>
    <cellStyle name="Normal 2 8 2 6 4" xfId="23141" xr:uid="{2E10A497-7F6A-4EC1-9EF8-2439084B8E12}"/>
    <cellStyle name="Normal 2 8 2 6 5" xfId="15015" xr:uid="{8B4776D4-7302-426E-94DD-26E671A43624}"/>
    <cellStyle name="Normal 2 8 2 7" xfId="3853" xr:uid="{B99E1F2C-77D1-436B-A020-A22F5F81BD72}"/>
    <cellStyle name="Normal 2 8 2 7 2" xfId="8685" xr:uid="{362A60B7-29E5-4E02-8394-414C56F97128}"/>
    <cellStyle name="Normal 2 8 2 7 2 2" xfId="19065" xr:uid="{A296323F-529D-4171-83EA-E9E750DE7ADD}"/>
    <cellStyle name="Normal 2 8 2 7 3" xfId="11518" xr:uid="{13CF40C2-23CF-4CF9-80AF-FEDE8F52F4E6}"/>
    <cellStyle name="Normal 2 8 2 7 3 2" xfId="21898" xr:uid="{EED8F838-167F-4C79-89E3-CA02AA7F75C9}"/>
    <cellStyle name="Normal 2 8 2 7 4" xfId="16232" xr:uid="{9B383E1C-F202-4249-AA30-5F4039972BD6}"/>
    <cellStyle name="Normal 2 8 2 8" xfId="5182" xr:uid="{9A79AB6A-5F15-47BD-854C-4704EA6A1DF5}"/>
    <cellStyle name="Normal 2 8 2 8 2" xfId="14479" xr:uid="{9EC2CC00-3494-48C2-A9A9-E28A61A3C528}"/>
    <cellStyle name="Normal 2 8 2 9" xfId="6932" xr:uid="{64F0A1D1-B9AC-43C0-A9B9-60617BD5F23A}"/>
    <cellStyle name="Normal 2 8 2 9 2" xfId="17312" xr:uid="{1BB0B183-2132-4C6F-B5A4-5DB449444F25}"/>
    <cellStyle name="Normal 2 8 3" xfId="834" xr:uid="{00000000-0005-0000-0000-0000EE040000}"/>
    <cellStyle name="Normal 2 8 3 10" xfId="25379" xr:uid="{17E62A56-8EBA-4252-82CC-1F7F66844708}"/>
    <cellStyle name="Normal 2 8 3 11" xfId="12733" xr:uid="{7AC5C086-4CD1-43AF-AB6F-2B1CB78A380D}"/>
    <cellStyle name="Normal 2 8 3 2" xfId="2755" xr:uid="{00000000-0005-0000-0000-0000F1040000}"/>
    <cellStyle name="Normal 2 8 3 2 2" xfId="3261" xr:uid="{00000000-0005-0000-0000-0000F2040000}"/>
    <cellStyle name="Normal 2 8 3 2 2 2" xfId="6318" xr:uid="{BD9D0536-3699-40B6-98E2-EBDCDE845069}"/>
    <cellStyle name="Normal 2 8 3 2 2 2 2" xfId="28182" xr:uid="{3D61B14B-CE7E-4248-A4BA-EDB3E926A8F3}"/>
    <cellStyle name="Normal 2 8 3 2 2 2 3" xfId="15887" xr:uid="{D474407B-F78D-432C-9CED-E3E72F989BBC}"/>
    <cellStyle name="Normal 2 8 3 2 2 3" xfId="8340" xr:uid="{E09CD465-5962-475E-9310-F67B4BA857B8}"/>
    <cellStyle name="Normal 2 8 3 2 2 3 2" xfId="18720" xr:uid="{33F267E9-C350-475A-A4EB-1FC086DF9A10}"/>
    <cellStyle name="Normal 2 8 3 2 2 4" xfId="11173" xr:uid="{30F924E3-F7AF-46C5-A6F8-FC91ED43DBF6}"/>
    <cellStyle name="Normal 2 8 3 2 2 4 2" xfId="21553" xr:uid="{5D81271B-7FBC-40B0-AFF4-8821475572AF}"/>
    <cellStyle name="Normal 2 8 3 2 2 5" xfId="24307" xr:uid="{71376A80-8FAD-4364-968E-982EA9EED0E1}"/>
    <cellStyle name="Normal 2 8 3 2 2 6" xfId="13808" xr:uid="{E05E4D94-3931-46D8-8FC2-EA60D07A61D9}"/>
    <cellStyle name="Normal 2 8 3 2 3" xfId="4319" xr:uid="{D25E4437-4EA4-45F0-9EE5-3638C42BF349}"/>
    <cellStyle name="Normal 2 8 3 2 3 2" xfId="9090" xr:uid="{D69750B2-0EEE-483F-8EF6-9527410F7451}"/>
    <cellStyle name="Normal 2 8 3 2 3 2 2" xfId="29133" xr:uid="{F0AEA303-C52B-4222-8F9D-1F49270C7021}"/>
    <cellStyle name="Normal 2 8 3 2 3 2 3" xfId="19470" xr:uid="{83DD875B-4FE6-4C30-9638-308A9D584DA6}"/>
    <cellStyle name="Normal 2 8 3 2 3 3" xfId="11923" xr:uid="{D6C02531-49AF-4900-8FE3-26F387CE2252}"/>
    <cellStyle name="Normal 2 8 3 2 3 3 2" xfId="22303" xr:uid="{10370E83-08B0-4273-B3A8-E4754264DC3C}"/>
    <cellStyle name="Normal 2 8 3 2 3 4" xfId="23088" xr:uid="{9440B033-98C1-4D25-BC1D-B1882C4FF38B}"/>
    <cellStyle name="Normal 2 8 3 2 3 5" xfId="16637" xr:uid="{B8AB671E-A73C-4504-A03D-D60071FC3531}"/>
    <cellStyle name="Normal 2 8 3 2 4" xfId="5972" xr:uid="{3BB15D85-FDB9-45F7-9409-52962EA45647}"/>
    <cellStyle name="Normal 2 8 3 2 4 2" xfId="27165" xr:uid="{5303FDA9-5ADF-4827-A7AF-96E24920E174}"/>
    <cellStyle name="Normal 2 8 3 2 4 3" xfId="15425" xr:uid="{41CF9545-43B1-47D9-A01C-B25CC5567E38}"/>
    <cellStyle name="Normal 2 8 3 2 5" xfId="7878" xr:uid="{EABEFE2C-BFCA-49C6-A627-85CFB20F1B17}"/>
    <cellStyle name="Normal 2 8 3 2 5 2" xfId="18258" xr:uid="{ED132D4B-2A6F-489F-AFA3-258F5D08FE52}"/>
    <cellStyle name="Normal 2 8 3 2 6" xfId="10711" xr:uid="{4F852A99-764E-45D0-9E91-B7C10AB77553}"/>
    <cellStyle name="Normal 2 8 3 2 6 2" xfId="21091" xr:uid="{BB8E2CBC-5234-4425-B63F-C0213B1BFD16}"/>
    <cellStyle name="Normal 2 8 3 2 7" xfId="22791" xr:uid="{59CB398D-CA33-4225-9761-66A39892865A}"/>
    <cellStyle name="Normal 2 8 3 2 8" xfId="13199" xr:uid="{159B5130-3221-4602-A1C2-C3A0E6216CA5}"/>
    <cellStyle name="Normal 2 8 3 3" xfId="3262" xr:uid="{00000000-0005-0000-0000-0000F3040000}"/>
    <cellStyle name="Normal 2 8 3 3 2" xfId="4498" xr:uid="{3EA06542-8B36-463A-8E1E-CC73CF39FB59}"/>
    <cellStyle name="Normal 2 8 3 3 2 2" xfId="9269" xr:uid="{CC554882-7403-4872-B9D3-30DD53E78D1A}"/>
    <cellStyle name="Normal 2 8 3 3 2 2 2" xfId="29252" xr:uid="{84DF408D-0CED-42F5-962F-7651692141DE}"/>
    <cellStyle name="Normal 2 8 3 3 2 2 3" xfId="19649" xr:uid="{31758A29-DC95-462A-B632-3B363553A416}"/>
    <cellStyle name="Normal 2 8 3 3 2 3" xfId="12102" xr:uid="{9E3EE59A-0169-4C8D-9C7D-BD05A70F4E78}"/>
    <cellStyle name="Normal 2 8 3 3 2 3 2" xfId="22482" xr:uid="{6B4E2281-DEF4-4690-A99A-075310AB67A0}"/>
    <cellStyle name="Normal 2 8 3 3 2 4" xfId="23941" xr:uid="{A24C8BCD-CA8C-4BDF-B9CD-D0461D22C827}"/>
    <cellStyle name="Normal 2 8 3 3 2 5" xfId="16816" xr:uid="{74422C01-685B-4355-AAEA-AF1C6B3E7D79}"/>
    <cellStyle name="Normal 2 8 3 3 3" xfId="6319" xr:uid="{279D0E37-90D2-4222-9285-6030E28A6DF6}"/>
    <cellStyle name="Normal 2 8 3 3 3 2" xfId="27665" xr:uid="{6FB621B3-9AD1-4BB6-8F80-C57F0EE981D3}"/>
    <cellStyle name="Normal 2 8 3 3 3 3" xfId="15888" xr:uid="{CB285C85-0806-410C-B223-4962D476FEC6}"/>
    <cellStyle name="Normal 2 8 3 3 4" xfId="8341" xr:uid="{3FD44BF7-A114-4295-8619-ECA18BD88F96}"/>
    <cellStyle name="Normal 2 8 3 3 4 2" xfId="18721" xr:uid="{7D706125-C714-41D5-8B57-9266C8E5E41D}"/>
    <cellStyle name="Normal 2 8 3 3 5" xfId="11174" xr:uid="{3FCC255D-4B84-44AD-9636-A3A2B72B6B99}"/>
    <cellStyle name="Normal 2 8 3 3 5 2" xfId="21554" xr:uid="{572DC6E6-8985-4FD9-AC2A-016B7FFE0041}"/>
    <cellStyle name="Normal 2 8 3 3 6" xfId="22844" xr:uid="{2BB0CEB5-1638-407D-92A5-AF6A231A7822}"/>
    <cellStyle name="Normal 2 8 3 3 7" xfId="13809" xr:uid="{9296A94C-12A0-42CC-BB7A-168FD37B53E6}"/>
    <cellStyle name="Normal 2 8 3 4" xfId="3260" xr:uid="{00000000-0005-0000-0000-0000F4040000}"/>
    <cellStyle name="Normal 2 8 3 4 2" xfId="6317" xr:uid="{14919506-F606-461B-B41D-72C7D86A95BD}"/>
    <cellStyle name="Normal 2 8 3 4 2 2" xfId="27070" xr:uid="{76F5C591-49A1-4806-9F92-9DB76AB64083}"/>
    <cellStyle name="Normal 2 8 3 4 2 3" xfId="15886" xr:uid="{016EB0A9-4FE7-4904-93A8-9D4FD346A065}"/>
    <cellStyle name="Normal 2 8 3 4 3" xfId="8339" xr:uid="{84E0DE4A-7166-4129-84FC-03A751374921}"/>
    <cellStyle name="Normal 2 8 3 4 3 2" xfId="18719" xr:uid="{1BFCEABB-CA3D-43AE-9144-A7C7BBD81D2A}"/>
    <cellStyle name="Normal 2 8 3 4 4" xfId="11172" xr:uid="{FDCB34B3-A7C8-410F-8351-51348C246EC1}"/>
    <cellStyle name="Normal 2 8 3 4 4 2" xfId="21552" xr:uid="{42CFB193-07F8-4960-A351-EE292CD41811}"/>
    <cellStyle name="Normal 2 8 3 4 5" xfId="25199" xr:uid="{48EE267E-D509-48D9-8E1E-EB7D4D2017E6}"/>
    <cellStyle name="Normal 2 8 3 4 6" xfId="13807" xr:uid="{05B8532D-B56A-489B-98BE-3669A7F17100}"/>
    <cellStyle name="Normal 2 8 3 5" xfId="2623" xr:uid="{00000000-0005-0000-0000-0000F5040000}"/>
    <cellStyle name="Normal 2 8 3 5 2" xfId="5884" xr:uid="{9A8A9323-7AE6-40BB-B754-36EC30028BE6}"/>
    <cellStyle name="Normal 2 8 3 5 2 2" xfId="26155" xr:uid="{A20DC687-5F32-4034-8A17-2601DBC372EB}"/>
    <cellStyle name="Normal 2 8 3 5 2 3" xfId="15294" xr:uid="{990C1D93-C515-4F0D-8131-322B43F7B8CC}"/>
    <cellStyle name="Normal 2 8 3 5 3" xfId="7747" xr:uid="{454114AE-7AEB-49B9-B36B-768C7BCF914E}"/>
    <cellStyle name="Normal 2 8 3 5 3 2" xfId="18127" xr:uid="{71E1F9B9-4024-488D-A226-945B9AB0FA01}"/>
    <cellStyle name="Normal 2 8 3 5 4" xfId="10580" xr:uid="{2B3C5ECB-70C4-4606-9DDC-843CAAA98B1F}"/>
    <cellStyle name="Normal 2 8 3 5 4 2" xfId="20960" xr:uid="{3697A04A-1C78-41C6-8177-74F6DB38E2E7}"/>
    <cellStyle name="Normal 2 8 3 5 5" xfId="23261" xr:uid="{86FB51D7-8590-48B1-BFEC-304D10C56C6C}"/>
    <cellStyle name="Normal 2 8 3 5 6" xfId="13010" xr:uid="{CB326828-C6BC-4D99-8C3E-6149D0EE0BC5}"/>
    <cellStyle name="Normal 2 8 3 6" xfId="4174" xr:uid="{2BF2C53F-CF90-4E79-B6F1-AA1C6B49B262}"/>
    <cellStyle name="Normal 2 8 3 6 2" xfId="8945" xr:uid="{CC1D5B72-12BC-49AE-8051-9F414A0754E5}"/>
    <cellStyle name="Normal 2 8 3 6 2 2" xfId="19325" xr:uid="{11F599AC-CEF8-443B-94B9-0D10200E6597}"/>
    <cellStyle name="Normal 2 8 3 6 3" xfId="11778" xr:uid="{2F3FEE01-A477-4489-9A49-9BC60CBB444B}"/>
    <cellStyle name="Normal 2 8 3 6 3 2" xfId="22158" xr:uid="{394D04A4-DDA6-4BA4-8CC4-CA26E692393C}"/>
    <cellStyle name="Normal 2 8 3 6 4" xfId="24463" xr:uid="{700999BE-0B15-4696-B088-844B62FC8475}"/>
    <cellStyle name="Normal 2 8 3 6 5" xfId="16492" xr:uid="{3D12A16F-E536-4B3A-9019-F138C7D11A92}"/>
    <cellStyle name="Normal 2 8 3 7" xfId="5184" xr:uid="{14A31ADD-2E6B-46C3-9E3A-E7C64FECAC27}"/>
    <cellStyle name="Normal 2 8 3 7 2" xfId="14481" xr:uid="{8061915E-3A6A-482D-9422-9284FF76093D}"/>
    <cellStyle name="Normal 2 8 3 8" xfId="6934" xr:uid="{0467EFA4-6627-44FD-AEEB-166630D9B8BE}"/>
    <cellStyle name="Normal 2 8 3 8 2" xfId="17314" xr:uid="{922BED87-D10C-464F-98AB-8EA4B34D6DFA}"/>
    <cellStyle name="Normal 2 8 3 9" xfId="9767" xr:uid="{9C875BDA-2981-48B8-ADBB-377E072090EF}"/>
    <cellStyle name="Normal 2 8 3 9 2" xfId="20147" xr:uid="{9CDE13C9-8692-47A0-88B9-85608CF777E8}"/>
    <cellStyle name="Normal 2 8 4" xfId="835" xr:uid="{00000000-0005-0000-0000-0000EF040000}"/>
    <cellStyle name="Normal 2 8 4 2" xfId="3263" xr:uid="{00000000-0005-0000-0000-0000F7040000}"/>
    <cellStyle name="Normal 2 8 4 2 2" xfId="6320" xr:uid="{85D5D0ED-3998-423F-85D6-D7F2C7EEB6F6}"/>
    <cellStyle name="Normal 2 8 4 2 2 2" xfId="28412" xr:uid="{7B6C017D-A110-4B25-AC70-1FFF71EBB8FF}"/>
    <cellStyle name="Normal 2 8 4 2 2 3" xfId="15889" xr:uid="{3289FA99-5F4F-4107-ABB3-6495CC572AC2}"/>
    <cellStyle name="Normal 2 8 4 2 3" xfId="8342" xr:uid="{FB0342AB-9DF9-4F40-B43B-8979CBC51628}"/>
    <cellStyle name="Normal 2 8 4 2 3 2" xfId="18722" xr:uid="{60975CA2-8649-4683-82BB-53D1F33969FB}"/>
    <cellStyle name="Normal 2 8 4 2 4" xfId="11175" xr:uid="{6E433FE9-9821-49C9-A393-B052723ADD27}"/>
    <cellStyle name="Normal 2 8 4 2 4 2" xfId="21555" xr:uid="{A28635D2-C8A0-4D50-A0B5-FDCFD80FECBE}"/>
    <cellStyle name="Normal 2 8 4 2 5" xfId="24879" xr:uid="{245BB831-80AE-44B3-9E10-6B402E97DCF8}"/>
    <cellStyle name="Normal 2 8 4 2 6" xfId="13810" xr:uid="{98B15CF9-1ED3-43C2-98D6-29F7FB5E7FEA}"/>
    <cellStyle name="Normal 2 8 4 3" xfId="4317" xr:uid="{BCB18D81-EA89-4B82-A56D-4F6ABD77718E}"/>
    <cellStyle name="Normal 2 8 4 3 2" xfId="9088" xr:uid="{13DC86AC-6F69-4A59-BBCE-A4FAF1E15F90}"/>
    <cellStyle name="Normal 2 8 4 3 2 2" xfId="29131" xr:uid="{2E1D8AC7-D2E8-4AAA-BCDD-339074F81B81}"/>
    <cellStyle name="Normal 2 8 4 3 2 3" xfId="19468" xr:uid="{5E32389D-45B0-4C64-A0EF-2DF86E2B2567}"/>
    <cellStyle name="Normal 2 8 4 3 3" xfId="11921" xr:uid="{CEA9BC84-DAEB-42D8-ABF9-A3962AED31E7}"/>
    <cellStyle name="Normal 2 8 4 3 3 2" xfId="22301" xr:uid="{1028DFFD-EC58-472D-8554-DFF6C3768473}"/>
    <cellStyle name="Normal 2 8 4 3 4" xfId="23309" xr:uid="{C6C77F9D-6399-41CE-A380-A99D83F12098}"/>
    <cellStyle name="Normal 2 8 4 3 5" xfId="16635" xr:uid="{A416AFA9-6AFC-4011-A3D2-91C0AFB8D4D9}"/>
    <cellStyle name="Normal 2 8 4 4" xfId="5185" xr:uid="{A2219C34-4BD7-46B2-82F1-573F84CAEB23}"/>
    <cellStyle name="Normal 2 8 4 4 2" xfId="25856" xr:uid="{944FF65E-C124-4482-8EE6-206DFE1DEC94}"/>
    <cellStyle name="Normal 2 8 4 4 3" xfId="14482" xr:uid="{AC7FFCC3-39B8-483B-9053-711A7D4DBA6C}"/>
    <cellStyle name="Normal 2 8 4 5" xfId="6935" xr:uid="{C93BB016-41FA-4908-B435-B37956C8DA8F}"/>
    <cellStyle name="Normal 2 8 4 5 2" xfId="17315" xr:uid="{58DECF45-AB2C-4597-9E9F-91FC270AA1C6}"/>
    <cellStyle name="Normal 2 8 4 6" xfId="9768" xr:uid="{627620D3-F821-46A0-A7BF-2BFCC84DC435}"/>
    <cellStyle name="Normal 2 8 4 6 2" xfId="20148" xr:uid="{FF9D7BA1-BAA8-4E88-AA3F-9136D759C909}"/>
    <cellStyle name="Normal 2 8 4 7" xfId="23265" xr:uid="{1DAD77E2-B79D-4ED5-9EF7-A316C3DB968D}"/>
    <cellStyle name="Normal 2 8 4 8" xfId="13197" xr:uid="{9A496A9C-CBD9-4D16-8FC2-C445D0CD8337}"/>
    <cellStyle name="Normal 2 8 5" xfId="3264" xr:uid="{00000000-0005-0000-0000-0000F8040000}"/>
    <cellStyle name="Normal 2 8 5 2" xfId="4499" xr:uid="{95CE7CBC-1CDF-4046-832D-591E97A7B94B}"/>
    <cellStyle name="Normal 2 8 5 2 2" xfId="9270" xr:uid="{B4C87EE0-318C-4084-A168-600F15E93567}"/>
    <cellStyle name="Normal 2 8 5 2 2 2" xfId="29253" xr:uid="{A2446C45-DFF1-4140-9BA8-BB45DEE21411}"/>
    <cellStyle name="Normal 2 8 5 2 2 3" xfId="19650" xr:uid="{2BE5E4A7-BA9E-4FE9-B23C-9E3986D4913F}"/>
    <cellStyle name="Normal 2 8 5 2 3" xfId="12103" xr:uid="{B0D6BD58-A5C7-490B-A536-78A00116E9D9}"/>
    <cellStyle name="Normal 2 8 5 2 3 2" xfId="22483" xr:uid="{FFF32534-C8EF-4D49-8E8D-5F47F097BC80}"/>
    <cellStyle name="Normal 2 8 5 2 4" xfId="22636" xr:uid="{2A814E38-8C81-4220-A0FB-6ADE38D1F438}"/>
    <cellStyle name="Normal 2 8 5 2 5" xfId="16817" xr:uid="{DAD025AD-137B-4154-BB4B-4383D25FB0B6}"/>
    <cellStyle name="Normal 2 8 5 3" xfId="6321" xr:uid="{854B9F0F-FE80-4F2A-8D9A-6A844AFA80D8}"/>
    <cellStyle name="Normal 2 8 5 3 2" xfId="27935" xr:uid="{E44DBAFE-CE90-40B9-857B-8F4493FB6303}"/>
    <cellStyle name="Normal 2 8 5 3 3" xfId="15890" xr:uid="{78CAEF5E-B984-4B48-9CA2-5761637A23FA}"/>
    <cellStyle name="Normal 2 8 5 4" xfId="8343" xr:uid="{5CD86AA9-79AF-4DDE-B39C-B50CD8EE6E85}"/>
    <cellStyle name="Normal 2 8 5 4 2" xfId="18723" xr:uid="{63D7B1FD-84E9-4095-B076-B2D617BEDCAC}"/>
    <cellStyle name="Normal 2 8 5 5" xfId="11176" xr:uid="{4069BDF2-1CD4-482D-AA9D-B13EFEC32A9B}"/>
    <cellStyle name="Normal 2 8 5 5 2" xfId="21556" xr:uid="{6DB0EF5D-EFB5-482F-9AAF-268EF1369D1A}"/>
    <cellStyle name="Normal 2 8 5 6" xfId="23605" xr:uid="{DFE117AC-76B4-4D0E-AA1A-E74940FB7B57}"/>
    <cellStyle name="Normal 2 8 5 7" xfId="13811" xr:uid="{6728430F-0CB2-4D6D-BAB9-8F1200CD5761}"/>
    <cellStyle name="Normal 2 8 6" xfId="2915" xr:uid="{00000000-0005-0000-0000-0000F9040000}"/>
    <cellStyle name="Normal 2 8 6 2" xfId="6100" xr:uid="{3693C27C-9C82-4C65-9591-784D8D626FCB}"/>
    <cellStyle name="Normal 2 8 6 2 2" xfId="27480" xr:uid="{6BBD19E0-688D-42C3-8C43-1C1960668AC1}"/>
    <cellStyle name="Normal 2 8 6 2 3" xfId="15578" xr:uid="{D0A58AE8-0DB1-4F0C-8D4C-F1DD7F8F4680}"/>
    <cellStyle name="Normal 2 8 6 3" xfId="8031" xr:uid="{096BBCC9-9439-4C9F-9334-39835D0032F4}"/>
    <cellStyle name="Normal 2 8 6 3 2" xfId="18411" xr:uid="{B649D071-9CDD-4A73-8D53-4EAA7CF837BE}"/>
    <cellStyle name="Normal 2 8 6 4" xfId="10864" xr:uid="{14ACB2B7-C1CE-4C26-824D-067072A7B1AD}"/>
    <cellStyle name="Normal 2 8 6 4 2" xfId="21244" xr:uid="{774D63A6-A79C-4CEB-9E63-2073C231EAAD}"/>
    <cellStyle name="Normal 2 8 6 5" xfId="24169" xr:uid="{231ED169-C61C-42F7-BA8F-F4012A3181B1}"/>
    <cellStyle name="Normal 2 8 6 6" xfId="13431" xr:uid="{659CBC7B-9ABB-4AB1-8F3D-357496DEED41}"/>
    <cellStyle name="Normal 2 8 7" xfId="2460" xr:uid="{00000000-0005-0000-0000-0000FA040000}"/>
    <cellStyle name="Normal 2 8 7 2" xfId="5750" xr:uid="{420CE77F-EE6E-4112-8B6D-3CFBF78B7730}"/>
    <cellStyle name="Normal 2 8 7 2 2" xfId="27989" xr:uid="{20103475-62D2-4261-B302-1B01631AE386}"/>
    <cellStyle name="Normal 2 8 7 2 3" xfId="15131" xr:uid="{2A5CAF93-C37E-4FC4-8D37-9AA66B390343}"/>
    <cellStyle name="Normal 2 8 7 3" xfId="7584" xr:uid="{E1369DA1-6936-445E-9776-756E8BC8A4CB}"/>
    <cellStyle name="Normal 2 8 7 3 2" xfId="17964" xr:uid="{3C4D9E62-5CFD-4054-BAD8-1A521F76900D}"/>
    <cellStyle name="Normal 2 8 7 4" xfId="10417" xr:uid="{E79E2D67-6E66-4D1F-A14C-80F69888CADF}"/>
    <cellStyle name="Normal 2 8 7 4 2" xfId="20797" xr:uid="{77C04EC2-1CB6-4C6B-A6F3-CC7D2DFEDD82}"/>
    <cellStyle name="Normal 2 8 7 5" xfId="25409" xr:uid="{25ECFBBE-39EF-4C18-A5C1-1F5517440866}"/>
    <cellStyle name="Normal 2 8 7 6" xfId="12847" xr:uid="{79B52061-FC86-493E-A650-BAAF17EF6A1E}"/>
    <cellStyle name="Normal 2 8 8" xfId="2214" xr:uid="{00000000-0005-0000-0000-0000E9040000}"/>
    <cellStyle name="Normal 2 8 8 2" xfId="7340" xr:uid="{CA5977A6-D876-44D7-9FEE-2357535D8C47}"/>
    <cellStyle name="Normal 2 8 8 2 2" xfId="17720" xr:uid="{091F2F03-EE83-4D67-BD98-6A61487DE4CE}"/>
    <cellStyle name="Normal 2 8 8 3" xfId="10173" xr:uid="{35FD768A-F8BE-4139-B45B-9B79276C13A7}"/>
    <cellStyle name="Normal 2 8 8 3 2" xfId="20553" xr:uid="{B4DDFE62-1DA1-4DB4-8C1A-EF71AA2CC2BA}"/>
    <cellStyle name="Normal 2 8 8 4" xfId="23034" xr:uid="{21C5D77E-84B8-432F-BAC9-2B1CD3BC24D3}"/>
    <cellStyle name="Normal 2 8 8 5" xfId="14887" xr:uid="{F67F2C44-1844-4646-8932-02499AB1508C}"/>
    <cellStyle name="Normal 2 8 9" xfId="3952" xr:uid="{7F9AEA47-05A2-4632-BE95-7A005B713566}"/>
    <cellStyle name="Normal 2 8 9 2" xfId="8783" xr:uid="{05CB76DB-E328-4BB1-8299-DD519B85DB30}"/>
    <cellStyle name="Normal 2 8 9 2 2" xfId="19163" xr:uid="{E1EBE4D3-4C7E-4FCC-A577-72C43EB1B830}"/>
    <cellStyle name="Normal 2 8 9 3" xfId="11616" xr:uid="{93958A23-51FE-4E74-9ED4-25D8F1D51CAC}"/>
    <cellStyle name="Normal 2 8 9 3 2" xfId="21996" xr:uid="{D0DD4502-6BC4-4349-9F52-3C6FADA4652B}"/>
    <cellStyle name="Normal 2 8 9 4" xfId="16330" xr:uid="{DB231EA8-1B2B-4EB4-8D41-C5FF5053E382}"/>
    <cellStyle name="Normal 2 9" xfId="836" xr:uid="{00000000-0005-0000-0000-0000F0040000}"/>
    <cellStyle name="Normal 2 9 10" xfId="6936" xr:uid="{AE91DB65-462D-4B5C-AB78-BB7A9C4C1098}"/>
    <cellStyle name="Normal 2 9 10 2" xfId="17316" xr:uid="{81D91532-F291-45F6-BE73-94B8507E2777}"/>
    <cellStyle name="Normal 2 9 11" xfId="9769" xr:uid="{813114C5-7C81-4734-A594-0734672162FA}"/>
    <cellStyle name="Normal 2 9 11 2" xfId="20149" xr:uid="{C6CAD91E-5E0F-404D-8669-680F55BB61FD}"/>
    <cellStyle name="Normal 2 9 12" xfId="23145" xr:uid="{E3BC9E6D-5A75-453D-B04D-76D55DE24A17}"/>
    <cellStyle name="Normal 2 9 13" xfId="12428" xr:uid="{1372F135-4AD4-4119-8683-E26CA330B9F6}"/>
    <cellStyle name="Normal 2 9 2" xfId="837" xr:uid="{00000000-0005-0000-0000-0000F1040000}"/>
    <cellStyle name="Normal 2 9 2 10" xfId="9770" xr:uid="{E01CF497-B008-4467-9C31-E0F563EBE783}"/>
    <cellStyle name="Normal 2 9 2 10 2" xfId="20150" xr:uid="{FFB455CC-C063-4331-9150-ACA5B7A096E8}"/>
    <cellStyle name="Normal 2 9 2 11" xfId="23143" xr:uid="{648A3B76-8A1F-41BA-98A6-3039BE86B862}"/>
    <cellStyle name="Normal 2 9 2 12" xfId="12576" xr:uid="{3FAE6098-EF46-4075-BFD7-F975FAE69D97}"/>
    <cellStyle name="Normal 2 9 2 2" xfId="838" xr:uid="{00000000-0005-0000-0000-0000F2040000}"/>
    <cellStyle name="Normal 2 9 2 2 2" xfId="3266" xr:uid="{00000000-0005-0000-0000-0000FE040000}"/>
    <cellStyle name="Normal 2 9 2 2 2 2" xfId="6323" xr:uid="{BC3E04BF-06A6-49DA-9BDD-1001E2153D9B}"/>
    <cellStyle name="Normal 2 9 2 2 2 2 2" xfId="27092" xr:uid="{78DB5D1E-2581-4FDD-9855-9E9066146A65}"/>
    <cellStyle name="Normal 2 9 2 2 2 2 3" xfId="26344" xr:uid="{6070CD22-E1E7-4A24-8700-D6D38B259B17}"/>
    <cellStyle name="Normal 2 9 2 2 2 2 4" xfId="15892" xr:uid="{98AE0B87-97FF-4087-9D55-923819B6276F}"/>
    <cellStyle name="Normal 2 9 2 2 2 3" xfId="8345" xr:uid="{6F69A483-05D6-408C-AF66-3801C6D82C5C}"/>
    <cellStyle name="Normal 2 9 2 2 2 3 2" xfId="28890" xr:uid="{3B3DF95B-9710-43C0-B4FE-D32747372805}"/>
    <cellStyle name="Normal 2 9 2 2 2 3 3" xfId="18725" xr:uid="{72F0DD08-55BA-45C8-A9B6-53726D6507C9}"/>
    <cellStyle name="Normal 2 9 2 2 2 4" xfId="11178" xr:uid="{690270E6-BDEE-4DE1-A5C9-6CEE194A944E}"/>
    <cellStyle name="Normal 2 9 2 2 2 4 2" xfId="21558" xr:uid="{D892CF92-4C9A-47C2-8E76-BB7A8D5320C3}"/>
    <cellStyle name="Normal 2 9 2 2 2 5" xfId="23611" xr:uid="{2FED118A-E829-41D7-9C40-71245A77AE30}"/>
    <cellStyle name="Normal 2 9 2 2 2 6" xfId="13813" xr:uid="{E0E0AAB3-5DFC-4FF3-A25B-55EECC2EF0BA}"/>
    <cellStyle name="Normal 2 9 2 2 3" xfId="4320" xr:uid="{86E8F31E-C380-4499-BDA0-8BBA65CBE9AE}"/>
    <cellStyle name="Normal 2 9 2 2 3 2" xfId="9091" xr:uid="{7EA7BE6E-5CC5-489E-AD09-83AD5DA976D9}"/>
    <cellStyle name="Normal 2 9 2 2 3 2 2" xfId="29134" xr:uid="{A895FE8F-DEDD-44A2-B9B0-6C5C1919C77C}"/>
    <cellStyle name="Normal 2 9 2 2 3 2 3" xfId="19471" xr:uid="{ED575612-F87A-4071-99D9-7B625270E99B}"/>
    <cellStyle name="Normal 2 9 2 2 3 3" xfId="11924" xr:uid="{CBAC65B9-B5DF-4B11-B8DE-4F388D902F23}"/>
    <cellStyle name="Normal 2 9 2 2 3 3 2" xfId="22304" xr:uid="{887A88F4-A0F8-49E7-A3A3-F8D97084DF81}"/>
    <cellStyle name="Normal 2 9 2 2 3 4" xfId="25364" xr:uid="{57475732-5FC8-4A50-92D6-7ED3409C951A}"/>
    <cellStyle name="Normal 2 9 2 2 3 5" xfId="16638" xr:uid="{EEF5B393-3F27-4FEC-892E-4D904216A071}"/>
    <cellStyle name="Normal 2 9 2 2 4" xfId="5188" xr:uid="{4F8F5739-9B5B-4D25-9AF3-72DBD73FC352}"/>
    <cellStyle name="Normal 2 9 2 2 4 2" xfId="26715" xr:uid="{872ABD52-BCA1-46B8-B6B1-EB5CC24308E9}"/>
    <cellStyle name="Normal 2 9 2 2 4 3" xfId="14485" xr:uid="{EB7AA30A-1930-4DCB-8EDC-424353899242}"/>
    <cellStyle name="Normal 2 9 2 2 5" xfId="6938" xr:uid="{2471E609-4543-4A59-B2B1-EA297D8EF1B6}"/>
    <cellStyle name="Normal 2 9 2 2 5 2" xfId="17318" xr:uid="{63BDBE83-3696-4219-82B8-38C6485A4DFE}"/>
    <cellStyle name="Normal 2 9 2 2 6" xfId="9771" xr:uid="{1EE7E42D-EEEC-44DC-973F-C2C11F9E4AC9}"/>
    <cellStyle name="Normal 2 9 2 2 6 2" xfId="20151" xr:uid="{47C76B62-FBA5-4520-951D-E4DD4C60C5DC}"/>
    <cellStyle name="Normal 2 9 2 2 7" xfId="25091" xr:uid="{CE6BC1E3-520B-4A77-81D9-6F6DFA50E449}"/>
    <cellStyle name="Normal 2 9 2 2 8" xfId="13201" xr:uid="{636C9AE1-F46B-4B02-A568-66AC5BFA40F3}"/>
    <cellStyle name="Normal 2 9 2 3" xfId="3267" xr:uid="{00000000-0005-0000-0000-0000FF040000}"/>
    <cellStyle name="Normal 2 9 2 3 2" xfId="4500" xr:uid="{62C96393-4FE8-40F3-8D74-4345E5A07775}"/>
    <cellStyle name="Normal 2 9 2 3 2 2" xfId="9271" xr:uid="{6DAC3865-A2FF-4794-A46C-C8C5852D9D7A}"/>
    <cellStyle name="Normal 2 9 2 3 2 2 2" xfId="29254" xr:uid="{ECC46C3C-044D-4249-93BF-3BB0FE3D99F0}"/>
    <cellStyle name="Normal 2 9 2 3 2 2 3" xfId="19651" xr:uid="{D72677FB-ABC5-4536-8A88-A3721A9427DB}"/>
    <cellStyle name="Normal 2 9 2 3 2 3" xfId="12104" xr:uid="{304DFD41-DA44-4610-9E54-C9515243D7AC}"/>
    <cellStyle name="Normal 2 9 2 3 2 3 2" xfId="22484" xr:uid="{080EB41A-5EF9-4DB2-81D4-3991C5B50D46}"/>
    <cellStyle name="Normal 2 9 2 3 2 4" xfId="25654" xr:uid="{2C35C3F0-D685-4F1A-8870-5100053CE3DE}"/>
    <cellStyle name="Normal 2 9 2 3 2 5" xfId="16818" xr:uid="{93A1B342-A329-436E-A67A-CDFEF105EA9D}"/>
    <cellStyle name="Normal 2 9 2 3 3" xfId="6324" xr:uid="{36B46BEF-5272-4DEB-B8C9-D309A4C0D01A}"/>
    <cellStyle name="Normal 2 9 2 3 3 2" xfId="26621" xr:uid="{7EF5CCC7-1661-41C8-8F51-91A82D582E05}"/>
    <cellStyle name="Normal 2 9 2 3 3 3" xfId="15893" xr:uid="{D62A693F-7E62-461C-B2AC-771054239156}"/>
    <cellStyle name="Normal 2 9 2 3 4" xfId="8346" xr:uid="{9106625A-06CF-4249-9194-B32D172824AA}"/>
    <cellStyle name="Normal 2 9 2 3 4 2" xfId="18726" xr:uid="{72B4B531-7683-420D-9534-E54473519D07}"/>
    <cellStyle name="Normal 2 9 2 3 5" xfId="11179" xr:uid="{0446E31B-373D-4B61-B842-661ED9BFB34F}"/>
    <cellStyle name="Normal 2 9 2 3 5 2" xfId="21559" xr:uid="{3239258A-CB82-4477-BD4D-A18CEEAECFE0}"/>
    <cellStyle name="Normal 2 9 2 3 6" xfId="24404" xr:uid="{9CA6F528-E4B1-4655-9801-A946FB4A526B}"/>
    <cellStyle name="Normal 2 9 2 3 7" xfId="13814" xr:uid="{631B24A0-C0BB-4E46-BF30-FA5F4E08494F}"/>
    <cellStyle name="Normal 2 9 2 4" xfId="3265" xr:uid="{00000000-0005-0000-0000-000000050000}"/>
    <cellStyle name="Normal 2 9 2 4 2" xfId="6322" xr:uid="{1E3C4857-9BEB-4C7B-81E4-DDF53B409D91}"/>
    <cellStyle name="Normal 2 9 2 4 2 2" xfId="27397" xr:uid="{81A83845-D759-42FC-8F40-AB74B0C376FD}"/>
    <cellStyle name="Normal 2 9 2 4 2 3" xfId="15891" xr:uid="{179A5118-F3DE-4E11-97A8-DC1769150E8D}"/>
    <cellStyle name="Normal 2 9 2 4 3" xfId="8344" xr:uid="{07B7AB1B-27C9-410F-BFC3-7D3954BAF0D9}"/>
    <cellStyle name="Normal 2 9 2 4 3 2" xfId="18724" xr:uid="{CFBC9074-8994-40B4-8FD5-98190E218E58}"/>
    <cellStyle name="Normal 2 9 2 4 4" xfId="11177" xr:uid="{9F426A67-9181-4D6B-8518-FBC4828F7967}"/>
    <cellStyle name="Normal 2 9 2 4 4 2" xfId="21557" xr:uid="{0E2FDCDC-F11E-40FE-9010-9B189C24F7B1}"/>
    <cellStyle name="Normal 2 9 2 4 5" xfId="23274" xr:uid="{B32EF0C1-0295-401D-AFC5-5D8711CCD00E}"/>
    <cellStyle name="Normal 2 9 2 4 6" xfId="13812" xr:uid="{B76AD3A9-160A-4598-9630-B593C0FBDB5D}"/>
    <cellStyle name="Normal 2 9 2 5" xfId="2606" xr:uid="{00000000-0005-0000-0000-000001050000}"/>
    <cellStyle name="Normal 2 9 2 5 2" xfId="5869" xr:uid="{DD5BE773-1AF6-446D-B356-77AF6C8C18AF}"/>
    <cellStyle name="Normal 2 9 2 5 2 2" xfId="26928" xr:uid="{992A6211-84BA-489B-8549-5EDC5C8CB2CE}"/>
    <cellStyle name="Normal 2 9 2 5 2 3" xfId="15277" xr:uid="{BDAD92F1-CA7C-4B52-8C8B-8172C043EA4A}"/>
    <cellStyle name="Normal 2 9 2 5 3" xfId="7730" xr:uid="{828B97EE-A4FA-44E2-9289-EC087A9630A6}"/>
    <cellStyle name="Normal 2 9 2 5 3 2" xfId="18110" xr:uid="{84C3E0AD-267D-4531-9F14-16BA000856FE}"/>
    <cellStyle name="Normal 2 9 2 5 4" xfId="10563" xr:uid="{2D48B757-10C2-44D5-9D13-D6630200FCA6}"/>
    <cellStyle name="Normal 2 9 2 5 4 2" xfId="20943" xr:uid="{9E5DC150-175A-49E1-95A0-D9C2E168F842}"/>
    <cellStyle name="Normal 2 9 2 5 5" xfId="23616" xr:uid="{235E0E35-E516-4C73-8F56-488438A8219B}"/>
    <cellStyle name="Normal 2 9 2 5 6" xfId="12993" xr:uid="{EBFF9979-BDAF-4056-9939-7C4F71623F59}"/>
    <cellStyle name="Normal 2 9 2 6" xfId="2343" xr:uid="{00000000-0005-0000-0000-0000FC040000}"/>
    <cellStyle name="Normal 2 9 2 6 2" xfId="7469" xr:uid="{A3825031-8A35-4751-8319-16D4250773A9}"/>
    <cellStyle name="Normal 2 9 2 6 2 2" xfId="17849" xr:uid="{6A6D7382-3B15-4E63-A0C5-35AE511A4D28}"/>
    <cellStyle name="Normal 2 9 2 6 3" xfId="10302" xr:uid="{6C9F06F4-90AC-4A47-8BE9-19945091BC32}"/>
    <cellStyle name="Normal 2 9 2 6 3 2" xfId="20682" xr:uid="{752FD9A0-BE7C-48C3-B6D8-DE200E7B8317}"/>
    <cellStyle name="Normal 2 9 2 6 4" xfId="23978" xr:uid="{882BB1E2-213A-40B5-801C-F92C8B2F8CAB}"/>
    <cellStyle name="Normal 2 9 2 6 5" xfId="15016" xr:uid="{454A5831-CC45-4159-9566-0B45C4292BCE}"/>
    <cellStyle name="Normal 2 9 2 7" xfId="3855" xr:uid="{84458B14-819A-4001-A5E2-AA7DE137479C}"/>
    <cellStyle name="Normal 2 9 2 7 2" xfId="8686" xr:uid="{7C231452-00D8-44C5-850F-2F5CF8904CAD}"/>
    <cellStyle name="Normal 2 9 2 7 2 2" xfId="19066" xr:uid="{57B9845F-62D3-4CBC-BB13-8F55090DAEFE}"/>
    <cellStyle name="Normal 2 9 2 7 3" xfId="11519" xr:uid="{099BBE67-BED5-46EE-A703-C1CC2A10DAD7}"/>
    <cellStyle name="Normal 2 9 2 7 3 2" xfId="21899" xr:uid="{CCEB56CF-F371-4221-BA1B-97CB9CFBBB55}"/>
    <cellStyle name="Normal 2 9 2 7 4" xfId="16233" xr:uid="{7988E97A-6A84-4E79-ACD1-EF42CE5806AC}"/>
    <cellStyle name="Normal 2 9 2 8" xfId="5187" xr:uid="{07B9A2AF-5381-4C50-BB18-E66CF69E1F35}"/>
    <cellStyle name="Normal 2 9 2 8 2" xfId="14484" xr:uid="{594BB21B-5250-4B9D-BCAA-F58B21B491EC}"/>
    <cellStyle name="Normal 2 9 2 9" xfId="6937" xr:uid="{10380160-24E4-4287-B345-BB123C557CF3}"/>
    <cellStyle name="Normal 2 9 2 9 2" xfId="17317" xr:uid="{6910957C-21B0-45DC-86B8-B601CB266F32}"/>
    <cellStyle name="Normal 2 9 3" xfId="839" xr:uid="{00000000-0005-0000-0000-0000F3040000}"/>
    <cellStyle name="Normal 2 9 3 2" xfId="3268" xr:uid="{00000000-0005-0000-0000-000003050000}"/>
    <cellStyle name="Normal 2 9 3 2 2" xfId="6325" xr:uid="{BBC012F7-9A7D-49DD-8FF5-40D30FC91CF8}"/>
    <cellStyle name="Normal 2 9 3 2 2 2" xfId="23644" xr:uid="{1C18D9CE-FF64-4E6C-9490-310C9DBD14D3}"/>
    <cellStyle name="Normal 2 9 3 2 2 3" xfId="25862" xr:uid="{E38453D7-3CA2-4BCD-A759-A27ED0D7C85F}"/>
    <cellStyle name="Normal 2 9 3 2 2 4" xfId="15894" xr:uid="{5D0B3E18-45EC-4A34-999C-A38B5D11956C}"/>
    <cellStyle name="Normal 2 9 3 2 3" xfId="8347" xr:uid="{6FE1859B-1F4B-4AE5-B006-253E9A85D689}"/>
    <cellStyle name="Normal 2 9 3 2 3 2" xfId="28891" xr:uid="{DB4F1271-2971-47BB-9434-EBC1A9A77D51}"/>
    <cellStyle name="Normal 2 9 3 2 3 3" xfId="18727" xr:uid="{A08FB64C-FD02-4DE1-98B2-CC76AD59860A}"/>
    <cellStyle name="Normal 2 9 3 2 4" xfId="11180" xr:uid="{D1F60B17-0A0A-48B6-B3F6-A364C2E8A65E}"/>
    <cellStyle name="Normal 2 9 3 2 4 2" xfId="21560" xr:uid="{F691DC2F-37A1-4850-B6B6-294ABF216EC7}"/>
    <cellStyle name="Normal 2 9 3 2 5" xfId="23448" xr:uid="{A902EA6F-8779-467F-A0AB-F89FA1D314DA}"/>
    <cellStyle name="Normal 2 9 3 2 6" xfId="13815" xr:uid="{2EF0206B-D1E4-49DF-A0B2-624BAFABC794}"/>
    <cellStyle name="Normal 2 9 3 3" xfId="2756" xr:uid="{00000000-0005-0000-0000-000004050000}"/>
    <cellStyle name="Normal 2 9 3 3 2" xfId="5973" xr:uid="{EE14B9B9-556B-4E73-97A6-A602B420A67B}"/>
    <cellStyle name="Normal 2 9 3 3 2 2" xfId="26395" xr:uid="{8A300D6B-CBD2-4CC9-A53A-F97F14E934C1}"/>
    <cellStyle name="Normal 2 9 3 3 2 3" xfId="15426" xr:uid="{1FAAA7AB-A683-47F0-8721-44B50F7F608B}"/>
    <cellStyle name="Normal 2 9 3 3 3" xfId="7879" xr:uid="{9D10ADB1-B487-465E-8521-091EAA3B6159}"/>
    <cellStyle name="Normal 2 9 3 3 3 2" xfId="18259" xr:uid="{7A07D050-F54B-44A6-B0AA-F357C660692E}"/>
    <cellStyle name="Normal 2 9 3 3 4" xfId="10712" xr:uid="{A57E7F78-0E3F-45A7-BA96-B8F956BEFD7B}"/>
    <cellStyle name="Normal 2 9 3 3 4 2" xfId="21092" xr:uid="{6F769498-F9B3-4DF4-830D-1FAC4D3441B0}"/>
    <cellStyle name="Normal 2 9 3 3 5" xfId="24392" xr:uid="{9C2732CD-0C98-47E4-8332-7F5C415C6F25}"/>
    <cellStyle name="Normal 2 9 3 3 6" xfId="13200" xr:uid="{382F7612-55F2-48F9-B04C-497CD00DF9FE}"/>
    <cellStyle name="Normal 2 9 3 4" xfId="4175" xr:uid="{6C57CACD-054E-48B2-A048-29786C24F379}"/>
    <cellStyle name="Normal 2 9 3 4 2" xfId="8946" xr:uid="{F8F2A1C3-DE61-448C-88ED-75D178793C21}"/>
    <cellStyle name="Normal 2 9 3 4 2 2" xfId="29036" xr:uid="{9B6DF6C0-F95C-461C-A3E5-633655C6CFFA}"/>
    <cellStyle name="Normal 2 9 3 4 2 3" xfId="19326" xr:uid="{108B8A07-2F86-434C-8E61-03419833586D}"/>
    <cellStyle name="Normal 2 9 3 4 3" xfId="11779" xr:uid="{BF76D129-6B8D-483E-AB44-23C8CC66B708}"/>
    <cellStyle name="Normal 2 9 3 4 3 2" xfId="22159" xr:uid="{4F7FD296-5668-47CF-84E4-4F6E07AA5347}"/>
    <cellStyle name="Normal 2 9 3 4 4" xfId="23022" xr:uid="{2720F342-B677-4933-B845-E4A73983D0D3}"/>
    <cellStyle name="Normal 2 9 3 4 5" xfId="16493" xr:uid="{1A872D12-5750-4868-B7D1-42CBA1351032}"/>
    <cellStyle name="Normal 2 9 3 5" xfId="5189" xr:uid="{5339BEE7-49BF-4EED-8093-076FF44C11A1}"/>
    <cellStyle name="Normal 2 9 3 5 2" xfId="28358" xr:uid="{18FB857A-43C8-481D-8EDE-42C5616E6A78}"/>
    <cellStyle name="Normal 2 9 3 5 3" xfId="14486" xr:uid="{BB94EF29-4372-4B52-A3B4-CAF5219F54BF}"/>
    <cellStyle name="Normal 2 9 3 6" xfId="6939" xr:uid="{6706ADBA-47C3-45D1-98BA-070E553BC50D}"/>
    <cellStyle name="Normal 2 9 3 6 2" xfId="17319" xr:uid="{16BC5282-6013-4F36-A49D-EF1DCD57E844}"/>
    <cellStyle name="Normal 2 9 3 7" xfId="9772" xr:uid="{765AB162-B962-473F-8533-4F365D25A101}"/>
    <cellStyle name="Normal 2 9 3 7 2" xfId="20152" xr:uid="{FA141201-5DC3-40D7-B45E-56E5963C75AA}"/>
    <cellStyle name="Normal 2 9 3 8" xfId="23560" xr:uid="{98595726-F428-4B11-B725-2105F6E0049B}"/>
    <cellStyle name="Normal 2 9 3 9" xfId="12734" xr:uid="{9693C5B5-154F-4ECD-B366-CF4444A44404}"/>
    <cellStyle name="Normal 2 9 4" xfId="840" xr:uid="{00000000-0005-0000-0000-0000F4040000}"/>
    <cellStyle name="Normal 2 9 4 2" xfId="4501" xr:uid="{F552828F-4638-433C-95A0-F70F96FF42C6}"/>
    <cellStyle name="Normal 2 9 4 2 2" xfId="9272" xr:uid="{8B5882C0-34B7-4018-B8AF-8A9666E84A30}"/>
    <cellStyle name="Normal 2 9 4 2 2 2" xfId="29255" xr:uid="{3A41186D-EB5D-4BF6-BAF2-DC3012D4F2F9}"/>
    <cellStyle name="Normal 2 9 4 2 2 3" xfId="19652" xr:uid="{2EEE7974-63E8-4333-B47E-0810051F19DB}"/>
    <cellStyle name="Normal 2 9 4 2 3" xfId="12105" xr:uid="{77FFCCCE-B339-49A3-AF57-6C591B460D33}"/>
    <cellStyle name="Normal 2 9 4 2 3 2" xfId="22485" xr:uid="{02ECC56F-030A-45B7-B5A5-4889A9B0C6DF}"/>
    <cellStyle name="Normal 2 9 4 2 4" xfId="23149" xr:uid="{1B612711-E694-403C-8DA7-3C97E3C646DC}"/>
    <cellStyle name="Normal 2 9 4 2 5" xfId="16819" xr:uid="{B78AA123-AC1B-44A7-8A77-2E25735F9C80}"/>
    <cellStyle name="Normal 2 9 4 3" xfId="5190" xr:uid="{72D4440E-BC3A-4554-9FB6-A1D858FC9D2E}"/>
    <cellStyle name="Normal 2 9 4 3 2" xfId="26202" xr:uid="{0A911DBC-6518-4F42-A5C9-14C7CC68276A}"/>
    <cellStyle name="Normal 2 9 4 3 3" xfId="14487" xr:uid="{FC52A404-F2D5-4898-B6ED-8CCCAF81E21C}"/>
    <cellStyle name="Normal 2 9 4 4" xfId="6940" xr:uid="{D4EB3F78-59DE-47CB-9C01-1E493E674689}"/>
    <cellStyle name="Normal 2 9 4 4 2" xfId="17320" xr:uid="{B116099D-E97C-496D-A06A-32D374CD2B84}"/>
    <cellStyle name="Normal 2 9 4 5" xfId="9773" xr:uid="{A72709CB-35E5-428D-AD5E-8448C8835858}"/>
    <cellStyle name="Normal 2 9 4 5 2" xfId="20153" xr:uid="{BD1FFA4C-667D-4073-82BA-12518B20D366}"/>
    <cellStyle name="Normal 2 9 4 6" xfId="23128" xr:uid="{9C2BDFD0-30EE-4EBC-A625-26ACF55129C4}"/>
    <cellStyle name="Normal 2 9 4 7" xfId="13816" xr:uid="{B2A2F5FB-83D0-425A-87BB-6FAD4739F9A2}"/>
    <cellStyle name="Normal 2 9 5" xfId="2916" xr:uid="{00000000-0005-0000-0000-000006050000}"/>
    <cellStyle name="Normal 2 9 5 2" xfId="6101" xr:uid="{58528CC1-6AD2-4279-88B3-36D6609DF850}"/>
    <cellStyle name="Normal 2 9 5 2 2" xfId="24073" xr:uid="{C2C5EE96-9995-440E-9BAB-6728372E79CC}"/>
    <cellStyle name="Normal 2 9 5 2 3" xfId="26762" xr:uid="{B71227A7-8E15-40FE-AB6C-C312F130A5E3}"/>
    <cellStyle name="Normal 2 9 5 2 4" xfId="15579" xr:uid="{BC502C78-C287-4AAA-B2B4-855DDE2775FC}"/>
    <cellStyle name="Normal 2 9 5 3" xfId="8032" xr:uid="{5BDB75E0-42B9-47B7-BC4F-32339D7EE5F4}"/>
    <cellStyle name="Normal 2 9 5 3 2" xfId="27593" xr:uid="{4DE08653-E695-4105-8FAF-2EC4861B3D14}"/>
    <cellStyle name="Normal 2 9 5 3 3" xfId="18412" xr:uid="{4E72B610-0225-4948-95A6-B8293541BCC2}"/>
    <cellStyle name="Normal 2 9 5 4" xfId="10865" xr:uid="{32AA6B69-933E-4213-BBD8-E8160E16B6D4}"/>
    <cellStyle name="Normal 2 9 5 4 2" xfId="21245" xr:uid="{F35A2EDB-01FD-4EF0-997D-CE0011391BF6}"/>
    <cellStyle name="Normal 2 9 5 5" xfId="22951" xr:uid="{98F40136-10FD-4A5D-954E-95D1BD6B1790}"/>
    <cellStyle name="Normal 2 9 5 6" xfId="13432" xr:uid="{6FF45A3C-E951-49D1-9CC8-9EC9CB2C2C99}"/>
    <cellStyle name="Normal 2 9 6" xfId="2443" xr:uid="{00000000-0005-0000-0000-000007050000}"/>
    <cellStyle name="Normal 2 9 6 2" xfId="5736" xr:uid="{C0BED993-F139-4C6B-A792-E132324F2C14}"/>
    <cellStyle name="Normal 2 9 6 2 2" xfId="26271" xr:uid="{E224AED6-5478-4071-AAE4-531DAAE09ED8}"/>
    <cellStyle name="Normal 2 9 6 2 3" xfId="15114" xr:uid="{C4B322CF-7FF4-46FB-9710-2B9CF49427F9}"/>
    <cellStyle name="Normal 2 9 6 3" xfId="7567" xr:uid="{6E09B0F8-1818-40FD-B0B9-2BE03937EBA0}"/>
    <cellStyle name="Normal 2 9 6 3 2" xfId="17947" xr:uid="{A2D2891C-9A94-42CD-AE40-9576749EACD4}"/>
    <cellStyle name="Normal 2 9 6 4" xfId="10400" xr:uid="{FAF89A14-3615-4B8B-9728-F0D7110BDD46}"/>
    <cellStyle name="Normal 2 9 6 4 2" xfId="20780" xr:uid="{BF8F50E0-AEAA-451D-B4EA-D6C5391055A7}"/>
    <cellStyle name="Normal 2 9 6 5" xfId="23769" xr:uid="{E27B1D7E-8871-4391-9BAF-DCBA9D83669B}"/>
    <cellStyle name="Normal 2 9 6 6" xfId="12830" xr:uid="{06E2C9D0-79AB-4E4D-B154-4572A5AC5714}"/>
    <cellStyle name="Normal 2 9 7" xfId="2197" xr:uid="{00000000-0005-0000-0000-0000FB040000}"/>
    <cellStyle name="Normal 2 9 7 2" xfId="7323" xr:uid="{EA8C2445-2A00-4AF1-8B3A-62B72269B8D5}"/>
    <cellStyle name="Normal 2 9 7 2 2" xfId="17703" xr:uid="{575865A4-C903-444A-BEFF-E672E9F80B26}"/>
    <cellStyle name="Normal 2 9 7 3" xfId="10156" xr:uid="{F12035F6-C739-489C-9EFC-F90E08ECF96A}"/>
    <cellStyle name="Normal 2 9 7 3 2" xfId="20536" xr:uid="{2453241E-7F61-4AE6-844D-52675AF13A67}"/>
    <cellStyle name="Normal 2 9 7 4" xfId="23371" xr:uid="{9E8031DF-A2E9-4D45-BFC8-2E12170B31A2}"/>
    <cellStyle name="Normal 2 9 7 5" xfId="14870" xr:uid="{E01FAD09-3F53-4B7B-A156-7DBA1FBB85AD}"/>
    <cellStyle name="Normal 2 9 8" xfId="3953" xr:uid="{CED8D824-48D3-4AEF-8F7F-55717388E9E6}"/>
    <cellStyle name="Normal 2 9 8 2" xfId="8784" xr:uid="{C9D54B9E-2B71-467B-A443-019A549ED388}"/>
    <cellStyle name="Normal 2 9 8 2 2" xfId="19164" xr:uid="{AF764DA1-8EEC-4F37-BAFF-823F4512B564}"/>
    <cellStyle name="Normal 2 9 8 3" xfId="11617" xr:uid="{4D51BDD7-64D1-4472-9612-C42DAC1C76C4}"/>
    <cellStyle name="Normal 2 9 8 3 2" xfId="21997" xr:uid="{DF92F74E-7642-42AD-AA75-8CBC2EDD46C4}"/>
    <cellStyle name="Normal 2 9 8 4" xfId="16331" xr:uid="{DEB08D9E-3D2C-4A32-A794-F6E6A1CE67C3}"/>
    <cellStyle name="Normal 2 9 9" xfId="5186" xr:uid="{FC4BB2AD-7E18-4984-98C0-6FFD72EC7400}"/>
    <cellStyle name="Normal 2 9 9 2" xfId="14483" xr:uid="{FD71FD44-744A-47E9-9921-B8D7F3880453}"/>
    <cellStyle name="Normal 20" xfId="12251" xr:uid="{27372840-47D8-489B-95A7-2CD989EBD34B}"/>
    <cellStyle name="Normal 20 2" xfId="22631" xr:uid="{40D62CA8-3A96-48B0-BE9D-F7CE8F4D3E78}"/>
    <cellStyle name="Normal 21" xfId="12382" xr:uid="{FF094764-875A-4C99-A567-5596200E8909}"/>
    <cellStyle name="Normal 22" xfId="12381" xr:uid="{8C915B8E-2FA3-4DC4-BD95-7A870649C7C0}"/>
    <cellStyle name="Normal 23" xfId="30097" xr:uid="{C20B993B-01C2-4C51-8F98-6A9CBB8E2F4D}"/>
    <cellStyle name="Normal 23 2" xfId="30394" xr:uid="{287CA121-5416-4078-9572-C7B4DE184957}"/>
    <cellStyle name="Normal 23 3" xfId="31720" xr:uid="{23061F0C-4409-4E5F-A960-26EABC21E703}"/>
    <cellStyle name="Normal 24" xfId="31722" xr:uid="{4AD80940-F9FE-4312-92C2-BB9034C34D3B}"/>
    <cellStyle name="Normal 25" xfId="30096" xr:uid="{07506169-A6FD-44A0-8C52-1A1EF451F172}"/>
    <cellStyle name="Normal 26" xfId="30101" xr:uid="{7027CCDA-B9FD-43DE-A40A-182DF76F28F4}"/>
    <cellStyle name="Normal 27" xfId="31721" xr:uid="{4196B5BA-5EA7-4D8D-9D66-857889BD5159}"/>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1" xr:uid="{08D264DB-FBA0-4E76-A0A6-DD15CBF7F5DA}"/>
    <cellStyle name="Normal 3 2 2 4" xfId="847" xr:uid="{00000000-0005-0000-0000-0000FB040000}"/>
    <cellStyle name="Normal 3 2 2 4 2" xfId="848" xr:uid="{00000000-0005-0000-0000-0000FC040000}"/>
    <cellStyle name="Normal 3 2 2 4 3" xfId="3710" xr:uid="{00000000-0005-0000-0000-000069040000}"/>
    <cellStyle name="Normal 3 2 2 4 3 2" xfId="4802" xr:uid="{7E0E1DE2-FFD9-4B6C-A96E-E7DA851E3AAB}"/>
    <cellStyle name="Normal 3 2 2 4 3 3" xfId="30234" xr:uid="{B775CA85-A94A-4FA2-B016-4DD4E6773E9E}"/>
    <cellStyle name="Normal 3 2 2 4 3 3 2" xfId="31377" xr:uid="{FE22CF11-4570-4966-8D0D-C6F52D65F8E8}"/>
    <cellStyle name="Normal 3 2 2 4 3 4" xfId="31574" xr:uid="{D3F1F72C-C507-475E-BFC1-88BFEC9AABA6}"/>
    <cellStyle name="Normal 3 2 2 5" xfId="31261"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18" xr:uid="{032D5C75-76E2-40CA-A12D-BA86BF6B3032}"/>
    <cellStyle name="Normal 3 2 3 3 2 3 2 2 3" xfId="25322" xr:uid="{42CBD767-BF5C-42DC-AAFD-E88B7DD8534B}"/>
    <cellStyle name="Normal 3 2 3 3 2 3 2 3" xfId="857" xr:uid="{00000000-0005-0000-0000-000005050000}"/>
    <cellStyle name="Normal 3 2 3 3 2 3 2 3 2" xfId="1987" xr:uid="{00000000-0005-0000-0000-000006050000}"/>
    <cellStyle name="Normal 3 2 3 3 2 3 2 3 3" xfId="3711" xr:uid="{00000000-0005-0000-0000-000073040000}"/>
    <cellStyle name="Normal 3 2 3 3 2 3 2 3 3 2" xfId="4697" xr:uid="{51E09282-E913-4ED6-8E0D-C413A5D4A1F2}"/>
    <cellStyle name="Normal 3 2 3 3 2 3 2 3 3 3" xfId="30235" xr:uid="{B4011CD2-DE1E-4B51-8A66-B3C8C7A5D421}"/>
    <cellStyle name="Normal 3 2 3 3 2 3 2 3 3 3 2" xfId="31378" xr:uid="{BE93AEFA-7DA3-4658-9FC8-146A8E24F6DB}"/>
    <cellStyle name="Normal 3 2 3 3 2 3 2 3 3 4" xfId="31575" xr:uid="{9B4EC05B-CF70-4662-9DB5-17BD8DAB0B95}"/>
    <cellStyle name="Normal 3 2 3 3 2 3 2 4" xfId="25757" xr:uid="{5EC9D443-D6FF-49B3-87CB-0CAAE76577FA}"/>
    <cellStyle name="Normal 3 2 3 3 2 3 3" xfId="858" xr:uid="{00000000-0005-0000-0000-000007050000}"/>
    <cellStyle name="Normal 3 2 3 3 2 3 4" xfId="2918" xr:uid="{00000000-0005-0000-0000-000014050000}"/>
    <cellStyle name="Normal 3 2 3 3 2 3 4 2" xfId="31290" xr:uid="{EB8BC9D9-A033-4C6E-8AEF-B73E94BB5D44}"/>
    <cellStyle name="Normal 3 2 3 3 2 3 5" xfId="2093" xr:uid="{00000000-0005-0000-0000-000008020000}"/>
    <cellStyle name="Normal 3 2 3 3 2 3 5 2" xfId="4648" xr:uid="{F5C0EA0D-9822-4FF4-BD48-55FE3EF7782D}"/>
    <cellStyle name="Normal 3 2 3 3 2 3 5 3" xfId="30173" xr:uid="{EFD41364-146C-4C8A-A23B-7D13531E8C1D}"/>
    <cellStyle name="Normal 3 2 3 3 2 3 5 3 2" xfId="31317" xr:uid="{B91B5B5F-A506-42B7-A20E-383BCA9FFAF5}"/>
    <cellStyle name="Normal 3 2 3 3 2 3 5 4" xfId="31513" xr:uid="{6D671EEF-9106-4A0F-AE0E-B3AC82C22655}"/>
    <cellStyle name="Normal 3 2 3 3 2 3 6" xfId="3956" xr:uid="{0E1DF840-3114-4679-8527-B4509133BFD3}"/>
    <cellStyle name="Normal 3 2 3 3 2 3 6 2" xfId="4701" xr:uid="{EBED180B-3325-462A-919B-62911980F3E3}"/>
    <cellStyle name="Normal 3 2 3 3 2 3 6 3" xfId="30295" xr:uid="{E136CEC1-43EF-4959-B635-DE56F5F46204}"/>
    <cellStyle name="Normal 3 2 3 3 2 3 6 3 2" xfId="31438" xr:uid="{56DB6537-5079-42DC-8C0E-B9EB0AF26203}"/>
    <cellStyle name="Normal 3 2 3 3 2 3 6 4" xfId="31635" xr:uid="{D8E5B5D1-0B28-44DE-9618-995E05721A23}"/>
    <cellStyle name="Normal 3 2 3 3 2 3 7" xfId="30116" xr:uid="{3A8EA0EB-6553-4DE0-BA6D-E554B6EEBC52}"/>
    <cellStyle name="Normal 3 2 3 3 2 3 7 2" xfId="30477" xr:uid="{12261BA5-6EBE-49C8-858C-4433B97E2B8F}"/>
    <cellStyle name="Normal 3 2 3 3 2 4" xfId="859" xr:uid="{00000000-0005-0000-0000-000008050000}"/>
    <cellStyle name="Normal 3 2 3 3 2 4 2" xfId="2917" xr:uid="{00000000-0005-0000-0000-000015050000}"/>
    <cellStyle name="Normal 3 2 3 3 2 4 3" xfId="23491" xr:uid="{8625022A-D38B-4880-84F6-02FA13E60E21}"/>
    <cellStyle name="Normal 3 2 3 3 2 4 3 2" xfId="29617" xr:uid="{0FEE1F9F-C76F-4B8E-A83F-EAD315906FD7}"/>
    <cellStyle name="Normal 3 2 3 3 2 4 3 3" xfId="29596" xr:uid="{ED318358-FA7F-4BE8-8DAF-D6F7186FE3D7}"/>
    <cellStyle name="Normal 3 2 3 3 2 4 3 3 2" xfId="29640" xr:uid="{6DF48563-C650-48F9-9DC2-55B9B6148D77}"/>
    <cellStyle name="Normal 3 2 3 3 2 4 3 3 3" xfId="30382" xr:uid="{BAC9BCB8-EF57-4DA4-B9C1-3F2B8C7FC657}"/>
    <cellStyle name="Normal 3 2 3 3 2 4 3 3 4" xfId="30369" xr:uid="{34267B84-BB81-4C12-8C46-473BBA220C20}"/>
    <cellStyle name="Normal 3 2 3 3 2 4 3 3 4 2" xfId="31708" xr:uid="{592A1166-586C-44C0-A573-38C22F19E4A2}"/>
    <cellStyle name="Normal 3 2 3 3 2 4 3 4" xfId="30352" xr:uid="{93657840-58F4-4379-9A8A-0046F497FB51}"/>
    <cellStyle name="Normal 3 2 3 3 2 4 3 4 2" xfId="31694" xr:uid="{A40DE0E8-AD45-4E9B-94C0-51490D3093FE}"/>
    <cellStyle name="Normal 3 2 3 3 2 5" xfId="2092" xr:uid="{00000000-0005-0000-0000-000006020000}"/>
    <cellStyle name="Normal 3 2 3 3 2 5 2" xfId="4665" xr:uid="{1B4AA995-6D1E-409F-BFE5-CBE6CD7AB94F}"/>
    <cellStyle name="Normal 3 2 3 3 2 5 3" xfId="30172" xr:uid="{5165A243-F4B8-4207-B6E2-4C6179B2331B}"/>
    <cellStyle name="Normal 3 2 3 3 2 5 3 2" xfId="31316" xr:uid="{FE81CBED-C272-45C6-9FD4-ED32FBB04F14}"/>
    <cellStyle name="Normal 3 2 3 3 2 5 4" xfId="31512" xr:uid="{00EFE9D6-E228-47B1-B203-283A8667D08C}"/>
    <cellStyle name="Normal 3 2 3 3 2 6" xfId="3955" xr:uid="{F8E8F1E1-BBD4-4256-B483-D824BDAE78F4}"/>
    <cellStyle name="Normal 3 2 3 3 2 6 2" xfId="4762" xr:uid="{9F42B403-8D69-4B35-A1B8-4F04141A4544}"/>
    <cellStyle name="Normal 3 2 3 3 2 6 3" xfId="30294" xr:uid="{C496E6E4-1282-47C2-B1C7-9961AE8A150D}"/>
    <cellStyle name="Normal 3 2 3 3 2 6 3 2" xfId="31437" xr:uid="{5A0EDD58-F48D-4E4E-BD06-54CD1EEB56F7}"/>
    <cellStyle name="Normal 3 2 3 3 2 6 4" xfId="31634" xr:uid="{C5452A9F-2C0C-47BC-AC38-CC8ACD830D2A}"/>
    <cellStyle name="Normal 3 2 3 3 2 7" xfId="30115" xr:uid="{019B4B8F-7996-40B8-8487-A11E7446390C}"/>
    <cellStyle name="Normal 3 2 3 3 2 7 2" xfId="30476"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8" xr:uid="{00000000-0005-0000-0000-00000E050000}"/>
    <cellStyle name="Normal 3 2 3 3 4 2 2 2 2 2" xfId="30084" xr:uid="{89E53FE7-94C9-4D91-BBC4-6F94CBF85A44}"/>
    <cellStyle name="Normal 3 2 3 3 4 2 2 2 3" xfId="3712" xr:uid="{00000000-0005-0000-0000-00007A040000}"/>
    <cellStyle name="Normal 3 2 3 3 4 2 2 2 3 2" xfId="4773" xr:uid="{3EE6A992-6E14-412B-A546-1161B9E0D3AE}"/>
    <cellStyle name="Normal 3 2 3 3 4 2 2 2 3 3" xfId="30236" xr:uid="{86BCA4BE-8FF9-4E7A-B9DD-185C56EFBE75}"/>
    <cellStyle name="Normal 3 2 3 3 4 2 2 2 3 3 2" xfId="31379" xr:uid="{1A51DAD1-F532-4907-8058-33633595C8CE}"/>
    <cellStyle name="Normal 3 2 3 3 4 2 2 2 3 4" xfId="31576" xr:uid="{E311BA82-333E-46A3-AD01-6013A34DAC67}"/>
    <cellStyle name="Normal 3 2 3 3 4 2 2 2 4" xfId="24730" xr:uid="{08713468-6514-49F8-B4E6-F61F3C4FDA44}"/>
    <cellStyle name="Normal 3 2 3 3 4 2 2 3" xfId="1989" xr:uid="{00000000-0005-0000-0000-00000F050000}"/>
    <cellStyle name="Normal 3 2 3 3 4 2 2 4" xfId="22851" xr:uid="{FAB5457A-0A0A-428D-8F1B-DAFEE4F83219}"/>
    <cellStyle name="Normal 3 2 3 3 4 2 3" xfId="865" xr:uid="{00000000-0005-0000-0000-000010050000}"/>
    <cellStyle name="Normal 3 2 3 3 4 2 3 2" xfId="866" xr:uid="{00000000-0005-0000-0000-000011050000}"/>
    <cellStyle name="Normal 3 2 3 3 4 2 3 2 2" xfId="24502" xr:uid="{EE8B293B-87C8-42E1-AF32-679531BFDE2A}"/>
    <cellStyle name="Normal 3 2 3 3 4 2 3 2 3" xfId="25814" xr:uid="{7C09AC0D-5F28-421E-9E99-2079FC6A8637}"/>
    <cellStyle name="Normal 3 2 3 3 4 2 3 3" xfId="867" xr:uid="{00000000-0005-0000-0000-000012050000}"/>
    <cellStyle name="Normal 3 2 3 3 4 2 3 3 2" xfId="24080" xr:uid="{5907E1A0-6497-4B7D-B2B6-A65DF4324FD1}"/>
    <cellStyle name="Normal 3 2 3 3 4 2 3 3 3" xfId="24457" xr:uid="{1AA0180D-7B02-4838-9AC9-29190EA47CF7}"/>
    <cellStyle name="Normal 3 2 3 3 4 2 3 4" xfId="2095" xr:uid="{00000000-0005-0000-0000-00000E020000}"/>
    <cellStyle name="Normal 3 2 3 3 4 2 3 4 2" xfId="4714" xr:uid="{84F79AEF-86F1-430E-9A02-46E9B0EA2D4B}"/>
    <cellStyle name="Normal 3 2 3 3 4 2 3 4 3" xfId="30175" xr:uid="{DE26479C-16AF-4053-ADA2-2366C14A6988}"/>
    <cellStyle name="Normal 3 2 3 3 4 2 3 4 3 2" xfId="31319" xr:uid="{98ADDAB9-7E5D-4B1A-B857-1BF8F72E74B4}"/>
    <cellStyle name="Normal 3 2 3 3 4 2 3 4 4" xfId="31515" xr:uid="{C975A579-45FB-4F57-850C-66AA6B19B7DF}"/>
    <cellStyle name="Normal 3 2 3 3 4 2 3 5" xfId="25607" xr:uid="{AE0E7AAC-A35C-4739-83F7-24B2349D3A43}"/>
    <cellStyle name="Normal 3 2 3 3 4 2 3 6" xfId="30534" xr:uid="{5DF49D80-F591-4B6B-AC8D-0AA109DB5F47}"/>
    <cellStyle name="Normal 3 2 3 3 4 2 4" xfId="23280" xr:uid="{607B55E2-785A-4475-A5AF-715CB366B607}"/>
    <cellStyle name="Normal 3 2 3 3 4 3" xfId="868" xr:uid="{00000000-0005-0000-0000-000013050000}"/>
    <cellStyle name="Normal 3 2 3 3 4 4" xfId="2919" xr:uid="{00000000-0005-0000-0000-00001D050000}"/>
    <cellStyle name="Normal 3 2 3 3 4 4 2" xfId="31294" xr:uid="{324C98B1-8E30-4CDB-8616-21FD670B2E3A}"/>
    <cellStyle name="Normal 3 2 3 3 4 5" xfId="2094" xr:uid="{00000000-0005-0000-0000-00000B020000}"/>
    <cellStyle name="Normal 3 2 3 3 4 5 2" xfId="3807" xr:uid="{88D4B6F8-D038-4FA2-9B5E-8BA2B2639DFB}"/>
    <cellStyle name="Normal 3 2 3 3 4 5 3" xfId="30174" xr:uid="{CB02CBFB-77EE-4C98-92E6-6936F3E8C9D8}"/>
    <cellStyle name="Normal 3 2 3 3 4 5 3 2" xfId="31318" xr:uid="{F2C34778-01E7-4E78-BC6F-88ABEE2BEE7D}"/>
    <cellStyle name="Normal 3 2 3 3 4 5 4" xfId="31514" xr:uid="{A79C0C5A-7EDD-4B02-A14A-86F26A0520E9}"/>
    <cellStyle name="Normal 3 2 3 3 4 6" xfId="3957" xr:uid="{5C36214B-B9A0-42AD-97C5-679BC9758736}"/>
    <cellStyle name="Normal 3 2 3 3 4 6 2" xfId="4774" xr:uid="{C6EA1D90-BF83-4CD0-B22B-769466A8D247}"/>
    <cellStyle name="Normal 3 2 3 3 4 6 3" xfId="30296" xr:uid="{9F6F5CBA-D16F-48D0-91E5-EA178C3A599A}"/>
    <cellStyle name="Normal 3 2 3 3 4 6 3 2" xfId="31439" xr:uid="{A0375E49-2C8F-471E-911A-A63C71DA3145}"/>
    <cellStyle name="Normal 3 2 3 3 4 6 4" xfId="31636" xr:uid="{849E470A-FB03-4831-8FE0-135351CE5670}"/>
    <cellStyle name="Normal 3 2 3 3 4 7" xfId="30117" xr:uid="{21708935-4338-4B04-A5B4-2B12A5C766F5}"/>
    <cellStyle name="Normal 3 2 3 3 4 7 2" xfId="30478" xr:uid="{F378E57F-2EEC-4F55-AB97-A5FA15FB5A75}"/>
    <cellStyle name="Normal 3 2 3 3 5" xfId="869" xr:uid="{00000000-0005-0000-0000-000014050000}"/>
    <cellStyle name="Normal 3 2 3 3 5 2" xfId="870" xr:uid="{00000000-0005-0000-0000-000015050000}"/>
    <cellStyle name="Normal 3 2 3 3 5 3" xfId="3713" xr:uid="{00000000-0005-0000-0000-000081040000}"/>
    <cellStyle name="Normal 3 2 3 3 5 3 2" xfId="4787" xr:uid="{345DF071-92C4-4D83-A3A4-5CDB82EFF459}"/>
    <cellStyle name="Normal 3 2 3 3 5 3 2 2" xfId="27324" xr:uid="{36392154-9601-4751-B21A-9FC0AC69F7FB}"/>
    <cellStyle name="Normal 3 2 3 3 5 3 3" xfId="25725" xr:uid="{5EC24068-D279-40A6-85E3-7D41DE988994}"/>
    <cellStyle name="Normal 3 2 3 3 5 3 4" xfId="30237" xr:uid="{57A3C330-EEF1-4F13-A663-4A6AAFC7B558}"/>
    <cellStyle name="Normal 3 2 3 3 5 3 4 2" xfId="31380" xr:uid="{BFC026E1-24FA-40A5-A536-7FBCD1AA6124}"/>
    <cellStyle name="Normal 3 2 3 3 5 3 5" xfId="31577" xr:uid="{78178B15-934C-461A-998B-6869636634B9}"/>
    <cellStyle name="Normal 3 2 3 3 5 4" xfId="25710"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5" xr:uid="{CF3F732A-3464-44B7-ACAC-54207065C4A1}"/>
    <cellStyle name="Normal 3 2 3 4 3 2 2 3" xfId="24089" xr:uid="{464BB80B-BDC8-41C8-913C-E7E41BB7A4DF}"/>
    <cellStyle name="Normal 3 2 3 4 3 2 3" xfId="876" xr:uid="{00000000-0005-0000-0000-00001B050000}"/>
    <cellStyle name="Normal 3 2 3 4 3 2 3 2" xfId="1990" xr:uid="{00000000-0005-0000-0000-00001C050000}"/>
    <cellStyle name="Normal 3 2 3 4 3 2 3 3" xfId="3714" xr:uid="{00000000-0005-0000-0000-000088040000}"/>
    <cellStyle name="Normal 3 2 3 4 3 2 3 3 2" xfId="4769" xr:uid="{3F5C8904-0CB7-4A62-A566-1B839756158A}"/>
    <cellStyle name="Normal 3 2 3 4 3 2 3 3 3" xfId="30238" xr:uid="{09A3577F-9760-4766-9C2F-D9019747DF4A}"/>
    <cellStyle name="Normal 3 2 3 4 3 2 3 3 3 2" xfId="31381" xr:uid="{A4473E79-1F75-4888-8BBE-EA2C63CD76A1}"/>
    <cellStyle name="Normal 3 2 3 4 3 2 3 3 4" xfId="31578" xr:uid="{4CCDC4C7-EF66-4862-AB6F-4192F6078FC6}"/>
    <cellStyle name="Normal 3 2 3 4 3 2 4" xfId="25823" xr:uid="{1A6B0C1D-1919-427D-8E6B-3883E899BAEA}"/>
    <cellStyle name="Normal 3 2 3 4 3 3" xfId="877" xr:uid="{00000000-0005-0000-0000-00001D050000}"/>
    <cellStyle name="Normal 3 2 3 4 3 4" xfId="2920" xr:uid="{00000000-0005-0000-0000-000023050000}"/>
    <cellStyle name="Normal 3 2 3 4 3 4 2" xfId="31283" xr:uid="{8B70590F-73CC-44E1-B466-2B324B3DBBCB}"/>
    <cellStyle name="Normal 3 2 3 4 3 5" xfId="2097" xr:uid="{00000000-0005-0000-0000-000012020000}"/>
    <cellStyle name="Normal 3 2 3 4 3 5 2" xfId="4670" xr:uid="{C7488697-347C-4027-9144-3C9AC3B4D98F}"/>
    <cellStyle name="Normal 3 2 3 4 3 5 3" xfId="30177" xr:uid="{72FD9D08-8B3A-4237-9D8B-137B965D383B}"/>
    <cellStyle name="Normal 3 2 3 4 3 5 3 2" xfId="31321" xr:uid="{45EA9506-8E31-4B6C-9642-21F6D94811EA}"/>
    <cellStyle name="Normal 3 2 3 4 3 5 4" xfId="31517" xr:uid="{57B4B3E7-6D59-438C-A24A-74EBC3100FE4}"/>
    <cellStyle name="Normal 3 2 3 4 3 6" xfId="3959" xr:uid="{D1FAA155-8172-43EB-ACF9-9A7AA25E3D6E}"/>
    <cellStyle name="Normal 3 2 3 4 3 6 2" xfId="4782" xr:uid="{8A9EA233-ABD3-42E4-B860-F2A4E0132FC1}"/>
    <cellStyle name="Normal 3 2 3 4 3 6 3" xfId="30298" xr:uid="{81B67AB2-71E6-4678-8CF3-9987E9088F9B}"/>
    <cellStyle name="Normal 3 2 3 4 3 6 3 2" xfId="31441" xr:uid="{A98CF9BE-AAE6-4825-8E47-7EAA17C2BBF3}"/>
    <cellStyle name="Normal 3 2 3 4 3 6 4" xfId="31638" xr:uid="{AAEDCB10-67E7-4420-AA2F-0DDA1928FE65}"/>
    <cellStyle name="Normal 3 2 3 4 3 7" xfId="30119" xr:uid="{B13A17FC-0920-42D9-BFD0-704A408A0A4C}"/>
    <cellStyle name="Normal 3 2 3 4 3 7 2" xfId="30480" xr:uid="{10C38449-8AAA-4472-A41E-21A90DBA3EF1}"/>
    <cellStyle name="Normal 3 2 3 4 4" xfId="878" xr:uid="{00000000-0005-0000-0000-00001E050000}"/>
    <cellStyle name="Normal 3 2 3 4 4 2" xfId="1991" xr:uid="{00000000-0005-0000-0000-00001F050000}"/>
    <cellStyle name="Normal 3 2 3 4 4 3" xfId="3715" xr:uid="{00000000-0005-0000-0000-00008B040000}"/>
    <cellStyle name="Normal 3 2 3 4 4 3 2" xfId="4729" xr:uid="{6712E95B-D981-4590-85C2-AC9FC672C3C9}"/>
    <cellStyle name="Normal 3 2 3 4 4 3 3" xfId="30239" xr:uid="{4F7F6943-EDBD-49B8-92F4-C7F6E5EFC9D8}"/>
    <cellStyle name="Normal 3 2 3 4 4 3 3 2" xfId="31382" xr:uid="{7D216875-FD6D-42D1-B93A-66F40255D01A}"/>
    <cellStyle name="Normal 3 2 3 4 4 3 4" xfId="31579" xr:uid="{E9786FEF-20D7-44D2-9C67-93A7FB8E137B}"/>
    <cellStyle name="Normal 3 2 3 4 5" xfId="2096" xr:uid="{00000000-0005-0000-0000-000010020000}"/>
    <cellStyle name="Normal 3 2 3 4 5 2" xfId="3777" xr:uid="{8B0DC8D1-7DE9-4171-A63D-3B65DE7CC539}"/>
    <cellStyle name="Normal 3 2 3 4 5 3" xfId="30176" xr:uid="{92251D01-4C43-436B-89CC-A84B9DD25DD4}"/>
    <cellStyle name="Normal 3 2 3 4 5 3 2" xfId="31320" xr:uid="{FCE2C500-F43A-4375-A00C-E81F083CEF3F}"/>
    <cellStyle name="Normal 3 2 3 4 5 4" xfId="31516" xr:uid="{EB794679-BCC2-4055-AC27-37AACFDD1FB4}"/>
    <cellStyle name="Normal 3 2 3 4 6" xfId="3958" xr:uid="{C6836599-ECCD-4EBB-AA38-ABF0279C67FA}"/>
    <cellStyle name="Normal 3 2 3 4 6 2" xfId="4747" xr:uid="{E32033F8-C2D4-4D9A-8197-D59BB0805FFB}"/>
    <cellStyle name="Normal 3 2 3 4 6 3" xfId="30297" xr:uid="{D8F87D88-0F19-481C-A1CC-3146338754DB}"/>
    <cellStyle name="Normal 3 2 3 4 6 3 2" xfId="31440" xr:uid="{B4A69638-323B-49E7-90F5-90FE0D97664A}"/>
    <cellStyle name="Normal 3 2 3 4 6 4" xfId="31637" xr:uid="{7FD9D19C-1E53-40EA-BF81-22379F781951}"/>
    <cellStyle name="Normal 3 2 3 4 7" xfId="30118" xr:uid="{2902EA16-525C-4490-96D7-08F0557F0425}"/>
    <cellStyle name="Normal 3 2 3 4 7 2" xfId="30479" xr:uid="{DF6E23B2-6945-41B0-8306-2F702DBA91A9}"/>
    <cellStyle name="Normal 3 2 3 5" xfId="2065" xr:uid="{00000000-0005-0000-0000-000003020000}"/>
    <cellStyle name="Normal 3 2 3 5 2" xfId="4736" xr:uid="{1DEEA62F-24B4-4396-B677-5B3167946642}"/>
    <cellStyle name="Normal 3 2 3 5 3" xfId="30164" xr:uid="{75BDF039-D1D0-4720-91AF-54BBB162394D}"/>
    <cellStyle name="Normal 3 2 3 5 3 2" xfId="30481" xr:uid="{7C8CED2E-CFB8-4B18-9B98-486CBBF1CEE6}"/>
    <cellStyle name="Normal 3 2 3 5 4" xfId="31504" xr:uid="{D2C494B6-B581-4571-B629-4078CCA1DF19}"/>
    <cellStyle name="Normal 3 2 3 6" xfId="30110" xr:uid="{2DA27080-57C7-488E-9E66-228C66F3BB6F}"/>
    <cellStyle name="Normal 3 2 3 6 2" xfId="30469"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6" xr:uid="{3EF99F25-A57D-4DC0-97CB-91B0DD3F630F}"/>
    <cellStyle name="Normal 3 2 4 3 2 2 3" xfId="25693" xr:uid="{19CA29BA-DCD1-4906-9A5C-D706283E436C}"/>
    <cellStyle name="Normal 3 2 4 3 2 3" xfId="884" xr:uid="{00000000-0005-0000-0000-000025050000}"/>
    <cellStyle name="Normal 3 2 4 3 2 3 2" xfId="1992" xr:uid="{00000000-0005-0000-0000-000026050000}"/>
    <cellStyle name="Normal 3 2 4 3 2 3 3" xfId="3716" xr:uid="{00000000-0005-0000-0000-000092040000}"/>
    <cellStyle name="Normal 3 2 4 3 2 3 3 2" xfId="4699" xr:uid="{E7124F84-1902-4C52-813A-2AD87B201F7F}"/>
    <cellStyle name="Normal 3 2 4 3 2 3 3 3" xfId="30240" xr:uid="{FB3B0704-45A1-4B1D-8FF2-DBF25C1101E3}"/>
    <cellStyle name="Normal 3 2 4 3 2 3 3 3 2" xfId="31383" xr:uid="{C389EE42-3048-406A-ACE1-5B5798D31786}"/>
    <cellStyle name="Normal 3 2 4 3 2 3 3 4" xfId="31580" xr:uid="{E69F89CA-AEBA-4937-8B6F-1B0F7B1F1450}"/>
    <cellStyle name="Normal 3 2 4 3 2 4" xfId="23425" xr:uid="{F5F16304-98F9-4382-9EBD-05DA6A2307A4}"/>
    <cellStyle name="Normal 3 2 4 3 3" xfId="885" xr:uid="{00000000-0005-0000-0000-000027050000}"/>
    <cellStyle name="Normal 3 2 4 3 4" xfId="2922" xr:uid="{00000000-0005-0000-0000-00002A050000}"/>
    <cellStyle name="Normal 3 2 4 3 4 2" xfId="31285" xr:uid="{C5493F1B-7833-429B-A3F9-F86186048626}"/>
    <cellStyle name="Normal 3 2 4 3 5" xfId="2099" xr:uid="{00000000-0005-0000-0000-000016020000}"/>
    <cellStyle name="Normal 3 2 4 3 5 2" xfId="4685" xr:uid="{06BFEBE3-1397-400F-9E69-D60195609A34}"/>
    <cellStyle name="Normal 3 2 4 3 5 3" xfId="30179" xr:uid="{CAF84CE8-A6AE-4653-8439-E2C2CC100971}"/>
    <cellStyle name="Normal 3 2 4 3 5 3 2" xfId="31323" xr:uid="{CD2BA927-620B-4490-8DBC-65DFEFB5E7E2}"/>
    <cellStyle name="Normal 3 2 4 3 5 4" xfId="31519" xr:uid="{F7EE645A-A73D-47E9-8833-528052C962F3}"/>
    <cellStyle name="Normal 3 2 4 3 6" xfId="3962" xr:uid="{C9BE7447-0E91-41CB-9714-02F1C566D84A}"/>
    <cellStyle name="Normal 3 2 4 3 6 2" xfId="4786" xr:uid="{0C195683-FC3A-4228-8CFA-81C976438B43}"/>
    <cellStyle name="Normal 3 2 4 3 6 3" xfId="30300" xr:uid="{5B46428E-4B5D-4956-93B7-0F396B73A2B2}"/>
    <cellStyle name="Normal 3 2 4 3 6 3 2" xfId="31443" xr:uid="{5A6B4B77-3513-4B99-8042-BE10B0FA72A0}"/>
    <cellStyle name="Normal 3 2 4 3 6 4" xfId="31640" xr:uid="{B3547189-4D1A-4E73-AD27-78C5227CE173}"/>
    <cellStyle name="Normal 3 2 4 3 7" xfId="30121" xr:uid="{2FC8C8CB-77C8-4CE3-9500-8BBF0E8D3D67}"/>
    <cellStyle name="Normal 3 2 4 3 7 2" xfId="30483" xr:uid="{FF9CD143-3DC5-4E78-9669-CDD5E69991DD}"/>
    <cellStyle name="Normal 3 2 4 4" xfId="2921" xr:uid="{00000000-0005-0000-0000-00002B050000}"/>
    <cellStyle name="Normal 3 2 4 4 2" xfId="25745" xr:uid="{F4A474D2-41DD-4D0C-B5D7-FFDAF17C5566}"/>
    <cellStyle name="Normal 3 2 4 4 2 2" xfId="29624" xr:uid="{0DCF3C32-0EA3-482C-941C-B4A52CDFF34B}"/>
    <cellStyle name="Normal 3 2 4 4 2 3" xfId="29597" xr:uid="{193FC249-A10F-445C-95C0-0B33E7ED076A}"/>
    <cellStyle name="Normal 3 2 4 4 2 3 2" xfId="29641" xr:uid="{150E5878-774A-4368-848F-E3C08FDFC92C}"/>
    <cellStyle name="Normal 3 2 4 4 2 3 3" xfId="30383" xr:uid="{EAB09D60-EC65-4583-A401-605E05C9795F}"/>
    <cellStyle name="Normal 3 2 4 4 2 3 4" xfId="30370" xr:uid="{EC861FD9-BC0C-408C-9531-DE32A58E2953}"/>
    <cellStyle name="Normal 3 2 4 4 2 3 4 2" xfId="31709" xr:uid="{3FB41312-390E-4923-8C3C-F8147726A4F3}"/>
    <cellStyle name="Normal 3 2 4 4 2 4" xfId="30353" xr:uid="{C34059E2-DD63-4FD3-8EEB-54B190A38F45}"/>
    <cellStyle name="Normal 3 2 4 4 2 4 2" xfId="31695" xr:uid="{6DCD7FB8-B5FD-4C77-BBC6-EAED650E4CF3}"/>
    <cellStyle name="Normal 3 2 4 4 3" xfId="24726" xr:uid="{154F7FD8-B3F3-4487-878D-5A0175DAC264}"/>
    <cellStyle name="Normal 3 2 4 5" xfId="2098" xr:uid="{00000000-0005-0000-0000-000014020000}"/>
    <cellStyle name="Normal 3 2 4 5 2" xfId="4644" xr:uid="{3EC2113D-E49B-4038-9F23-778F9B5DB2AD}"/>
    <cellStyle name="Normal 3 2 4 5 3" xfId="30178" xr:uid="{8EA82334-E7EE-4E69-990C-4DEAF38099AA}"/>
    <cellStyle name="Normal 3 2 4 5 3 2" xfId="31322" xr:uid="{E9CBBCA5-54AD-468F-B466-AB0737888486}"/>
    <cellStyle name="Normal 3 2 4 5 4" xfId="31518" xr:uid="{B5FE814E-E042-40D9-B41A-A129B9C70AF7}"/>
    <cellStyle name="Normal 3 2 4 6" xfId="3961" xr:uid="{7B02E248-334A-4390-803D-03A9529B2562}"/>
    <cellStyle name="Normal 3 2 4 6 2" xfId="4815" xr:uid="{2DE6B781-6A0F-4C4A-A762-5BA32CF9F8AB}"/>
    <cellStyle name="Normal 3 2 4 6 3" xfId="30299" xr:uid="{DD7F06BC-48FB-45F1-B5D9-2F7DC116529F}"/>
    <cellStyle name="Normal 3 2 4 6 3 2" xfId="31442" xr:uid="{F10D9DC9-263D-4EE8-996D-1DD37EFF76EA}"/>
    <cellStyle name="Normal 3 2 4 6 4" xfId="31639" xr:uid="{BCC20E6B-1DD8-47F1-B716-180F52FE094F}"/>
    <cellStyle name="Normal 3 2 4 7" xfId="30120" xr:uid="{2CF31ED3-BF8A-4420-A35A-63A9374EE9CB}"/>
    <cellStyle name="Normal 3 2 4 7 2" xfId="30482" xr:uid="{E8D1DD0B-859F-4702-9615-4F14D8E78C95}"/>
    <cellStyle name="Normal 3 2 5" xfId="29569" xr:uid="{750150B5-C7CA-4EA6-BA0D-6C0AEF29E2A9}"/>
    <cellStyle name="Normal 3 2 5 2" xfId="29628" xr:uid="{FC40ABBD-3EDE-4371-9FF9-A208F204AC39}"/>
    <cellStyle name="Normal 3 2 5 2 2" xfId="31248" xr:uid="{F12AF8C4-3DE1-4158-AA8E-7806F3A8EF51}"/>
    <cellStyle name="Normal 3 2 5 2 3" xfId="30465" xr:uid="{A19572E5-C2FE-4995-B8C9-236F90541CCE}"/>
    <cellStyle name="Normal 3 2 5 3" xfId="29598" xr:uid="{4BE0FB2A-CFA3-46C2-A6F3-5BD4CCDE876F}"/>
    <cellStyle name="Normal 3 2 5 3 2" xfId="29642" xr:uid="{012C5423-63EC-45C8-AB0D-9143CDABBBAF}"/>
    <cellStyle name="Normal 3 2 5 3 3" xfId="30384" xr:uid="{61D53CD0-CA5E-4F77-91D4-46F773F8DF85}"/>
    <cellStyle name="Normal 3 2 5 3 4" xfId="30371" xr:uid="{901B8119-F76A-44E0-936C-BA78095F8F22}"/>
    <cellStyle name="Normal 3 2 5 3 4 2" xfId="31710" xr:uid="{48E12EBD-4D36-46FA-BCC1-A806C8B17EDF}"/>
    <cellStyle name="Normal 3 2 5 4" xfId="29632" xr:uid="{B70E0C93-0F24-4A65-9A4C-6AA94B1973D9}"/>
    <cellStyle name="Normal 3 2 5 5" xfId="30354" xr:uid="{8D54E739-13BE-4332-8917-3C2D88CE836D}"/>
    <cellStyle name="Normal 3 2 5 5 2" xfId="31242" xr:uid="{93394BE0-19B6-4E50-8418-A98C9A434D03}"/>
    <cellStyle name="Normal 3 2 5 5 3" xfId="31696" xr:uid="{59429AA2-65FA-427B-BCCC-AF076B796573}"/>
    <cellStyle name="Normal 3 2 6" xfId="30107" xr:uid="{E75C1CB2-D09F-4E20-9707-91B0AD896C89}"/>
    <cellStyle name="Normal 3 2 6 2" xfId="31493" xr:uid="{75618FDA-0DC1-449E-A37B-B4C7EE151DBA}"/>
    <cellStyle name="Normal 3 3" xfId="886" xr:uid="{00000000-0005-0000-0000-000028050000}"/>
    <cellStyle name="Normal 3 3 2" xfId="29570" xr:uid="{255EAE38-A587-454A-A10E-047DE88AEFA0}"/>
    <cellStyle name="Normal 3 4" xfId="29571" xr:uid="{2F3070F6-1C88-4374-9425-21AEE0A4DFFB}"/>
    <cellStyle name="Normal 3 4 2" xfId="29629" xr:uid="{56437A54-78A7-4336-835A-B2D545FA46F6}"/>
    <cellStyle name="Normal 3 4 3" xfId="29590" xr:uid="{8EA9A8F3-AE43-4EF4-960D-AD7C26FB738D}"/>
    <cellStyle name="Normal 4" xfId="887" xr:uid="{00000000-0005-0000-0000-000029050000}"/>
    <cellStyle name="Normal 4 10" xfId="888" xr:uid="{00000000-0005-0000-0000-00002A050000}"/>
    <cellStyle name="Normal 4 10 10" xfId="9775" xr:uid="{124714D4-58FE-4A1A-95C3-0A3FC13E102A}"/>
    <cellStyle name="Normal 4 10 10 2" xfId="20155" xr:uid="{75151CA6-0830-4718-974F-DA1C711EC993}"/>
    <cellStyle name="Normal 4 10 11" xfId="22798" xr:uid="{DF8820E2-133B-4E33-BD57-2890C0DB6BE3}"/>
    <cellStyle name="Normal 4 10 12" xfId="12577" xr:uid="{A0231339-5278-4006-B10A-D98724736073}"/>
    <cellStyle name="Normal 4 10 2" xfId="889" xr:uid="{00000000-0005-0000-0000-00002B050000}"/>
    <cellStyle name="Normal 4 10 2 2" xfId="890" xr:uid="{00000000-0005-0000-0000-00002C050000}"/>
    <cellStyle name="Normal 4 10 2 2 2" xfId="5194" xr:uid="{2F990ED6-C403-433B-9416-DF936D9A58B9}"/>
    <cellStyle name="Normal 4 10 2 2 2 2" xfId="25731" xr:uid="{8EAC1899-FCAE-42AF-B292-F3C46DB240FD}"/>
    <cellStyle name="Normal 4 10 2 2 2 3" xfId="27273" xr:uid="{A64401EC-5285-4578-B7C7-D6B097D78689}"/>
    <cellStyle name="Normal 4 10 2 2 2 4" xfId="14491" xr:uid="{E7C4EC7E-9AAD-49FD-B157-0C8E5BCC24FC}"/>
    <cellStyle name="Normal 4 10 2 2 3" xfId="6944" xr:uid="{52EE871B-7087-409F-9C4F-E922AA7F83F3}"/>
    <cellStyle name="Normal 4 10 2 2 3 2" xfId="27605" xr:uid="{EDB7409E-4EFD-4903-9940-6903E7494269}"/>
    <cellStyle name="Normal 4 10 2 2 3 3" xfId="26625" xr:uid="{BAC96558-61F5-4DE7-BDC4-B43C1B7A7531}"/>
    <cellStyle name="Normal 4 10 2 2 3 4" xfId="17324" xr:uid="{76CC529E-0A0D-42AD-81FA-974DF2153082}"/>
    <cellStyle name="Normal 4 10 2 2 4" xfId="9777" xr:uid="{DBBF66FF-173D-4216-935C-22F75CD999F5}"/>
    <cellStyle name="Normal 4 10 2 2 4 2" xfId="29405" xr:uid="{89B580D3-DD76-45DF-8750-08C22EC08327}"/>
    <cellStyle name="Normal 4 10 2 2 4 3" xfId="20157" xr:uid="{4ECA2B16-6E25-4D5B-AFA6-B30E1F70021C}"/>
    <cellStyle name="Normal 4 10 2 2 5" xfId="23919" xr:uid="{104E3D88-6CBC-44D8-B9F2-BEAC9DD3083B}"/>
    <cellStyle name="Normal 4 10 2 2 6" xfId="13817" xr:uid="{9E4BF900-B394-4381-A3AD-81D1670F5184}"/>
    <cellStyle name="Normal 4 10 2 3" xfId="2758" xr:uid="{00000000-0005-0000-0000-000031050000}"/>
    <cellStyle name="Normal 4 10 2 3 2" xfId="5975" xr:uid="{CD34A8B9-3B58-4C5E-9CD2-ACBBE4EE33D3}"/>
    <cellStyle name="Normal 4 10 2 3 2 2" xfId="27606" xr:uid="{57EC37BA-FA62-4027-8554-F8D55147A022}"/>
    <cellStyle name="Normal 4 10 2 3 2 3" xfId="15428" xr:uid="{AD4EA0E3-BDF6-4138-BDE3-11682B8BF146}"/>
    <cellStyle name="Normal 4 10 2 3 3" xfId="7881" xr:uid="{A88F4761-7BB3-4048-BEB8-B05CE1392E24}"/>
    <cellStyle name="Normal 4 10 2 3 3 2" xfId="18261" xr:uid="{4F2930A9-615B-4D19-A7D8-75C546950B3C}"/>
    <cellStyle name="Normal 4 10 2 3 4" xfId="10714" xr:uid="{1A351FCC-9811-46B5-BF3B-5BB71B02F51D}"/>
    <cellStyle name="Normal 4 10 2 3 4 2" xfId="21094" xr:uid="{003F525A-3718-4585-88D3-595F3991A7B1}"/>
    <cellStyle name="Normal 4 10 2 3 5" xfId="23267" xr:uid="{F222276F-E2A3-49D9-8473-5AB2636BB857}"/>
    <cellStyle name="Normal 4 10 2 3 6" xfId="13203" xr:uid="{F353F1D6-BE84-4FA7-99E5-62DCA8E8199A}"/>
    <cellStyle name="Normal 4 10 2 4" xfId="4176" xr:uid="{64D4522C-9833-489C-A11E-8967B3AE04DC}"/>
    <cellStyle name="Normal 4 10 2 4 2" xfId="8947" xr:uid="{4A4CF90D-1119-4D6F-9E60-40792F233AB2}"/>
    <cellStyle name="Normal 4 10 2 4 2 2" xfId="29037" xr:uid="{C6649890-FA54-4194-AFE2-7FB2A9751A0E}"/>
    <cellStyle name="Normal 4 10 2 4 2 3" xfId="19327" xr:uid="{E43D67DB-6AFB-4D7F-A589-3770049FB9B0}"/>
    <cellStyle name="Normal 4 10 2 4 3" xfId="11780" xr:uid="{4A9C5750-FFB1-49CA-96CA-C07EBA6AC803}"/>
    <cellStyle name="Normal 4 10 2 4 3 2" xfId="22160" xr:uid="{2468264E-ABFB-4540-9DD4-0F7D7AD581B4}"/>
    <cellStyle name="Normal 4 10 2 4 4" xfId="23559" xr:uid="{B21780F6-0BF4-45CE-A462-C823F73BF55B}"/>
    <cellStyle name="Normal 4 10 2 4 5" xfId="16494" xr:uid="{DAFC14F9-0A12-427D-99CD-D54784F738DB}"/>
    <cellStyle name="Normal 4 10 2 5" xfId="5193" xr:uid="{4C483B6D-F99C-4B05-A1C7-57FA01DAB4FE}"/>
    <cellStyle name="Normal 4 10 2 5 2" xfId="28293" xr:uid="{FEBE1B3F-2BA5-47F7-BDDB-4A373A169525}"/>
    <cellStyle name="Normal 4 10 2 5 3" xfId="14490" xr:uid="{47A2088D-36D2-43B9-BB01-2CE873797F06}"/>
    <cellStyle name="Normal 4 10 2 6" xfId="6943" xr:uid="{1812DBF2-AC43-42C8-BB06-3A4BCCF931A4}"/>
    <cellStyle name="Normal 4 10 2 6 2" xfId="17323" xr:uid="{BD41452F-9AA6-46CE-9258-469684009A0E}"/>
    <cellStyle name="Normal 4 10 2 7" xfId="9776" xr:uid="{38551E4C-25A5-4760-BDFD-02D162B85D0F}"/>
    <cellStyle name="Normal 4 10 2 7 2" xfId="20156" xr:uid="{FCFD3159-8091-4CAA-9037-3A42E64BE277}"/>
    <cellStyle name="Normal 4 10 2 8" xfId="23609" xr:uid="{7F941E2A-5B00-435A-803E-7194FC9FD7CA}"/>
    <cellStyle name="Normal 4 10 2 9" xfId="12735" xr:uid="{9CDAF916-CA42-4BCB-898B-C40C959CFE87}"/>
    <cellStyle name="Normal 4 10 3" xfId="891" xr:uid="{00000000-0005-0000-0000-00002D050000}"/>
    <cellStyle name="Normal 4 10 3 2" xfId="4502" xr:uid="{6D16362C-AFEA-486B-8920-367F7420926C}"/>
    <cellStyle name="Normal 4 10 3 2 2" xfId="9273" xr:uid="{99780004-FDCD-4A0B-8152-2B60D64E3786}"/>
    <cellStyle name="Normal 4 10 3 2 2 2" xfId="29256" xr:uid="{2F30D234-DB78-4265-8658-4B0C0ACB0F03}"/>
    <cellStyle name="Normal 4 10 3 2 2 3" xfId="19653" xr:uid="{B1679AD5-1DD9-4259-88D7-6A9BEE476E54}"/>
    <cellStyle name="Normal 4 10 3 2 3" xfId="12106" xr:uid="{50409475-3339-438E-80D2-61FED637081C}"/>
    <cellStyle name="Normal 4 10 3 2 3 2" xfId="22486" xr:uid="{F584AAFA-DE45-43FC-AAB2-E438922775AE}"/>
    <cellStyle name="Normal 4 10 3 2 4" xfId="22874" xr:uid="{997B49FD-8D98-4B16-80E4-A50EDD2F2198}"/>
    <cellStyle name="Normal 4 10 3 2 5" xfId="16820" xr:uid="{ABF2F5DB-F94C-4116-9E2C-9D552532713D}"/>
    <cellStyle name="Normal 4 10 3 3" xfId="5195" xr:uid="{B1CC3607-94B5-4810-A1F3-7395FF18D1D6}"/>
    <cellStyle name="Normal 4 10 3 3 2" xfId="26811" xr:uid="{DF47A49C-0534-4116-AF38-6B71D8670BF1}"/>
    <cellStyle name="Normal 4 10 3 3 3" xfId="28467" xr:uid="{444FA6A7-6F81-48B9-A252-972A6C01D4C5}"/>
    <cellStyle name="Normal 4 10 3 3 4" xfId="14492" xr:uid="{0A2C7E0F-5ACA-417E-80A8-ECD75776F153}"/>
    <cellStyle name="Normal 4 10 3 4" xfId="6945" xr:uid="{4CF10D0D-797B-4C01-A8B0-EA55739C4E27}"/>
    <cellStyle name="Normal 4 10 3 4 2" xfId="25986" xr:uid="{D21D2495-EC4E-44BB-94AE-D83A4A64BA0B}"/>
    <cellStyle name="Normal 4 10 3 4 3" xfId="27104" xr:uid="{D70869A4-D7A0-4CD3-B673-5D493D3B83D5}"/>
    <cellStyle name="Normal 4 10 3 4 4" xfId="17325" xr:uid="{9BAD3453-D6AB-4662-8C5A-2F959146F325}"/>
    <cellStyle name="Normal 4 10 3 5" xfId="9778" xr:uid="{31153C1E-094A-4FAD-A2C8-AED2E6C459AA}"/>
    <cellStyle name="Normal 4 10 3 5 2" xfId="29406" xr:uid="{4DE15F0B-35BB-4D38-A351-1ACED23A656C}"/>
    <cellStyle name="Normal 4 10 3 5 3" xfId="20158" xr:uid="{FD4E44EC-FD3D-4838-A3BF-0409A06AAEAC}"/>
    <cellStyle name="Normal 4 10 3 6" xfId="22988" xr:uid="{909C1C0E-4459-460F-951C-D2504AD3D7ED}"/>
    <cellStyle name="Normal 4 10 3 7" xfId="13818" xr:uid="{78C8ED3A-E916-42F1-9E5C-77BEA5976622}"/>
    <cellStyle name="Normal 4 10 4" xfId="892" xr:uid="{00000000-0005-0000-0000-00002E050000}"/>
    <cellStyle name="Normal 4 10 4 2" xfId="5196" xr:uid="{29225B61-10D6-49E4-B689-7DA29A6BC097}"/>
    <cellStyle name="Normal 4 10 4 2 2" xfId="24954" xr:uid="{AEE2E6C1-3E49-4E6D-88C0-09DAAF73B352}"/>
    <cellStyle name="Normal 4 10 4 2 3" xfId="26657" xr:uid="{A8DEA6AF-CFB8-44D7-88A6-3CE79EA9FEB1}"/>
    <cellStyle name="Normal 4 10 4 2 4" xfId="14493" xr:uid="{67D78960-714B-470E-9828-13225757EC63}"/>
    <cellStyle name="Normal 4 10 4 3" xfId="6946" xr:uid="{3512A52E-2E69-4AEB-A4C3-1CFB7C727ABA}"/>
    <cellStyle name="Normal 4 10 4 3 2" xfId="26556" xr:uid="{BDC09E19-A8DC-4F8A-839B-81911E093972}"/>
    <cellStyle name="Normal 4 10 4 3 3" xfId="17326" xr:uid="{65139410-F264-46EF-B0CB-80BB4D5CA6DD}"/>
    <cellStyle name="Normal 4 10 4 4" xfId="9779" xr:uid="{9A037222-1BFE-4570-BCCA-F6B2B6A7F055}"/>
    <cellStyle name="Normal 4 10 4 4 2" xfId="20159" xr:uid="{6F7FF800-D959-46B1-8723-FBFEA0A67264}"/>
    <cellStyle name="Normal 4 10 4 5" xfId="25036" xr:uid="{23F471A2-23CF-485A-9470-EB8A1B60AB72}"/>
    <cellStyle name="Normal 4 10 4 6" xfId="13433" xr:uid="{CF48DE48-ED86-4D90-A8D2-8D05C52D06FF}"/>
    <cellStyle name="Normal 4 10 5" xfId="2565" xr:uid="{00000000-0005-0000-0000-000034050000}"/>
    <cellStyle name="Normal 4 10 5 2" xfId="5833" xr:uid="{C063FE69-F0E2-4D45-A560-F5030001885F}"/>
    <cellStyle name="Normal 4 10 5 2 2" xfId="27252" xr:uid="{D2E07114-4D43-403F-A8D1-6F81A59FAB76}"/>
    <cellStyle name="Normal 4 10 5 2 3" xfId="15236" xr:uid="{D834FF16-A543-4408-8F3B-37AD9D7D2200}"/>
    <cellStyle name="Normal 4 10 5 3" xfId="7689" xr:uid="{2C1D8F17-BEC3-43B3-8BDF-5F14666295EC}"/>
    <cellStyle name="Normal 4 10 5 3 2" xfId="18069" xr:uid="{2B470397-D95B-4E23-BB26-A2E974794C44}"/>
    <cellStyle name="Normal 4 10 5 4" xfId="10522" xr:uid="{067679B1-BCB4-410A-8AA3-E3D744CAAEFF}"/>
    <cellStyle name="Normal 4 10 5 4 2" xfId="20902" xr:uid="{10588034-D425-43C5-89B9-4325837A8516}"/>
    <cellStyle name="Normal 4 10 5 5" xfId="23392" xr:uid="{2F2F2D2C-FA05-499B-AC2D-4792A25519FF}"/>
    <cellStyle name="Normal 4 10 5 6" xfId="12952" xr:uid="{229E4CD9-6EB7-4CD6-A1B1-887CC1AE238F}"/>
    <cellStyle name="Normal 4 10 6" xfId="2344" xr:uid="{00000000-0005-0000-0000-00002E050000}"/>
    <cellStyle name="Normal 4 10 6 2" xfId="7470" xr:uid="{4C75DB08-23F8-4CAF-ABBC-50AD2AC7055B}"/>
    <cellStyle name="Normal 4 10 6 2 2" xfId="28665" xr:uid="{3A3895A9-3B5F-45D0-A0E2-D3A24D46753B}"/>
    <cellStyle name="Normal 4 10 6 2 3" xfId="17850" xr:uid="{1B249912-E446-4B58-99F3-1998A4168EE2}"/>
    <cellStyle name="Normal 4 10 6 3" xfId="10303" xr:uid="{019AA4D4-5DAF-44D6-AC54-157997CAA51B}"/>
    <cellStyle name="Normal 4 10 6 3 2" xfId="20683" xr:uid="{BFE40670-4102-4F76-B79E-BD0D3BEDD483}"/>
    <cellStyle name="Normal 4 10 6 4" xfId="23917" xr:uid="{AFB31ABC-E8BD-41CA-A82D-D9A333DD9C47}"/>
    <cellStyle name="Normal 4 10 6 5" xfId="15017" xr:uid="{BEB35555-2A89-47A1-9F06-ED7C9DB51EF0}"/>
    <cellStyle name="Normal 4 10 7" xfId="3964" xr:uid="{B398D8AF-AF4D-4953-A867-252CD87A368E}"/>
    <cellStyle name="Normal 4 10 7 2" xfId="8787" xr:uid="{8009325E-848F-44CF-8CE7-93567544C7F0}"/>
    <cellStyle name="Normal 4 10 7 2 2" xfId="19167" xr:uid="{F9015C3A-97F9-40AC-AB6E-36EC3FAA1859}"/>
    <cellStyle name="Normal 4 10 7 3" xfId="11620" xr:uid="{3B9E4398-FE99-49EB-BEBD-84478FB70F66}"/>
    <cellStyle name="Normal 4 10 7 3 2" xfId="22000" xr:uid="{F1D371AA-EE04-4AC1-936E-CABB6B6751A1}"/>
    <cellStyle name="Normal 4 10 7 4" xfId="26386" xr:uid="{8DF31F90-53E0-4729-BD5F-E35C09717A45}"/>
    <cellStyle name="Normal 4 10 7 5" xfId="16334" xr:uid="{A15950AC-AE0A-4B55-ABE7-98852093A5BE}"/>
    <cellStyle name="Normal 4 10 8" xfId="5192" xr:uid="{28570514-D5C4-4905-B43B-63E1E8E56905}"/>
    <cellStyle name="Normal 4 10 8 2" xfId="14489" xr:uid="{50DA1219-777D-49E6-9D7E-F5CD8917938C}"/>
    <cellStyle name="Normal 4 10 9" xfId="6942" xr:uid="{5E75A7EC-434D-4DBD-819F-AAC90135CA2A}"/>
    <cellStyle name="Normal 4 10 9 2" xfId="17322" xr:uid="{3784540D-38F1-4BA6-9FE3-DFA0FD8CD5D0}"/>
    <cellStyle name="Normal 4 11" xfId="893" xr:uid="{00000000-0005-0000-0000-00002F050000}"/>
    <cellStyle name="Normal 4 11 10" xfId="23936" xr:uid="{A29A5C35-9497-4456-94B7-96B69D98276A}"/>
    <cellStyle name="Normal 4 11 11" xfId="12578" xr:uid="{6D83FB98-F686-4977-84D3-7788A74DA022}"/>
    <cellStyle name="Normal 4 11 2" xfId="894" xr:uid="{00000000-0005-0000-0000-000030050000}"/>
    <cellStyle name="Normal 4 11 2 2" xfId="3269" xr:uid="{00000000-0005-0000-0000-000037050000}"/>
    <cellStyle name="Normal 4 11 2 2 2" xfId="6326" xr:uid="{422257B6-64B6-4FD2-9169-C308AC37E45B}"/>
    <cellStyle name="Normal 4 11 2 2 2 2" xfId="27123" xr:uid="{F46424DB-376F-4411-A9D8-5605D89B692E}"/>
    <cellStyle name="Normal 4 11 2 2 2 3" xfId="26631" xr:uid="{DD024171-1188-40BE-8A31-1FE665EDBEA7}"/>
    <cellStyle name="Normal 4 11 2 2 2 4" xfId="15895" xr:uid="{97A83557-1579-438A-BFE1-094E8A17055E}"/>
    <cellStyle name="Normal 4 11 2 2 3" xfId="8348" xr:uid="{4569C23E-23A8-48A1-9133-B6C5EA369EA8}"/>
    <cellStyle name="Normal 4 11 2 2 3 2" xfId="28892" xr:uid="{BCF56927-59AB-4D53-A564-B32C950163A7}"/>
    <cellStyle name="Normal 4 11 2 2 3 3" xfId="18728" xr:uid="{C19E651D-1BFC-49D5-9552-22C808F0466F}"/>
    <cellStyle name="Normal 4 11 2 2 4" xfId="11181" xr:uid="{CC767DF2-F9B1-4098-924A-07048EBA91A7}"/>
    <cellStyle name="Normal 4 11 2 2 4 2" xfId="21561" xr:uid="{2CD66983-92E9-4B98-85FC-BBC62957B6BE}"/>
    <cellStyle name="Normal 4 11 2 2 5" xfId="24393" xr:uid="{AC710497-B596-40CF-B1B6-07673D4BCB8A}"/>
    <cellStyle name="Normal 4 11 2 2 6" xfId="13819" xr:uid="{9D6D4C85-F89E-4BAD-909D-3CEEAEE3060E}"/>
    <cellStyle name="Normal 4 11 2 3" xfId="4177" xr:uid="{A3D9FC9E-C884-4182-99A1-15D851A03328}"/>
    <cellStyle name="Normal 4 11 2 3 2" xfId="8948" xr:uid="{C7D67904-A6B5-4E58-A37E-C61881918787}"/>
    <cellStyle name="Normal 4 11 2 3 2 2" xfId="29038" xr:uid="{11405609-5EB2-410C-B25F-19EA09DFA030}"/>
    <cellStyle name="Normal 4 11 2 3 2 3" xfId="19328" xr:uid="{6AE5F748-CAC3-448E-B693-7E762FA3B88C}"/>
    <cellStyle name="Normal 4 11 2 3 3" xfId="11781" xr:uid="{7656FD9F-4FAD-40CE-A345-FB3061CF248B}"/>
    <cellStyle name="Normal 4 11 2 3 3 2" xfId="22161" xr:uid="{A54CC9F8-27FF-48D5-9D56-9F66588D7148}"/>
    <cellStyle name="Normal 4 11 2 3 4" xfId="25439" xr:uid="{BE5BA760-5708-4590-9737-59AD92AAA8C0}"/>
    <cellStyle name="Normal 4 11 2 3 5" xfId="16495" xr:uid="{EDA214D0-3AC0-41E4-B616-F2DF26D4EADC}"/>
    <cellStyle name="Normal 4 11 2 4" xfId="5198" xr:uid="{EF58BE6A-9D74-4955-A514-6CA8700A9761}"/>
    <cellStyle name="Normal 4 11 2 4 2" xfId="27746" xr:uid="{69DE0498-5475-4844-A90A-D921B160EFC8}"/>
    <cellStyle name="Normal 4 11 2 4 3" xfId="26359" xr:uid="{E6DE96F4-08A3-4961-9CB4-43EBCB6DE24A}"/>
    <cellStyle name="Normal 4 11 2 4 4" xfId="14495" xr:uid="{C972E08F-E1D7-4653-AD82-C092706F6C00}"/>
    <cellStyle name="Normal 4 11 2 5" xfId="6948" xr:uid="{007FB6E7-99CC-45B7-ACD4-30A70BB9F5BC}"/>
    <cellStyle name="Normal 4 11 2 5 2" xfId="28218" xr:uid="{FB989381-3645-4DDC-9DE2-E0E023733860}"/>
    <cellStyle name="Normal 4 11 2 5 3" xfId="17328" xr:uid="{471B6248-D563-42FC-A1C8-9DB1B363A447}"/>
    <cellStyle name="Normal 4 11 2 6" xfId="9781" xr:uid="{98266657-D830-4610-8642-E34883EA72F7}"/>
    <cellStyle name="Normal 4 11 2 6 2" xfId="20161" xr:uid="{49BA9DDC-07D8-4507-AF2B-3F39882F6F56}"/>
    <cellStyle name="Normal 4 11 2 7" xfId="25479" xr:uid="{ECF008C8-FC1C-4156-9A22-45B511EE75F9}"/>
    <cellStyle name="Normal 4 11 2 8" xfId="12736" xr:uid="{CE750F0B-A59A-4848-8DA5-C2DA04F39545}"/>
    <cellStyle name="Normal 4 11 3" xfId="895" xr:uid="{00000000-0005-0000-0000-000031050000}"/>
    <cellStyle name="Normal 4 11 3 2" xfId="5199" xr:uid="{2E1820E0-DE5F-4951-BE40-AF1BF1A5D85C}"/>
    <cellStyle name="Normal 4 11 3 2 2" xfId="24246" xr:uid="{C3DCA927-B467-4C00-A75E-43B6B016A296}"/>
    <cellStyle name="Normal 4 11 3 2 3" xfId="27240" xr:uid="{6E42BF50-B2C1-4048-8C98-9746AA620B1F}"/>
    <cellStyle name="Normal 4 11 3 2 4" xfId="14496" xr:uid="{663F1602-3A8D-4050-9CB9-361C7838F1F8}"/>
    <cellStyle name="Normal 4 11 3 3" xfId="6949" xr:uid="{973B1C10-A9BC-4745-B24D-13C25E42E6D2}"/>
    <cellStyle name="Normal 4 11 3 3 2" xfId="26569" xr:uid="{1DAFE79A-FE64-4642-B880-E98401DB157E}"/>
    <cellStyle name="Normal 4 11 3 3 3" xfId="28709" xr:uid="{75F174E4-2B25-4693-A6D5-871A4C36939D}"/>
    <cellStyle name="Normal 4 11 3 3 4" xfId="17329" xr:uid="{FEC46F4D-76FF-4B41-8C9D-7F4B291D7522}"/>
    <cellStyle name="Normal 4 11 3 4" xfId="9782" xr:uid="{EC7D2FDD-2E66-42A9-AC23-21C61A1E8C9A}"/>
    <cellStyle name="Normal 4 11 3 4 2" xfId="27750" xr:uid="{F3C55A00-23B5-4E74-9342-14BB92757CAF}"/>
    <cellStyle name="Normal 4 11 3 4 3" xfId="29407" xr:uid="{23CECA96-2D78-4419-AADB-1FA77B4D92E3}"/>
    <cellStyle name="Normal 4 11 3 4 4" xfId="20162" xr:uid="{FF34C308-F182-4723-B386-56478E6A88EF}"/>
    <cellStyle name="Normal 4 11 3 5" xfId="24591" xr:uid="{DF4D5370-9363-4815-A144-5ED2EF678EC5}"/>
    <cellStyle name="Normal 4 11 3 6" xfId="27719" xr:uid="{237FAA27-9CA0-450E-9D6F-0C0AB50910A1}"/>
    <cellStyle name="Normal 4 11 3 7" xfId="13434" xr:uid="{A0E6ECE3-32F4-42B3-A9FE-51B01B004F69}"/>
    <cellStyle name="Normal 4 11 4" xfId="2759" xr:uid="{00000000-0005-0000-0000-000039050000}"/>
    <cellStyle name="Normal 4 11 4 2" xfId="5976" xr:uid="{87A430AB-7C63-4393-8C18-8DE595F89E92}"/>
    <cellStyle name="Normal 4 11 4 2 2" xfId="28306" xr:uid="{31479A3D-AA0F-433C-B726-845ECA7A4BC0}"/>
    <cellStyle name="Normal 4 11 4 2 3" xfId="15429" xr:uid="{75316486-30EA-4BAD-8A8A-4DB3E06AE648}"/>
    <cellStyle name="Normal 4 11 4 3" xfId="7882" xr:uid="{59D3A377-8E3F-490C-AFC1-D62BE1481183}"/>
    <cellStyle name="Normal 4 11 4 3 2" xfId="18262" xr:uid="{7674B51C-0A1C-4E03-ABDF-45DA282D52AB}"/>
    <cellStyle name="Normal 4 11 4 4" xfId="10715" xr:uid="{C782FBDC-F705-474F-8D14-AA325DD20226}"/>
    <cellStyle name="Normal 4 11 4 4 2" xfId="21095" xr:uid="{600158EB-E64C-439A-929E-ACD4D2F9D856}"/>
    <cellStyle name="Normal 4 11 4 5" xfId="24948" xr:uid="{7FF11B45-EE3F-4E2E-9A33-BF5853286B4F}"/>
    <cellStyle name="Normal 4 11 4 6" xfId="13204" xr:uid="{460D5277-D7C3-45F0-8C8B-3F5DBB214757}"/>
    <cellStyle name="Normal 4 11 5" xfId="2345" xr:uid="{00000000-0005-0000-0000-000035050000}"/>
    <cellStyle name="Normal 4 11 5 2" xfId="7471" xr:uid="{A7C97C58-31CC-48D5-BFB5-342305988F1C}"/>
    <cellStyle name="Normal 4 11 5 2 2" xfId="26209" xr:uid="{A2A640B7-60A5-49CF-BE18-57135DF6ECC8}"/>
    <cellStyle name="Normal 4 11 5 2 3" xfId="17851" xr:uid="{DEF1BADF-27BA-40D9-9927-23D01BD0883B}"/>
    <cellStyle name="Normal 4 11 5 3" xfId="10304" xr:uid="{9E9C59F0-0F99-4144-8617-DC0696ED2F12}"/>
    <cellStyle name="Normal 4 11 5 3 2" xfId="20684" xr:uid="{0C5B0B88-29E2-46B6-9CA2-37732EDBCBE4}"/>
    <cellStyle name="Normal 4 11 5 4" xfId="25361" xr:uid="{81C3F1E4-9E0A-4E0A-A47A-CBC1B9184618}"/>
    <cellStyle name="Normal 4 11 5 5" xfId="15018" xr:uid="{DB74DC40-0A53-4821-AE60-5974F9179CC8}"/>
    <cellStyle name="Normal 4 11 6" xfId="3965" xr:uid="{D703879A-933B-41A7-9664-DAA4B46FCA44}"/>
    <cellStyle name="Normal 4 11 6 2" xfId="8788" xr:uid="{0149D366-A63E-4BD8-B369-D310338AE810}"/>
    <cellStyle name="Normal 4 11 6 2 2" xfId="28981" xr:uid="{62A53759-9DD3-459A-AB38-1EF4A4B0B2DA}"/>
    <cellStyle name="Normal 4 11 6 2 3" xfId="19168" xr:uid="{C3D1823F-54EF-4F86-84D8-24599B1B7392}"/>
    <cellStyle name="Normal 4 11 6 3" xfId="11621" xr:uid="{9C84C254-5ADB-4981-A58D-3707101C53F7}"/>
    <cellStyle name="Normal 4 11 6 3 2" xfId="22001" xr:uid="{C6B4FB51-3192-4CB1-83D5-9EA7767ED264}"/>
    <cellStyle name="Normal 4 11 6 4" xfId="26954" xr:uid="{ACEEAE4C-42A7-46E1-8B88-C05C490ABBA1}"/>
    <cellStyle name="Normal 4 11 6 5" xfId="16335" xr:uid="{6C119AF7-4A86-4498-8290-777197E2AC60}"/>
    <cellStyle name="Normal 4 11 7" xfId="5197" xr:uid="{FD4783AB-79C3-462C-A7FF-FAEA4D5C2554}"/>
    <cellStyle name="Normal 4 11 7 2" xfId="28177" xr:uid="{1653654F-B952-43C3-8408-1156CECA0D2A}"/>
    <cellStyle name="Normal 4 11 7 3" xfId="14494" xr:uid="{2C7E8C08-4106-4B1D-86AC-6D30513B53E4}"/>
    <cellStyle name="Normal 4 11 8" xfId="6947" xr:uid="{2D3ADE6F-1842-4DCA-B659-5658EE21816A}"/>
    <cellStyle name="Normal 4 11 8 2" xfId="17327" xr:uid="{09F1D264-CA33-4FD5-8177-CD4AC8AC82D8}"/>
    <cellStyle name="Normal 4 11 9" xfId="9780" xr:uid="{5CC4D5CD-5FF7-4908-8DE7-35F60A6F9315}"/>
    <cellStyle name="Normal 4 11 9 2" xfId="20160" xr:uid="{E34969DE-2D7D-4AB6-A25A-9CB7EBA817FC}"/>
    <cellStyle name="Normal 4 12" xfId="896" xr:uid="{00000000-0005-0000-0000-000032050000}"/>
    <cellStyle name="Normal 4 12 10" xfId="12579" xr:uid="{DCABE360-45B6-4EA3-B5F4-36017D22F2CC}"/>
    <cellStyle name="Normal 4 12 2" xfId="897" xr:uid="{00000000-0005-0000-0000-000033050000}"/>
    <cellStyle name="Normal 4 12 2 2" xfId="2923" xr:uid="{00000000-0005-0000-0000-00003C050000}"/>
    <cellStyle name="Normal 4 12 2 2 2" xfId="6102" xr:uid="{634A1D84-B3FF-4062-B730-9391367CEA8B}"/>
    <cellStyle name="Normal 4 12 2 2 2 2" xfId="27166" xr:uid="{6CEFEC1B-9FDD-49AE-9D25-3A2253BCED70}"/>
    <cellStyle name="Normal 4 12 2 2 2 3" xfId="28745" xr:uid="{1D2F5DE6-BEA4-4A5C-B0C7-7D184973EF21}"/>
    <cellStyle name="Normal 4 12 2 2 2 4" xfId="15580" xr:uid="{27B295EA-F7A8-45B4-AB68-556507B428EA}"/>
    <cellStyle name="Normal 4 12 2 2 3" xfId="8033" xr:uid="{616C26B3-947A-49FA-BD36-3B2A420356CF}"/>
    <cellStyle name="Normal 4 12 2 2 3 2" xfId="28457" xr:uid="{05AA4C15-B790-495B-8255-79ED4BFB713F}"/>
    <cellStyle name="Normal 4 12 2 2 3 3" xfId="18413" xr:uid="{7403AFF8-7A6D-4366-8E7B-04CB4DA435BF}"/>
    <cellStyle name="Normal 4 12 2 2 4" xfId="10866" xr:uid="{0B66BEA1-2DA0-4971-AF66-14DA741A6ABA}"/>
    <cellStyle name="Normal 4 12 2 2 4 2" xfId="21246" xr:uid="{9A9A3C3E-A45C-4BB5-AD82-E772F9CC6453}"/>
    <cellStyle name="Normal 4 12 2 2 5" xfId="24513" xr:uid="{04AB7646-A1EF-4009-8334-09BD6D6CBC7F}"/>
    <cellStyle name="Normal 4 12 2 2 6" xfId="13435" xr:uid="{625EDEB5-736B-4FA7-9D86-01E759B994F5}"/>
    <cellStyle name="Normal 4 12 2 3" xfId="5201" xr:uid="{B217F201-1C7B-45FA-A90D-4F20461B5B19}"/>
    <cellStyle name="Normal 4 12 2 3 2" xfId="25720" xr:uid="{AA7395DA-514E-4EC9-B956-A8C021B2863E}"/>
    <cellStyle name="Normal 4 12 2 3 3" xfId="28387" xr:uid="{64F7476D-DA2B-4C85-830C-601C77AECF00}"/>
    <cellStyle name="Normal 4 12 2 3 4" xfId="14498" xr:uid="{26027C43-C40B-400B-AE4D-8C8B51EBBF56}"/>
    <cellStyle name="Normal 4 12 2 4" xfId="6951" xr:uid="{2DF026E7-287B-46D0-B40E-31BC81BB5547}"/>
    <cellStyle name="Normal 4 12 2 4 2" xfId="26892" xr:uid="{285CBFB0-56D2-43FA-9CDA-49B0387CB8AB}"/>
    <cellStyle name="Normal 4 12 2 4 3" xfId="26338" xr:uid="{F75AB44A-7251-4C39-8A84-FF4B43878775}"/>
    <cellStyle name="Normal 4 12 2 4 4" xfId="17331" xr:uid="{ADE3DD7F-7755-4823-9BD2-920113558A47}"/>
    <cellStyle name="Normal 4 12 2 5" xfId="9784" xr:uid="{9F0D8B6E-82C2-41E7-B057-8D66EF34F6CA}"/>
    <cellStyle name="Normal 4 12 2 5 2" xfId="29408" xr:uid="{183E9DC0-EE97-4D29-A17B-EFFA4F49DFB9}"/>
    <cellStyle name="Normal 4 12 2 5 3" xfId="20164" xr:uid="{5592E532-6E39-4B49-BE7D-5AD8AD3151C4}"/>
    <cellStyle name="Normal 4 12 2 6" xfId="23951" xr:uid="{EE0AA853-C38D-4770-A55C-847C9BC23139}"/>
    <cellStyle name="Normal 4 12 2 7" xfId="12737" xr:uid="{98562FE7-8A01-4979-A47E-9D928F196E2D}"/>
    <cellStyle name="Normal 4 12 3" xfId="898" xr:uid="{00000000-0005-0000-0000-000034050000}"/>
    <cellStyle name="Normal 4 12 3 2" xfId="5202" xr:uid="{CD64FA4D-5C8C-4AAF-9645-E09F3284E44B}"/>
    <cellStyle name="Normal 4 12 3 2 2" xfId="26739" xr:uid="{E5D20643-BFEE-45D2-B711-C150E749A21F}"/>
    <cellStyle name="Normal 4 12 3 2 3" xfId="26208" xr:uid="{3D2A3F0B-3F2B-4DA2-BD81-0958B9476F82}"/>
    <cellStyle name="Normal 4 12 3 2 4" xfId="14499" xr:uid="{267076F1-174C-4F9E-91BC-8AC70DB875E3}"/>
    <cellStyle name="Normal 4 12 3 3" xfId="6952" xr:uid="{CCF2BDA1-E7FE-4016-B600-01C32C5F9F63}"/>
    <cellStyle name="Normal 4 12 3 3 2" xfId="28625" xr:uid="{016B5C70-6D14-4500-B488-0CBAA4F7952F}"/>
    <cellStyle name="Normal 4 12 3 3 3" xfId="27122" xr:uid="{8695EB15-05C1-4107-80DB-8ABED91F2CFA}"/>
    <cellStyle name="Normal 4 12 3 3 4" xfId="17332" xr:uid="{46A2F113-93FC-4F7A-85D5-26AF1CF23737}"/>
    <cellStyle name="Normal 4 12 3 4" xfId="9785" xr:uid="{DE57C4DF-BE71-4218-B83D-48C5AFE60B98}"/>
    <cellStyle name="Normal 4 12 3 4 2" xfId="29409" xr:uid="{45DDAEE3-5E62-49C3-95DD-4C3223D521A4}"/>
    <cellStyle name="Normal 4 12 3 4 3" xfId="20165" xr:uid="{85DC60C8-A7EE-48C4-9507-C530C54A7198}"/>
    <cellStyle name="Normal 4 12 3 5" xfId="25019" xr:uid="{CEE429F4-2DEE-4700-A91D-D56E10462C09}"/>
    <cellStyle name="Normal 4 12 3 6" xfId="13205" xr:uid="{72AB36CC-13CA-44A9-8D88-F8D15F095357}"/>
    <cellStyle name="Normal 4 12 4" xfId="2346" xr:uid="{00000000-0005-0000-0000-00003A050000}"/>
    <cellStyle name="Normal 4 12 4 2" xfId="7472" xr:uid="{7C3BF43B-8669-497C-BFB5-14A2ECFB945C}"/>
    <cellStyle name="Normal 4 12 4 2 2" xfId="27275" xr:uid="{1A352666-929F-4969-ACBD-A3F9BE3A52DC}"/>
    <cellStyle name="Normal 4 12 4 2 3" xfId="17852" xr:uid="{70C770E9-C532-4702-8143-601419A1FBB6}"/>
    <cellStyle name="Normal 4 12 4 3" xfId="10305" xr:uid="{1769F406-21D2-4352-B632-41BA7F254E85}"/>
    <cellStyle name="Normal 4 12 4 3 2" xfId="20685" xr:uid="{C3EC5278-2AEB-4E7D-AE2A-7D13C0631397}"/>
    <cellStyle name="Normal 4 12 4 4" xfId="24203" xr:uid="{7EA7E858-9348-4727-8A46-7F661803DF3D}"/>
    <cellStyle name="Normal 4 12 4 5" xfId="15019" xr:uid="{18E7A2D1-2F0E-4D38-9A05-EF980972580D}"/>
    <cellStyle name="Normal 4 12 5" xfId="3966" xr:uid="{E45DB84D-C2E0-41C1-9817-A5A46BDFB000}"/>
    <cellStyle name="Normal 4 12 5 2" xfId="8789" xr:uid="{F2BE4F5B-71C8-4D96-ABD8-802C9C633C70}"/>
    <cellStyle name="Normal 4 12 5 2 2" xfId="28982" xr:uid="{92BDFB93-1FD9-434E-8573-AF9736FCD7A7}"/>
    <cellStyle name="Normal 4 12 5 2 3" xfId="19169" xr:uid="{BD863C3A-8279-4A1E-B14C-0410FBE9F500}"/>
    <cellStyle name="Normal 4 12 5 3" xfId="11622" xr:uid="{BBCEF7F9-6A49-4FB3-86B4-02ADBA6CD554}"/>
    <cellStyle name="Normal 4 12 5 3 2" xfId="22002" xr:uid="{07DBF146-159A-4C15-B659-0C96044AC077}"/>
    <cellStyle name="Normal 4 12 5 4" xfId="25642" xr:uid="{A5F3C60B-AED3-4A29-9B95-F4A30F1DF929}"/>
    <cellStyle name="Normal 4 12 5 5" xfId="16336" xr:uid="{A77CB27A-ACC2-4C79-AB61-710C18F409EB}"/>
    <cellStyle name="Normal 4 12 6" xfId="5200" xr:uid="{EC53401F-CAAA-4867-B8ED-56C47D0610B5}"/>
    <cellStyle name="Normal 4 12 6 2" xfId="26057" xr:uid="{C281C420-68F2-4658-9DF6-CB6D0F13247C}"/>
    <cellStyle name="Normal 4 12 6 3" xfId="28420" xr:uid="{53F68093-9E82-42A7-A119-0A0FDA27C4BD}"/>
    <cellStyle name="Normal 4 12 6 4" xfId="14497" xr:uid="{9CE49185-622B-4EE6-BA94-468245DBE3FA}"/>
    <cellStyle name="Normal 4 12 7" xfId="6950" xr:uid="{AB12BA99-8CB8-4001-822E-D3382C3B3961}"/>
    <cellStyle name="Normal 4 12 7 2" xfId="27256" xr:uid="{FE51C0DF-1F95-404A-8CDD-AEC36234FE02}"/>
    <cellStyle name="Normal 4 12 7 3" xfId="17330" xr:uid="{C06A5309-1141-4736-99C1-5A24C3FBE809}"/>
    <cellStyle name="Normal 4 12 8" xfId="9783" xr:uid="{3B503EFA-B53C-4520-AACE-13B0CFC6C78C}"/>
    <cellStyle name="Normal 4 12 8 2" xfId="20163" xr:uid="{F415702A-119B-45E9-A42F-CF6408FB0FCA}"/>
    <cellStyle name="Normal 4 12 9" xfId="23517" xr:uid="{51DA6533-86E2-4A52-81E2-09E783706291}"/>
    <cellStyle name="Normal 4 13" xfId="899" xr:uid="{00000000-0005-0000-0000-000035050000}"/>
    <cellStyle name="Normal 4 13 10" xfId="12498" xr:uid="{6B604244-E829-40F9-98FE-4ACF87DC7CC1}"/>
    <cellStyle name="Normal 4 13 2" xfId="3270" xr:uid="{00000000-0005-0000-0000-00003F050000}"/>
    <cellStyle name="Normal 4 13 2 2" xfId="6327" xr:uid="{87E1E428-F807-4D64-81F2-955CE5B9B15F}"/>
    <cellStyle name="Normal 4 13 2 2 2" xfId="23790" xr:uid="{D59CB827-DA22-4C9A-A52B-E8F689D31C7B}"/>
    <cellStyle name="Normal 4 13 2 2 3" xfId="27009" xr:uid="{EDEDC26E-BB3C-4921-9AD1-63E35B5FC1BD}"/>
    <cellStyle name="Normal 4 13 2 2 4" xfId="15896" xr:uid="{5EC8B708-034C-491D-8D80-3CB801241982}"/>
    <cellStyle name="Normal 4 13 2 3" xfId="8349" xr:uid="{A5932099-57E5-46AA-ADFF-147C9F815D1D}"/>
    <cellStyle name="Normal 4 13 2 3 2" xfId="26722" xr:uid="{D5472A88-48DB-4A92-AE76-CA0D4820680B}"/>
    <cellStyle name="Normal 4 13 2 3 3" xfId="28893" xr:uid="{68A91AF3-5B81-42F6-B542-E4A668378359}"/>
    <cellStyle name="Normal 4 13 2 3 4" xfId="18729" xr:uid="{2A7B73D7-2DA6-467E-B0F7-59DB2FDA1F45}"/>
    <cellStyle name="Normal 4 13 2 4" xfId="11182" xr:uid="{E6522B3F-B534-46BD-B1F8-E54B81978DEC}"/>
    <cellStyle name="Normal 4 13 2 4 2" xfId="29477" xr:uid="{C1EB1113-6F91-497D-8098-6077F7CA659F}"/>
    <cellStyle name="Normal 4 13 2 4 3" xfId="21562" xr:uid="{FFF1C304-F737-4899-85FF-4F64A82DC472}"/>
    <cellStyle name="Normal 4 13 2 5" xfId="25424" xr:uid="{5491DF8B-C668-47D9-9220-D57FC8C467BC}"/>
    <cellStyle name="Normal 4 13 2 6" xfId="13820" xr:uid="{19879D26-6E15-4A92-9AB5-6B1E4BA4702D}"/>
    <cellStyle name="Normal 4 13 3" xfId="2757" xr:uid="{00000000-0005-0000-0000-000040050000}"/>
    <cellStyle name="Normal 4 13 3 2" xfId="5974" xr:uid="{C5EBFA5E-4319-4D3B-9BA4-DA655EC302A5}"/>
    <cellStyle name="Normal 4 13 3 2 2" xfId="28294" xr:uid="{61B746F0-A0A8-49EA-A38A-D7E02619383E}"/>
    <cellStyle name="Normal 4 13 3 2 3" xfId="15427" xr:uid="{49E07FAD-520C-461D-BF81-97ACCA028A04}"/>
    <cellStyle name="Normal 4 13 3 3" xfId="7880" xr:uid="{F15A2016-2E3F-4981-9D85-2509551721D6}"/>
    <cellStyle name="Normal 4 13 3 3 2" xfId="18260" xr:uid="{59689636-9CA9-4DD4-AF26-D903B88C20A7}"/>
    <cellStyle name="Normal 4 13 3 4" xfId="10713" xr:uid="{87267858-A412-47D6-B81C-F9291A8BD5CE}"/>
    <cellStyle name="Normal 4 13 3 4 2" xfId="21093" xr:uid="{E59208FE-AB0D-4A91-8D81-DB6EC642A5C0}"/>
    <cellStyle name="Normal 4 13 3 5" xfId="24494" xr:uid="{292F3C2C-45F5-41AC-9A63-9806C86405F1}"/>
    <cellStyle name="Normal 4 13 3 6" xfId="13202" xr:uid="{CBDD1BC2-019F-46E0-922C-A5BAA6699982}"/>
    <cellStyle name="Normal 4 13 4" xfId="2267" xr:uid="{00000000-0005-0000-0000-00003E050000}"/>
    <cellStyle name="Normal 4 13 4 2" xfId="7393" xr:uid="{CC8487F6-CCB4-41CE-835A-BEEA09CABA5E}"/>
    <cellStyle name="Normal 4 13 4 2 2" xfId="27474" xr:uid="{9F4BE9A4-3425-45F5-8DAE-7C5BF41D0AEB}"/>
    <cellStyle name="Normal 4 13 4 2 3" xfId="17773" xr:uid="{FF1AF18A-B797-44D2-B284-F8888F5A911F}"/>
    <cellStyle name="Normal 4 13 4 3" xfId="10226" xr:uid="{2C42D95E-B991-44DF-9601-FDADFC4CABDB}"/>
    <cellStyle name="Normal 4 13 4 3 2" xfId="20606" xr:uid="{974A8033-DFF9-459A-9D5D-8EF269D2436D}"/>
    <cellStyle name="Normal 4 13 4 4" xfId="23136" xr:uid="{2FD6C9DA-8D5F-4F13-B981-BAEBE4081DE2}"/>
    <cellStyle name="Normal 4 13 4 5" xfId="14940" xr:uid="{53A7D4DD-540F-4215-BED1-BF79C1505C0B}"/>
    <cellStyle name="Normal 4 13 5" xfId="3963" xr:uid="{D16F06B3-A21C-479B-BEAB-1C1F90798DCF}"/>
    <cellStyle name="Normal 4 13 5 2" xfId="8786" xr:uid="{7D2EC6B6-27CF-415C-877B-93F017867EA0}"/>
    <cellStyle name="Normal 4 13 5 2 2" xfId="19166" xr:uid="{3403774A-C847-42DD-A15B-97CBD1BB539B}"/>
    <cellStyle name="Normal 4 13 5 3" xfId="11619" xr:uid="{4A67412A-AE8F-47B8-86EC-E986A2B0F1AB}"/>
    <cellStyle name="Normal 4 13 5 3 2" xfId="21999" xr:uid="{4AA1970C-3286-43D8-BE64-B700185DED2E}"/>
    <cellStyle name="Normal 4 13 5 4" xfId="27539" xr:uid="{5495F43B-CA44-4C8E-A854-BBEA35C4B19E}"/>
    <cellStyle name="Normal 4 13 5 5" xfId="16333" xr:uid="{06ECD207-B95A-4CFB-B99F-29EF69CE1FE3}"/>
    <cellStyle name="Normal 4 13 6" xfId="5203" xr:uid="{C458F4C8-14E2-4929-AFBF-06E395360C9E}"/>
    <cellStyle name="Normal 4 13 6 2" xfId="14500" xr:uid="{98CBFEFC-BE88-4A48-A09D-64FA5D3C9D98}"/>
    <cellStyle name="Normal 4 13 7" xfId="6953" xr:uid="{6171A00A-3FDF-4AC1-A965-8F0260EEC5A4}"/>
    <cellStyle name="Normal 4 13 7 2" xfId="17333" xr:uid="{6013EC13-8117-47F8-92F3-8A0922204AA6}"/>
    <cellStyle name="Normal 4 13 8" xfId="9786" xr:uid="{7A79EDC7-8CDC-4DA3-B8F3-F5218C551A8A}"/>
    <cellStyle name="Normal 4 13 8 2" xfId="20166" xr:uid="{2977E316-911C-4135-90C7-F85F921695AA}"/>
    <cellStyle name="Normal 4 13 9" xfId="23186" xr:uid="{0049094B-652F-4256-9DD1-5AC18D12FCB3}"/>
    <cellStyle name="Normal 4 14" xfId="900" xr:uid="{00000000-0005-0000-0000-000036050000}"/>
    <cellStyle name="Normal 4 14 2" xfId="3271" xr:uid="{00000000-0005-0000-0000-000042050000}"/>
    <cellStyle name="Normal 4 14 2 2" xfId="6328" xr:uid="{EBF0C4C7-22BC-4678-943F-7A8954364E8B}"/>
    <cellStyle name="Normal 4 14 2 2 2" xfId="25707" xr:uid="{24A5C626-BB17-41A5-8763-466C638DF9F5}"/>
    <cellStyle name="Normal 4 14 2 2 3" xfId="25943" xr:uid="{031FE5C5-FD31-45B2-B65F-D7A409591BBF}"/>
    <cellStyle name="Normal 4 14 2 2 4" xfId="15897" xr:uid="{C4139796-D729-47B9-A9EE-0C56577F82F1}"/>
    <cellStyle name="Normal 4 14 2 3" xfId="8350" xr:uid="{D18C4476-9EE3-4274-8EC9-41510C85EED9}"/>
    <cellStyle name="Normal 4 14 2 3 2" xfId="28894" xr:uid="{31EDBDC0-1C01-448C-80A3-0C1102463E42}"/>
    <cellStyle name="Normal 4 14 2 3 3" xfId="18730" xr:uid="{116CE884-36E6-458B-8EBF-0CF878CCB78D}"/>
    <cellStyle name="Normal 4 14 2 4" xfId="11183" xr:uid="{FF23DBB9-B391-4C40-8E22-DDB496BA0E70}"/>
    <cellStyle name="Normal 4 14 2 4 2" xfId="21563" xr:uid="{1D06F5B9-AC29-459C-8496-1E6985E6C505}"/>
    <cellStyle name="Normal 4 14 2 5" xfId="23441" xr:uid="{03ADCF2E-14D6-4252-BF04-660ECEFE52F0}"/>
    <cellStyle name="Normal 4 14 2 6" xfId="13821" xr:uid="{C9B8FDAE-C790-45AE-AF63-31AFDC27CD8A}"/>
    <cellStyle name="Normal 4 14 3" xfId="2866" xr:uid="{00000000-0005-0000-0000-000043050000}"/>
    <cellStyle name="Normal 4 14 3 2" xfId="6073" xr:uid="{2B80869F-2692-405E-B16B-761108533BDA}"/>
    <cellStyle name="Normal 4 14 3 2 2" xfId="28588" xr:uid="{2E8A635F-9F23-4FFE-A72D-8675581E8DF5}"/>
    <cellStyle name="Normal 4 14 3 2 3" xfId="15529" xr:uid="{66BD48B7-5DAA-4A82-8221-6527E8424D69}"/>
    <cellStyle name="Normal 4 14 3 3" xfId="7982" xr:uid="{446A1E6B-8CE3-4D2B-BFE0-178AE7CA6D15}"/>
    <cellStyle name="Normal 4 14 3 3 2" xfId="18362" xr:uid="{4E2B77D4-8D83-4DF2-90FA-F834308F4915}"/>
    <cellStyle name="Normal 4 14 3 4" xfId="10815" xr:uid="{BD86AA57-322F-4C1B-B018-62F6EACC4910}"/>
    <cellStyle name="Normal 4 14 3 4 2" xfId="21195" xr:uid="{0504E1B0-AD3F-4389-9F56-F5429C40419E}"/>
    <cellStyle name="Normal 4 14 3 5" xfId="24734" xr:uid="{AC9459C8-51C0-4A5B-A344-3EC32A48C7BC}"/>
    <cellStyle name="Normal 4 14 3 6" xfId="13350" xr:uid="{65544E5E-2E80-4374-94E1-E4633750314F}"/>
    <cellStyle name="Normal 4 14 4" xfId="4114" xr:uid="{614CDF0E-3883-47E3-B9E2-FC75AA6846B9}"/>
    <cellStyle name="Normal 4 14 4 2" xfId="8885" xr:uid="{CE0D2979-3CC2-4E16-99A1-E495EE2BF7BB}"/>
    <cellStyle name="Normal 4 14 4 2 2" xfId="29000" xr:uid="{02DC788F-D4EF-4769-90C2-42EE0E81F1C9}"/>
    <cellStyle name="Normal 4 14 4 2 3" xfId="19265" xr:uid="{34D3EBDB-64A3-49E2-8A69-EBE888B3B041}"/>
    <cellStyle name="Normal 4 14 4 3" xfId="11718" xr:uid="{CEC56EE9-02B4-4DAB-892F-AB3794B969BF}"/>
    <cellStyle name="Normal 4 14 4 3 2" xfId="22098" xr:uid="{2554EE88-C67C-4BCF-8418-02565EE91145}"/>
    <cellStyle name="Normal 4 14 4 4" xfId="23379" xr:uid="{0077080F-BFF5-424B-B2CB-B34D7942044F}"/>
    <cellStyle name="Normal 4 14 4 5" xfId="16432" xr:uid="{3A6C3A53-5140-4FDC-A0C3-5329963CFD37}"/>
    <cellStyle name="Normal 4 14 5" xfId="5204" xr:uid="{A457423E-1DF2-41DC-A4B5-DBB724771767}"/>
    <cellStyle name="Normal 4 14 5 2" xfId="26349" xr:uid="{B9924351-25AD-4A91-AF05-C171052E973F}"/>
    <cellStyle name="Normal 4 14 5 3" xfId="14501" xr:uid="{6FEBAEFD-D88F-4EB7-B72C-78789019A780}"/>
    <cellStyle name="Normal 4 14 6" xfId="6954" xr:uid="{CF72D73A-0632-421B-BDE2-E5D27A6E7A5A}"/>
    <cellStyle name="Normal 4 14 6 2" xfId="17334" xr:uid="{B4D81D25-1620-47CB-B9AF-15F441DD38DC}"/>
    <cellStyle name="Normal 4 14 7" xfId="9787" xr:uid="{BEDF55D9-9FFB-448B-833B-BBF689AE81E0}"/>
    <cellStyle name="Normal 4 14 7 2" xfId="20167" xr:uid="{4D3BEF02-6CB7-43D0-AB6B-141BC70CEAA7}"/>
    <cellStyle name="Normal 4 14 8" xfId="24095" xr:uid="{A6114E6A-4694-4940-BCA7-3B1717FB1401}"/>
    <cellStyle name="Normal 4 14 9" xfId="12656" xr:uid="{4B4642A6-DBBF-4669-8C69-8BCA481779DA}"/>
    <cellStyle name="Normal 4 15" xfId="901" xr:uid="{00000000-0005-0000-0000-000037050000}"/>
    <cellStyle name="Normal 4 15 2" xfId="5205" xr:uid="{2152EC8C-061D-420B-9D6B-B58F12C90A49}"/>
    <cellStyle name="Normal 4 15 2 2" xfId="24361" xr:uid="{4DDE4A4D-5F2B-4F7F-A5BA-15ADDE58C8FC}"/>
    <cellStyle name="Normal 4 15 2 3" xfId="27476" xr:uid="{32D9C258-AB46-44AB-8C29-2E03E7D079E8}"/>
    <cellStyle name="Normal 4 15 2 4" xfId="14502" xr:uid="{0D8F390E-A323-4C57-A1F7-8CBC2BB21E12}"/>
    <cellStyle name="Normal 4 15 2 5" xfId="30031" xr:uid="{69245435-96EF-48AD-A85F-F3C086021E6B}"/>
    <cellStyle name="Normal 4 15 3" xfId="6955" xr:uid="{6F949056-3DA3-4A4D-905A-8E552E3BD423}"/>
    <cellStyle name="Normal 4 15 3 2" xfId="25308" xr:uid="{D3F1DA03-AAD8-427C-9A93-A07E7808BF9D}"/>
    <cellStyle name="Normal 4 15 3 3" xfId="28383" xr:uid="{FA57FE5A-D7CC-482F-93E0-9A985B1546BB}"/>
    <cellStyle name="Normal 4 15 3 4" xfId="17335" xr:uid="{B2F5535D-F7D8-46A1-9426-87745292EA13}"/>
    <cellStyle name="Normal 4 15 4" xfId="9788" xr:uid="{7EFFA494-332C-4FF7-A18A-C4360C8277FD}"/>
    <cellStyle name="Normal 4 15 4 2" xfId="23554" xr:uid="{F8920579-D83A-4A1C-ACCE-0CFDA508B5D8}"/>
    <cellStyle name="Normal 4 15 4 3" xfId="20168" xr:uid="{A1DA45D1-08B2-44C7-B81E-B11857218F7E}"/>
    <cellStyle name="Normal 4 15 5" xfId="23964" xr:uid="{8CE3825A-C4F9-42C0-9621-05B76667C1F6}"/>
    <cellStyle name="Normal 4 15 6" xfId="13354" xr:uid="{A4669137-42CE-4AC9-95A3-3115BD22BB14}"/>
    <cellStyle name="Normal 4 16" xfId="902" xr:uid="{00000000-0005-0000-0000-000038050000}"/>
    <cellStyle name="Normal 4 16 2" xfId="5206" xr:uid="{FED3D8FC-DAFF-40C4-8DD7-BDE8EFB0E59C}"/>
    <cellStyle name="Normal 4 16 2 2" xfId="25767" xr:uid="{A75464D4-4AA7-42A5-BE86-C487126C1AC8}"/>
    <cellStyle name="Normal 4 16 2 3" xfId="14503" xr:uid="{6F1450C7-6852-41A6-99A6-860D40DDC944}"/>
    <cellStyle name="Normal 4 16 3" xfId="6956" xr:uid="{32BD0D16-5F5E-4167-A5E7-3E9B6E5A12B2}"/>
    <cellStyle name="Normal 4 16 3 2" xfId="25719" xr:uid="{BE9FDC77-A0F5-49B4-ACAB-A6AC91492FDD}"/>
    <cellStyle name="Normal 4 16 3 3" xfId="17336" xr:uid="{5FFB2571-FC61-46DC-AED1-B16F7DBA081F}"/>
    <cellStyle name="Normal 4 16 4" xfId="9789" xr:uid="{5607ABC0-E2B7-46E2-BB78-C9823B632A67}"/>
    <cellStyle name="Normal 4 16 4 2" xfId="20169" xr:uid="{AD2B9DBC-1BBE-452C-B586-31C906581171}"/>
    <cellStyle name="Normal 4 16 5" xfId="25146" xr:uid="{AE767CAC-5D02-4A93-A7AF-0BCE2601708A}"/>
    <cellStyle name="Normal 4 16 6" xfId="12815" xr:uid="{30E9AB7D-7F47-4B82-9C96-E2CA60C87215}"/>
    <cellStyle name="Normal 4 17" xfId="903" xr:uid="{00000000-0005-0000-0000-000039050000}"/>
    <cellStyle name="Normal 4 17 2" xfId="6957" xr:uid="{4A5672F2-61BE-4A26-A933-6069F299B438}"/>
    <cellStyle name="Normal 4 17 2 2" xfId="22968" xr:uid="{47BAEC2D-A30D-47E4-9F65-430C047338C1}"/>
    <cellStyle name="Normal 4 17 2 3" xfId="17337" xr:uid="{CB82390D-6283-4C29-B770-C95BE2A9E212}"/>
    <cellStyle name="Normal 4 17 3" xfId="9790" xr:uid="{F63229C1-550B-4ECA-9EA5-A392957143B7}"/>
    <cellStyle name="Normal 4 17 3 2" xfId="25669" xr:uid="{89A62B8C-B8B9-4918-BC48-D0A81FD726B1}"/>
    <cellStyle name="Normal 4 17 3 3" xfId="20170" xr:uid="{0E4FEF04-9206-48B5-B5BC-5E74285A7EC7}"/>
    <cellStyle name="Normal 4 17 4" xfId="25170" xr:uid="{401EA57A-55C0-47C2-8C89-5D0F48CD4901}"/>
    <cellStyle name="Normal 4 17 5" xfId="14504" xr:uid="{E46752DF-F9B2-4E78-B3A7-2D1EDDB35A8C}"/>
    <cellStyle name="Normal 4 18" xfId="3780" xr:uid="{498D3F45-FE58-4FFC-9753-731FB0ECD3C7}"/>
    <cellStyle name="Normal 4 18 2" xfId="8619" xr:uid="{2A84A90A-6745-4823-8323-8E280FE19B84}"/>
    <cellStyle name="Normal 4 18 2 2" xfId="25797" xr:uid="{DF47F90B-F627-44A8-A898-BE5751EC10DE}"/>
    <cellStyle name="Normal 4 18 2 3" xfId="18999" xr:uid="{F6671693-CA65-4EF4-9FDC-1C434716A144}"/>
    <cellStyle name="Normal 4 18 3" xfId="11452" xr:uid="{3D4288CC-D7A0-4E04-8090-27E9F64B29C3}"/>
    <cellStyle name="Normal 4 18 3 2" xfId="25818" xr:uid="{D49A171E-BC4A-4F1F-B755-F85082362E30}"/>
    <cellStyle name="Normal 4 18 3 3" xfId="21832" xr:uid="{EFC46C14-B2D6-475A-BCEA-D6DA30959BBB}"/>
    <cellStyle name="Normal 4 18 4" xfId="25740" xr:uid="{F7DD7180-DF6E-4610-8D3D-C1A548134F19}"/>
    <cellStyle name="Normal 4 18 5" xfId="16166" xr:uid="{E12B28AA-2ED9-4B37-A7BA-87C97A253640}"/>
    <cellStyle name="Normal 4 19" xfId="5191" xr:uid="{A7BC2BA0-0079-4964-AC4B-AEA350E58462}"/>
    <cellStyle name="Normal 4 19 2" xfId="25673" xr:uid="{DBF43541-1C55-4BB7-AD13-4C9F15C3B47E}"/>
    <cellStyle name="Normal 4 19 3" xfId="24780" xr:uid="{903C44A5-017A-4D5E-A0BB-942EB7E8D36D}"/>
    <cellStyle name="Normal 4 19 4" xfId="23921" xr:uid="{3B4CD16E-8E3C-430D-A3D8-3B182181D5ED}"/>
    <cellStyle name="Normal 4 19 5" xfId="14488" xr:uid="{13D57E3E-453D-45DA-956B-A9DC2EB73F7A}"/>
    <cellStyle name="Normal 4 2" xfId="904" xr:uid="{00000000-0005-0000-0000-00003A050000}"/>
    <cellStyle name="Normal 4 2 10" xfId="905" xr:uid="{00000000-0005-0000-0000-00003B050000}"/>
    <cellStyle name="Normal 4 2 10 10" xfId="12580" xr:uid="{1C1F3AF7-3FC1-4AF5-9260-175B9A0608D1}"/>
    <cellStyle name="Normal 4 2 10 2" xfId="906" xr:uid="{00000000-0005-0000-0000-00003C050000}"/>
    <cellStyle name="Normal 4 2 10 2 2" xfId="2924" xr:uid="{00000000-0005-0000-0000-000049050000}"/>
    <cellStyle name="Normal 4 2 10 2 2 2" xfId="6103" xr:uid="{2CD4AF38-1293-44D3-82FD-381A4547F7B7}"/>
    <cellStyle name="Normal 4 2 10 2 2 2 2" xfId="27608" xr:uid="{887708D4-A3AB-480B-98B7-F11C45DA195B}"/>
    <cellStyle name="Normal 4 2 10 2 2 2 3" xfId="27032" xr:uid="{F192572E-FA3E-4598-99B0-F88A932A5295}"/>
    <cellStyle name="Normal 4 2 10 2 2 2 4" xfId="15581" xr:uid="{15A7E389-7689-4BDC-A601-961369D4FD92}"/>
    <cellStyle name="Normal 4 2 10 2 2 3" xfId="8034" xr:uid="{828286EA-7AA6-42BA-9E2D-104102B86FF6}"/>
    <cellStyle name="Normal 4 2 10 2 2 3 2" xfId="26872" xr:uid="{381EB044-756A-4CF6-B112-722C8D9A299C}"/>
    <cellStyle name="Normal 4 2 10 2 2 3 3" xfId="18414" xr:uid="{E1C40F26-5762-414A-B56B-8AC5973DA0ED}"/>
    <cellStyle name="Normal 4 2 10 2 2 4" xfId="10867" xr:uid="{7A892757-E0BA-4BDD-8C0A-11B8DA7F1D97}"/>
    <cellStyle name="Normal 4 2 10 2 2 4 2" xfId="21247" xr:uid="{AE99E40C-C079-43E4-972C-D74167BF3429}"/>
    <cellStyle name="Normal 4 2 10 2 2 5" xfId="23952" xr:uid="{F2243CEE-2965-4A24-872D-A2AF7333F309}"/>
    <cellStyle name="Normal 4 2 10 2 2 6" xfId="13436" xr:uid="{3E22C284-E8F9-4AA6-8BAE-4DC6B7F62D90}"/>
    <cellStyle name="Normal 4 2 10 2 3" xfId="5209" xr:uid="{9E65A668-589A-46F2-A32A-A1C562E8551F}"/>
    <cellStyle name="Normal 4 2 10 2 3 2" xfId="23898" xr:uid="{E5C68282-A426-45FB-9A48-C863A41A3E5A}"/>
    <cellStyle name="Normal 4 2 10 2 3 3" xfId="28526" xr:uid="{37344D2D-FCB4-48A5-8B55-4E29C951C58C}"/>
    <cellStyle name="Normal 4 2 10 2 3 4" xfId="14507" xr:uid="{89F5FE66-9B28-4ECC-91DC-9E14D076BA8C}"/>
    <cellStyle name="Normal 4 2 10 2 4" xfId="6960" xr:uid="{F52CCE02-B732-4BA3-8AFE-DE0AF264F111}"/>
    <cellStyle name="Normal 4 2 10 2 4 2" xfId="28208" xr:uid="{FE22950C-8E64-4B3B-A5F8-003256BBE512}"/>
    <cellStyle name="Normal 4 2 10 2 4 3" xfId="26121" xr:uid="{43697AA5-C880-44F1-B32B-03B95CC3DF49}"/>
    <cellStyle name="Normal 4 2 10 2 4 4" xfId="17340" xr:uid="{43B24351-9F6E-4914-ACB2-477734EB2CCA}"/>
    <cellStyle name="Normal 4 2 10 2 5" xfId="9793" xr:uid="{28AC10B2-7BB0-4F20-825B-41B1E2AE93C8}"/>
    <cellStyle name="Normal 4 2 10 2 5 2" xfId="29410" xr:uid="{C8A3F48B-174F-4CDF-BF57-C3C2F558B252}"/>
    <cellStyle name="Normal 4 2 10 2 5 3" xfId="20173" xr:uid="{77BBB3EB-0C3C-4801-A6E3-6DFD2E77628F}"/>
    <cellStyle name="Normal 4 2 10 2 6" xfId="22800" xr:uid="{123F473C-911A-4770-95C8-FE7C33678C1B}"/>
    <cellStyle name="Normal 4 2 10 2 7" xfId="12738" xr:uid="{71B1A28C-A5A6-420E-82C3-2A2CD5871B5B}"/>
    <cellStyle name="Normal 4 2 10 3" xfId="907" xr:uid="{00000000-0005-0000-0000-00003D050000}"/>
    <cellStyle name="Normal 4 2 10 3 2" xfId="5210" xr:uid="{8975F72F-D0D1-4725-B25D-9618BD91B371}"/>
    <cellStyle name="Normal 4 2 10 3 2 2" xfId="26361" xr:uid="{4D41C7EA-7484-4536-8C34-C5C9B4859874}"/>
    <cellStyle name="Normal 4 2 10 3 2 3" xfId="26897" xr:uid="{86E894B8-780C-4340-8693-ADE2E5899790}"/>
    <cellStyle name="Normal 4 2 10 3 2 4" xfId="14508" xr:uid="{533CA289-1D73-4347-84A1-0DFBDDD3F8FB}"/>
    <cellStyle name="Normal 4 2 10 3 3" xfId="6961" xr:uid="{B3CA0F27-F4B7-4C63-B850-5C2CE75B6DA8}"/>
    <cellStyle name="Normal 4 2 10 3 3 2" xfId="27321" xr:uid="{1A707BEF-7010-4AE4-A4BB-FA2D06D6AA2E}"/>
    <cellStyle name="Normal 4 2 10 3 3 3" xfId="26895" xr:uid="{2AAD49CE-880D-499C-ACF2-026ED1631D1F}"/>
    <cellStyle name="Normal 4 2 10 3 3 4" xfId="17341" xr:uid="{E52061AB-851B-4536-A0F8-0B5AEE32FF85}"/>
    <cellStyle name="Normal 4 2 10 3 4" xfId="9794" xr:uid="{523F02B9-2BA8-4A3A-9530-DCCDB5AA4B06}"/>
    <cellStyle name="Normal 4 2 10 3 4 2" xfId="29411" xr:uid="{60897F67-55EC-4F07-9C22-3EA69EF53A89}"/>
    <cellStyle name="Normal 4 2 10 3 4 3" xfId="20174" xr:uid="{E526AFD1-0256-43FD-B196-BED2BF3B44C9}"/>
    <cellStyle name="Normal 4 2 10 3 5" xfId="23863" xr:uid="{D093FDC0-6426-4978-A82E-0CB54027E4C6}"/>
    <cellStyle name="Normal 4 2 10 3 6" xfId="13207" xr:uid="{C6392642-0716-4D14-82FD-0E3646BAFCE1}"/>
    <cellStyle name="Normal 4 2 10 4" xfId="2347" xr:uid="{00000000-0005-0000-0000-000047050000}"/>
    <cellStyle name="Normal 4 2 10 4 2" xfId="7473" xr:uid="{5328430A-944E-49B1-AEF6-B5C2F374381D}"/>
    <cellStyle name="Normal 4 2 10 4 2 2" xfId="26223" xr:uid="{8AD8243A-60C9-4B97-B713-D73A48CC2E83}"/>
    <cellStyle name="Normal 4 2 10 4 2 3" xfId="17853" xr:uid="{F611490C-610C-4B2B-99F6-21ED2EC5EB60}"/>
    <cellStyle name="Normal 4 2 10 4 3" xfId="10306" xr:uid="{39F63380-B06A-4B83-9287-B5BD44FC19A7}"/>
    <cellStyle name="Normal 4 2 10 4 3 2" xfId="20686" xr:uid="{9E0A6208-1AD8-4912-8171-8B69711FF9BF}"/>
    <cellStyle name="Normal 4 2 10 4 4" xfId="25311" xr:uid="{CDF812E3-72A6-4230-8038-5F24CF006DAC}"/>
    <cellStyle name="Normal 4 2 10 4 5" xfId="15020" xr:uid="{4C791D4B-FE7D-489A-8C76-E4CB6E277DEF}"/>
    <cellStyle name="Normal 4 2 10 5" xfId="3968" xr:uid="{5996B1B9-A7BD-475C-AA9E-7A83E249082B}"/>
    <cellStyle name="Normal 4 2 10 5 2" xfId="8791" xr:uid="{8F0B5B0A-F029-436A-BBAD-0CFE62AF8BD5}"/>
    <cellStyle name="Normal 4 2 10 5 2 2" xfId="28983" xr:uid="{650C1DE3-5727-426D-989E-C20D2CF3A5AA}"/>
    <cellStyle name="Normal 4 2 10 5 2 3" xfId="19171" xr:uid="{A2D633B8-973E-41F1-AA16-B3AB165CF25B}"/>
    <cellStyle name="Normal 4 2 10 5 3" xfId="11624" xr:uid="{2015F5DE-56CF-436F-AB5E-A7A6158128AB}"/>
    <cellStyle name="Normal 4 2 10 5 3 2" xfId="22004" xr:uid="{30C73229-9442-4B78-8A30-595244F9DEAD}"/>
    <cellStyle name="Normal 4 2 10 5 4" xfId="22906" xr:uid="{2583863C-D271-4D90-9F52-F208277C096D}"/>
    <cellStyle name="Normal 4 2 10 5 5" xfId="16338" xr:uid="{2C97BFC6-BB76-40E9-AD18-3C85D14907A3}"/>
    <cellStyle name="Normal 4 2 10 6" xfId="5208" xr:uid="{7459E4B8-8B62-4EAA-A827-940BFBA6FF6A}"/>
    <cellStyle name="Normal 4 2 10 6 2" xfId="27438" xr:uid="{BA04A4F7-4B2A-4328-A73E-5676854BE081}"/>
    <cellStyle name="Normal 4 2 10 6 3" xfId="26793" xr:uid="{AF87D0D5-F953-41E6-B3A6-2192A80CB766}"/>
    <cellStyle name="Normal 4 2 10 6 4" xfId="14506" xr:uid="{B695B458-2531-4728-B4B1-DCE341083A59}"/>
    <cellStyle name="Normal 4 2 10 7" xfId="6959" xr:uid="{D82B3822-C6A6-4197-9644-17BB0260DAC1}"/>
    <cellStyle name="Normal 4 2 10 7 2" xfId="27338" xr:uid="{1E33A25E-5900-4252-8E58-DED04262F6E4}"/>
    <cellStyle name="Normal 4 2 10 7 3" xfId="17339" xr:uid="{F60F3B04-A426-4F69-BD42-D9B3A45E81F0}"/>
    <cellStyle name="Normal 4 2 10 8" xfId="9792" xr:uid="{42CAC7D8-8534-4BAB-A687-1326501055A5}"/>
    <cellStyle name="Normal 4 2 10 8 2" xfId="20172" xr:uid="{1DE78D67-20A2-4EFB-8D84-458E5AAFFB0D}"/>
    <cellStyle name="Normal 4 2 10 9" xfId="24417" xr:uid="{4AB66C56-8C99-443A-99F7-92D80BCF7025}"/>
    <cellStyle name="Normal 4 2 11" xfId="908" xr:uid="{00000000-0005-0000-0000-00003E050000}"/>
    <cellStyle name="Normal 4 2 11 10" xfId="12499" xr:uid="{82FE4754-DCE8-4B64-A21E-29A06E00D4CD}"/>
    <cellStyle name="Normal 4 2 11 2" xfId="3272" xr:uid="{00000000-0005-0000-0000-00004C050000}"/>
    <cellStyle name="Normal 4 2 11 2 2" xfId="6329" xr:uid="{3C203743-DF6E-4A04-8565-9755DB1F4CA6}"/>
    <cellStyle name="Normal 4 2 11 2 2 2" xfId="23684" xr:uid="{C92B1744-22AD-4EA7-AE28-431EAA341AC6}"/>
    <cellStyle name="Normal 4 2 11 2 2 3" xfId="27083" xr:uid="{35868BFB-4865-4F17-83C6-445B51E8AC96}"/>
    <cellStyle name="Normal 4 2 11 2 2 4" xfId="15898" xr:uid="{51505143-F4E8-43E3-8E67-616BEB8A118A}"/>
    <cellStyle name="Normal 4 2 11 2 3" xfId="8351" xr:uid="{B9119ACF-DBF3-42DA-9795-7AF14DD2F561}"/>
    <cellStyle name="Normal 4 2 11 2 3 2" xfId="27971" xr:uid="{F8019C84-1CFE-4052-A5AC-1E5A131E1BB1}"/>
    <cellStyle name="Normal 4 2 11 2 3 3" xfId="28895" xr:uid="{C4FAB93F-9F72-4D0D-88BF-E4D59DA23AAF}"/>
    <cellStyle name="Normal 4 2 11 2 3 4" xfId="18731" xr:uid="{E1545138-1DF5-4929-BC30-0193935CBD6F}"/>
    <cellStyle name="Normal 4 2 11 2 4" xfId="11184" xr:uid="{B52E1FAC-3E81-4BAB-AB24-976BD2396174}"/>
    <cellStyle name="Normal 4 2 11 2 4 2" xfId="29478" xr:uid="{D6314228-13D1-48DA-9E27-0F30B8D9A2F6}"/>
    <cellStyle name="Normal 4 2 11 2 4 3" xfId="21564" xr:uid="{2451CC2A-117C-430E-9DFD-DE02DE6C3D00}"/>
    <cellStyle name="Normal 4 2 11 2 5" xfId="22872" xr:uid="{3F4E4A5F-4B50-4CDE-8F3E-536A49BDAFDD}"/>
    <cellStyle name="Normal 4 2 11 2 6" xfId="13822" xr:uid="{08AD87F2-2F3B-462B-81D3-DDD4297D05CF}"/>
    <cellStyle name="Normal 4 2 11 3" xfId="2760" xr:uid="{00000000-0005-0000-0000-00004D050000}"/>
    <cellStyle name="Normal 4 2 11 3 2" xfId="5977" xr:uid="{E778F592-8C4F-4F05-B7F8-FE05CFA5DD84}"/>
    <cellStyle name="Normal 4 2 11 3 2 2" xfId="28095" xr:uid="{E6A28BE8-67A0-436F-9730-C21C920A2F19}"/>
    <cellStyle name="Normal 4 2 11 3 2 3" xfId="15430" xr:uid="{DC4F2176-65E5-4192-BD37-E5EDE12B869B}"/>
    <cellStyle name="Normal 4 2 11 3 3" xfId="7883" xr:uid="{48A8E4B2-9E08-4646-95CF-2B2AC6C4BE97}"/>
    <cellStyle name="Normal 4 2 11 3 3 2" xfId="18263" xr:uid="{4AEFFEEF-80E6-4E04-9208-5928F5FA860F}"/>
    <cellStyle name="Normal 4 2 11 3 4" xfId="10716" xr:uid="{4A3E78A9-DA38-479D-9560-2A56A42EDE2E}"/>
    <cellStyle name="Normal 4 2 11 3 4 2" xfId="21096" xr:uid="{167E9FCA-9FBC-4FAD-9C38-9F2A59DE88BF}"/>
    <cellStyle name="Normal 4 2 11 3 5" xfId="22668" xr:uid="{A876EBD5-B8C4-4845-BA45-27AAAD52BC06}"/>
    <cellStyle name="Normal 4 2 11 3 6" xfId="13206" xr:uid="{C072739A-7930-4220-816B-56D8B9F019DF}"/>
    <cellStyle name="Normal 4 2 11 4" xfId="2268" xr:uid="{00000000-0005-0000-0000-00004B050000}"/>
    <cellStyle name="Normal 4 2 11 4 2" xfId="7394" xr:uid="{D3EBD313-E8E6-498E-9C69-81C7C91B4EF9}"/>
    <cellStyle name="Normal 4 2 11 4 2 2" xfId="26956" xr:uid="{24706F7D-8E66-4631-9E2D-73CE0996E932}"/>
    <cellStyle name="Normal 4 2 11 4 2 3" xfId="17774" xr:uid="{44BEC249-2C26-4D7D-8A7B-6EA093550D06}"/>
    <cellStyle name="Normal 4 2 11 4 3" xfId="10227" xr:uid="{37145A3E-5207-4822-9371-1701F1171EAC}"/>
    <cellStyle name="Normal 4 2 11 4 3 2" xfId="20607" xr:uid="{2648A42C-AFC5-4B2A-A487-921917475C33}"/>
    <cellStyle name="Normal 4 2 11 4 4" xfId="22718" xr:uid="{04B88765-A487-4E4C-9901-A4AFCC2BEA9D}"/>
    <cellStyle name="Normal 4 2 11 4 5" xfId="14941" xr:uid="{54722A99-E9CD-42FD-ADE5-3002164BBFB0}"/>
    <cellStyle name="Normal 4 2 11 5" xfId="3967" xr:uid="{40437C33-ED0F-4C4F-A451-25B473F93DC5}"/>
    <cellStyle name="Normal 4 2 11 5 2" xfId="8790" xr:uid="{F601A150-0B31-41E0-8DA0-B0CA702CE233}"/>
    <cellStyle name="Normal 4 2 11 5 2 2" xfId="19170" xr:uid="{C055CD5A-EEA0-4E2F-9C4C-0FFA1884F164}"/>
    <cellStyle name="Normal 4 2 11 5 3" xfId="11623" xr:uid="{18C1F18F-8736-4F0E-9183-DAE598D48C29}"/>
    <cellStyle name="Normal 4 2 11 5 3 2" xfId="22003" xr:uid="{5BD16FAA-15E3-4F97-BD1F-6159CFC80DB3}"/>
    <cellStyle name="Normal 4 2 11 5 4" xfId="28476" xr:uid="{107AD78C-92F9-4F1E-8FBC-B882481E552A}"/>
    <cellStyle name="Normal 4 2 11 5 5" xfId="16337" xr:uid="{FCFE0DAB-F5F6-45F3-A5B5-EC52EB7A7B1C}"/>
    <cellStyle name="Normal 4 2 11 6" xfId="5211" xr:uid="{B46CAF38-B055-486A-8BE3-EDDA147D0CE2}"/>
    <cellStyle name="Normal 4 2 11 6 2" xfId="14509" xr:uid="{9979028E-74D2-48FA-8DDB-B0FB662A7327}"/>
    <cellStyle name="Normal 4 2 11 7" xfId="6962" xr:uid="{2103BA03-C730-48E1-8A8E-3EA6EBE0DC67}"/>
    <cellStyle name="Normal 4 2 11 7 2" xfId="17342" xr:uid="{44ED385A-2AE5-488B-9AF7-EC162777E131}"/>
    <cellStyle name="Normal 4 2 11 8" xfId="9795" xr:uid="{3D1A39C1-0F2B-4485-8F3B-282F54907637}"/>
    <cellStyle name="Normal 4 2 11 8 2" xfId="20175" xr:uid="{1462CF82-5627-415F-A5F1-5446D590116B}"/>
    <cellStyle name="Normal 4 2 11 9" xfId="25480" xr:uid="{0AACD3D2-46F8-4DA4-BBF8-728F9B0062DF}"/>
    <cellStyle name="Normal 4 2 12" xfId="909" xr:uid="{00000000-0005-0000-0000-00003F050000}"/>
    <cellStyle name="Normal 4 2 12 2" xfId="3273" xr:uid="{00000000-0005-0000-0000-00004F050000}"/>
    <cellStyle name="Normal 4 2 12 2 2" xfId="6330" xr:uid="{57243C19-697E-473A-B248-624327C4602A}"/>
    <cellStyle name="Normal 4 2 12 2 2 2" xfId="28198" xr:uid="{7AE55AE3-FE7A-4884-B9D0-FF83A0F217D0}"/>
    <cellStyle name="Normal 4 2 12 2 2 3" xfId="15899" xr:uid="{3FE29F57-3DFD-4507-B092-AE152A169DD6}"/>
    <cellStyle name="Normal 4 2 12 2 3" xfId="8352" xr:uid="{5AD9B8F9-11BB-42FD-9C0F-B2ACEF54F25E}"/>
    <cellStyle name="Normal 4 2 12 2 3 2" xfId="18732" xr:uid="{F2D6770D-4D1C-4B5F-B4AE-F933182345A3}"/>
    <cellStyle name="Normal 4 2 12 2 4" xfId="11185" xr:uid="{22DEECCE-A0CD-40ED-AACB-44B8A1591DC2}"/>
    <cellStyle name="Normal 4 2 12 2 4 2" xfId="21565" xr:uid="{057485CF-B3AB-4D7F-A7B1-06107B4DC1A2}"/>
    <cellStyle name="Normal 4 2 12 2 5" xfId="24211" xr:uid="{A62A4FA9-8C7C-48B5-9FD5-D9DBE6429A79}"/>
    <cellStyle name="Normal 4 2 12 2 6" xfId="13823" xr:uid="{6B44576E-1ADF-4AAB-8E8F-03C03CF5113B}"/>
    <cellStyle name="Normal 4 2 12 3" xfId="4115" xr:uid="{C0E2A95B-A1C1-45B5-ABD0-12419E732CDB}"/>
    <cellStyle name="Normal 4 2 12 3 2" xfId="8886" xr:uid="{64CAA0F6-7251-41FA-B955-52C98B1D866C}"/>
    <cellStyle name="Normal 4 2 12 3 2 2" xfId="29001" xr:uid="{EAA76D94-DAD4-411C-9672-FB8590B35F01}"/>
    <cellStyle name="Normal 4 2 12 3 2 3" xfId="19266" xr:uid="{8DDE7DFE-B407-4EC4-9B14-CFB8194E7F6F}"/>
    <cellStyle name="Normal 4 2 12 3 3" xfId="11719" xr:uid="{3123DE6C-788F-444D-AB15-34EE5957B888}"/>
    <cellStyle name="Normal 4 2 12 3 3 2" xfId="22099" xr:uid="{F9A360FE-0F2C-4A6A-8E01-733B824AA1D3}"/>
    <cellStyle name="Normal 4 2 12 3 4" xfId="24658" xr:uid="{05599161-2CD7-4A59-BB2B-EC7793B7AAD8}"/>
    <cellStyle name="Normal 4 2 12 3 5" xfId="16433" xr:uid="{59BD7CDC-1EE6-43DC-846C-DEB35DC39991}"/>
    <cellStyle name="Normal 4 2 12 4" xfId="5212" xr:uid="{663F3992-2E3B-4876-9DF9-D8F9D70D6972}"/>
    <cellStyle name="Normal 4 2 12 4 2" xfId="24936" xr:uid="{545761CC-FC14-4597-9478-9D21E16AE88C}"/>
    <cellStyle name="Normal 4 2 12 4 3" xfId="26147" xr:uid="{2F7F0F47-228E-4280-8856-CE0E3D9B355A}"/>
    <cellStyle name="Normal 4 2 12 4 4" xfId="14510" xr:uid="{B29831FF-22CC-4496-B741-AED3B23604FD}"/>
    <cellStyle name="Normal 4 2 12 5" xfId="6963" xr:uid="{F9954EFB-9273-41C8-9A78-25F5E8F1288A}"/>
    <cellStyle name="Normal 4 2 12 5 2" xfId="26581" xr:uid="{03D41094-D075-4F1C-BF8B-A5362ED5EBAA}"/>
    <cellStyle name="Normal 4 2 12 5 3" xfId="17343" xr:uid="{C3F3474C-C1A6-41B5-979F-298D44083AF5}"/>
    <cellStyle name="Normal 4 2 12 6" xfId="9796" xr:uid="{76B95C7D-0586-474F-B8AF-B0CCFF19C26A}"/>
    <cellStyle name="Normal 4 2 12 6 2" xfId="20176" xr:uid="{7AEFD330-56B6-4B26-B329-F828984E1315}"/>
    <cellStyle name="Normal 4 2 12 7" xfId="24444" xr:uid="{58AE3336-1CE4-4012-A7DE-217525D1A1BC}"/>
    <cellStyle name="Normal 4 2 12 8" xfId="12657" xr:uid="{7F5BCED3-8E97-496B-A83E-ED562CA0D877}"/>
    <cellStyle name="Normal 4 2 13" xfId="910" xr:uid="{00000000-0005-0000-0000-000040050000}"/>
    <cellStyle name="Normal 4 2 13 2" xfId="5213" xr:uid="{B9CFA165-2251-4903-B5AF-7F91BE12455C}"/>
    <cellStyle name="Normal 4 2 13 2 2" xfId="25275" xr:uid="{683E918D-C673-4735-B0F8-FAC7A5B01144}"/>
    <cellStyle name="Normal 4 2 13 2 3" xfId="28337" xr:uid="{6051871C-D20C-4522-BEFE-D4EBAA8EA9F8}"/>
    <cellStyle name="Normal 4 2 13 2 4" xfId="14511" xr:uid="{D6AFA65F-6472-4E8B-91C1-FBAD54B3CD4F}"/>
    <cellStyle name="Normal 4 2 13 3" xfId="6964" xr:uid="{8C09D563-2893-4843-BCD4-CC10B1168477}"/>
    <cellStyle name="Normal 4 2 13 3 2" xfId="22910" xr:uid="{DCFAB4E1-ADFB-4B54-91B7-297FFF170CCE}"/>
    <cellStyle name="Normal 4 2 13 3 3" xfId="17344" xr:uid="{81640F5B-6D16-441B-9AE6-A663077F7A59}"/>
    <cellStyle name="Normal 4 2 13 4" xfId="9797" xr:uid="{9489FE99-E323-4CE2-AB84-C2870FBC4082}"/>
    <cellStyle name="Normal 4 2 13 4 2" xfId="20177" xr:uid="{EB5230F9-A7EA-4766-9CC0-A005FECC8416}"/>
    <cellStyle name="Normal 4 2 13 5" xfId="23197" xr:uid="{1F99CF31-EECD-4601-A448-FBD0619A42A1}"/>
    <cellStyle name="Normal 4 2 13 6" xfId="13355" xr:uid="{F6163DAC-A749-4C4C-BF5B-FBD5FE08AB67}"/>
    <cellStyle name="Normal 4 2 14" xfId="2430" xr:uid="{00000000-0005-0000-0000-000051050000}"/>
    <cellStyle name="Normal 4 2 14 2" xfId="5726" xr:uid="{1944C359-D1BC-4C47-8FAE-38DD4B5810C8}"/>
    <cellStyle name="Normal 4 2 14 2 2" xfId="28566" xr:uid="{ABE07BF4-324A-46E7-A17D-09E199107C54}"/>
    <cellStyle name="Normal 4 2 14 2 3" xfId="15101" xr:uid="{C59EDB31-B160-4473-BBB4-631B98FC424F}"/>
    <cellStyle name="Normal 4 2 14 3" xfId="7554" xr:uid="{0F980473-09F3-48ED-AC29-9374C6927889}"/>
    <cellStyle name="Normal 4 2 14 3 2" xfId="17934" xr:uid="{C350FC9B-C3ED-4025-BA32-18A6180B4119}"/>
    <cellStyle name="Normal 4 2 14 4" xfId="10387" xr:uid="{34FC9352-DF33-4BA8-8F66-F791B7E33A15}"/>
    <cellStyle name="Normal 4 2 14 4 2" xfId="20767" xr:uid="{6F721377-F3A7-491A-A3F2-EB95C437E24B}"/>
    <cellStyle name="Normal 4 2 14 5" xfId="23753" xr:uid="{EA0D995E-5FF6-4F57-868E-149D4A60FA02}"/>
    <cellStyle name="Normal 4 2 14 6" xfId="12816" xr:uid="{3DCF1676-21AA-4089-A749-0BE68428EC7A}"/>
    <cellStyle name="Normal 4 2 15" xfId="2157" xr:uid="{00000000-0005-0000-0000-000046050000}"/>
    <cellStyle name="Normal 4 2 15 2" xfId="7283" xr:uid="{68D389C6-B65B-4B57-8695-00107252F18A}"/>
    <cellStyle name="Normal 4 2 15 2 2" xfId="27147" xr:uid="{17A309DB-A644-477D-9B0D-A0536F0E8417}"/>
    <cellStyle name="Normal 4 2 15 2 3" xfId="17663" xr:uid="{7C4FD314-CB10-403B-83A5-8290EBEAC479}"/>
    <cellStyle name="Normal 4 2 15 3" xfId="10116" xr:uid="{CFC204A1-6795-48DE-89AF-D3D874DAFB26}"/>
    <cellStyle name="Normal 4 2 15 3 2" xfId="20496" xr:uid="{069D1D85-8652-419E-9121-EA4F3A6D8CD0}"/>
    <cellStyle name="Normal 4 2 15 4" xfId="23113" xr:uid="{0700854F-4580-478D-B6AB-331935D9045D}"/>
    <cellStyle name="Normal 4 2 15 5" xfId="14830" xr:uid="{9E532901-D255-4CD4-A05C-2D4608C4EE1A}"/>
    <cellStyle name="Normal 4 2 16" xfId="3781" xr:uid="{27CC7272-F4E2-4520-8C54-59A332157E49}"/>
    <cellStyle name="Normal 4 2 16 2" xfId="8620" xr:uid="{4EAA9704-FCEC-48C5-8844-C9B8227FEA16}"/>
    <cellStyle name="Normal 4 2 16 2 2" xfId="19000" xr:uid="{E0F32574-3B85-4CF3-BDB9-E03BC42D58A4}"/>
    <cellStyle name="Normal 4 2 16 3" xfId="11453" xr:uid="{E9BA206A-0C6C-4F83-914B-9E2E07F02FA7}"/>
    <cellStyle name="Normal 4 2 16 3 2" xfId="21833" xr:uid="{59BB904D-D1F2-4354-B67B-DE0EA2C8F00A}"/>
    <cellStyle name="Normal 4 2 16 4" xfId="25789" xr:uid="{35B12276-71AF-461C-AE9A-427A350131B5}"/>
    <cellStyle name="Normal 4 2 16 5" xfId="16167" xr:uid="{1545F333-97CF-46AF-850C-51D5368240A3}"/>
    <cellStyle name="Normal 4 2 17" xfId="5207" xr:uid="{40A45B17-08A7-429D-8BD0-7720AD32C752}"/>
    <cellStyle name="Normal 4 2 17 2" xfId="14505" xr:uid="{5B1A016E-2D09-4B3B-98B7-731CCA32B5ED}"/>
    <cellStyle name="Normal 4 2 18" xfId="6958" xr:uid="{1F9797DC-AAF9-450A-834E-2C1BBEA5DA7A}"/>
    <cellStyle name="Normal 4 2 18 2" xfId="17338" xr:uid="{30EFEE0E-5220-4048-9358-20DAC758A838}"/>
    <cellStyle name="Normal 4 2 19" xfId="9791" xr:uid="{9B414E89-376D-43A7-AFAD-BF33BE972A2C}"/>
    <cellStyle name="Normal 4 2 19 2" xfId="20171" xr:uid="{FB5A6142-9B43-46BF-9D60-43609F1B4AAD}"/>
    <cellStyle name="Normal 4 2 2" xfId="911" xr:uid="{00000000-0005-0000-0000-000041050000}"/>
    <cellStyle name="Normal 4 2 2 10" xfId="912" xr:uid="{00000000-0005-0000-0000-000042050000}"/>
    <cellStyle name="Normal 4 2 2 10 2" xfId="3274" xr:uid="{00000000-0005-0000-0000-000054050000}"/>
    <cellStyle name="Normal 4 2 2 10 2 2" xfId="6331" xr:uid="{185D5FB2-85C2-4416-AC75-4FDE5AC6B1DF}"/>
    <cellStyle name="Normal 4 2 2 10 2 2 2" xfId="26578" xr:uid="{B42086E8-B959-4099-801F-672DEC2E0025}"/>
    <cellStyle name="Normal 4 2 2 10 2 2 3" xfId="15900" xr:uid="{452F1F5D-5074-4FD2-95C9-D04823D47F33}"/>
    <cellStyle name="Normal 4 2 2 10 2 3" xfId="8353" xr:uid="{153892A2-F93F-4E14-B3F3-08E2EA9DECD7}"/>
    <cellStyle name="Normal 4 2 2 10 2 3 2" xfId="18733" xr:uid="{E97DF94D-DCCB-4B23-B8B5-E2072511C9D1}"/>
    <cellStyle name="Normal 4 2 2 10 2 4" xfId="11186" xr:uid="{132DB61E-A0F6-40EA-8A14-D18FC83EE2CE}"/>
    <cellStyle name="Normal 4 2 2 10 2 4 2" xfId="21566" xr:uid="{B16012CC-04A6-4971-91F8-10D17303B46B}"/>
    <cellStyle name="Normal 4 2 2 10 2 5" xfId="24010" xr:uid="{77E7BDF6-8B7A-4EB6-B150-4D77A6C11D38}"/>
    <cellStyle name="Normal 4 2 2 10 2 6" xfId="13824" xr:uid="{DA35EE25-1A4B-4F9B-B2C0-C383A2CD0766}"/>
    <cellStyle name="Normal 4 2 2 10 3" xfId="4178" xr:uid="{E8F62DEC-F5C8-42CD-A259-9BE651747801}"/>
    <cellStyle name="Normal 4 2 2 10 3 2" xfId="8949" xr:uid="{75BCDBA2-0158-4D5A-9CD1-5F782654B6F2}"/>
    <cellStyle name="Normal 4 2 2 10 3 2 2" xfId="29039" xr:uid="{BC5579B2-43A0-4EA1-A35A-04487637E72F}"/>
    <cellStyle name="Normal 4 2 2 10 3 2 3" xfId="19329" xr:uid="{5F984210-6810-47A9-B5F3-B59C911EC90B}"/>
    <cellStyle name="Normal 4 2 2 10 3 3" xfId="11782" xr:uid="{3339DDCC-70EA-478E-A9F8-32DBB8D883B2}"/>
    <cellStyle name="Normal 4 2 2 10 3 3 2" xfId="22162" xr:uid="{54E497B8-380D-4ACC-8784-CD20EE42FE48}"/>
    <cellStyle name="Normal 4 2 2 10 3 4" xfId="23606" xr:uid="{2C8585E0-C069-4507-BAC1-CCDE8C3D2477}"/>
    <cellStyle name="Normal 4 2 2 10 3 5" xfId="16496" xr:uid="{000A0721-BE3F-4DE6-A670-AAE937D1F561}"/>
    <cellStyle name="Normal 4 2 2 10 4" xfId="5215" xr:uid="{4EB3040A-9666-465A-9EBA-F4CF9D32B3C0}"/>
    <cellStyle name="Normal 4 2 2 10 4 2" xfId="25596" xr:uid="{203D3871-DD7E-4628-82BB-2C2F31A1BC76}"/>
    <cellStyle name="Normal 4 2 2 10 4 3" xfId="26289" xr:uid="{43B93DD7-EA6B-4238-A94D-730A91ED13F8}"/>
    <cellStyle name="Normal 4 2 2 10 4 4" xfId="14513" xr:uid="{87915702-98F2-4892-B3E9-B71660CD3F1A}"/>
    <cellStyle name="Normal 4 2 2 10 5" xfId="6966" xr:uid="{A464D24B-E40E-4838-AB46-D234D06B716F}"/>
    <cellStyle name="Normal 4 2 2 10 5 2" xfId="26299" xr:uid="{C027921C-8B3B-430A-9639-5218B95214C9}"/>
    <cellStyle name="Normal 4 2 2 10 5 3" xfId="17346" xr:uid="{B035E0E2-CAB1-4239-95B7-D4414DE2A23A}"/>
    <cellStyle name="Normal 4 2 2 10 6" xfId="9799" xr:uid="{CDFC3378-980C-472A-910D-BFCC669BD829}"/>
    <cellStyle name="Normal 4 2 2 10 6 2" xfId="20179" xr:uid="{940DF854-35D4-4CBB-9499-CA473C6DE8FA}"/>
    <cellStyle name="Normal 4 2 2 10 7" xfId="23007" xr:uid="{959DFF94-1B52-45F5-ADCF-7A6870F80A28}"/>
    <cellStyle name="Normal 4 2 2 10 8" xfId="12739" xr:uid="{C95538CA-7F08-4DE8-9100-45949CACB198}"/>
    <cellStyle name="Normal 4 2 2 11" xfId="913" xr:uid="{00000000-0005-0000-0000-000043050000}"/>
    <cellStyle name="Normal 4 2 2 11 2" xfId="5216" xr:uid="{27E7D2F7-8A58-4417-81DC-C797F66B222E}"/>
    <cellStyle name="Normal 4 2 2 11 2 2" xfId="22938" xr:uid="{E4853C26-B6A5-4022-B8BA-094D7181B69D}"/>
    <cellStyle name="Normal 4 2 2 11 2 3" xfId="28120" xr:uid="{803779A3-B52D-4DB8-9BA3-E064CEDB4EDF}"/>
    <cellStyle name="Normal 4 2 2 11 2 4" xfId="14514" xr:uid="{607B8411-1C42-495F-A5F9-E4A8C274DF3A}"/>
    <cellStyle name="Normal 4 2 2 11 3" xfId="6967" xr:uid="{5A4AC2D8-0476-44F7-850F-EBE5B9E95294}"/>
    <cellStyle name="Normal 4 2 2 11 3 2" xfId="27036" xr:uid="{EE41EE3F-7DAB-4326-8B66-E1F148D3036C}"/>
    <cellStyle name="Normal 4 2 2 11 3 3" xfId="17347" xr:uid="{E6278A32-D60F-4D6F-BA08-E494E08F2CBE}"/>
    <cellStyle name="Normal 4 2 2 11 4" xfId="9800" xr:uid="{071AFB65-363D-4AEF-8405-D54E4F6B7A51}"/>
    <cellStyle name="Normal 4 2 2 11 4 2" xfId="20180" xr:uid="{F96BCF8A-523F-4905-8DC7-50E08DFF478B}"/>
    <cellStyle name="Normal 4 2 2 11 5" xfId="23707" xr:uid="{DC3F3100-3942-4219-BF9A-89EFA33F2CAA}"/>
    <cellStyle name="Normal 4 2 2 11 6" xfId="13437" xr:uid="{25A1D4A9-1F40-41D7-995E-CD0254D7F015}"/>
    <cellStyle name="Normal 4 2 2 12" xfId="2438" xr:uid="{00000000-0005-0000-0000-000056050000}"/>
    <cellStyle name="Normal 4 2 2 12 2" xfId="5732" xr:uid="{8547517B-8782-4609-B33A-3D63C44BF131}"/>
    <cellStyle name="Normal 4 2 2 12 2 2" xfId="26013" xr:uid="{1CB25410-FC96-496C-8EB8-798C5784FD28}"/>
    <cellStyle name="Normal 4 2 2 12 2 3" xfId="15109" xr:uid="{0FE9A20C-C962-4A7A-AD94-954A69DDA6A6}"/>
    <cellStyle name="Normal 4 2 2 12 3" xfId="7562" xr:uid="{64007956-3482-47D2-9868-CCC187CEB834}"/>
    <cellStyle name="Normal 4 2 2 12 3 2" xfId="17942" xr:uid="{5606201E-E1C2-4C8B-828E-E5CB02270946}"/>
    <cellStyle name="Normal 4 2 2 12 4" xfId="10395" xr:uid="{86A3DC0E-5108-4020-8B99-37CB5341841F}"/>
    <cellStyle name="Normal 4 2 2 12 4 2" xfId="20775" xr:uid="{696A862E-EDD7-4007-BD2B-226DF2627FFB}"/>
    <cellStyle name="Normal 4 2 2 12 5" xfId="23019" xr:uid="{BAF468B8-ED33-44EA-A05D-FDAF302D77CB}"/>
    <cellStyle name="Normal 4 2 2 12 6" xfId="12824" xr:uid="{C759DABA-98F7-4310-A754-1D0D20A4DE9F}"/>
    <cellStyle name="Normal 4 2 2 13" xfId="2168" xr:uid="{00000000-0005-0000-0000-000052050000}"/>
    <cellStyle name="Normal 4 2 2 13 2" xfId="7294" xr:uid="{6FB8E346-A4FC-4EC0-B955-F22EE28F903C}"/>
    <cellStyle name="Normal 4 2 2 13 2 2" xfId="25879" xr:uid="{89DE9C29-9D64-4A61-9946-9E17F5F858CE}"/>
    <cellStyle name="Normal 4 2 2 13 2 3" xfId="17674" xr:uid="{317C0F3D-5A95-46DC-A00F-A42DFA954F0A}"/>
    <cellStyle name="Normal 4 2 2 13 3" xfId="10127" xr:uid="{008BE103-F31A-4EE0-9CE8-279CC533AB21}"/>
    <cellStyle name="Normal 4 2 2 13 3 2" xfId="20507" xr:uid="{6B6C2BA2-CE92-4379-BE26-7E3DB75D7A30}"/>
    <cellStyle name="Normal 4 2 2 13 4" xfId="25001" xr:uid="{51999392-4F95-43AF-A5E4-7A589442CCCB}"/>
    <cellStyle name="Normal 4 2 2 13 5" xfId="14841" xr:uid="{50A31E45-B226-41F3-96D7-F7AE06317ADE}"/>
    <cellStyle name="Normal 4 2 2 14" xfId="3969" xr:uid="{506337B6-E5FF-4C3A-AC3F-7F5EB249ADE2}"/>
    <cellStyle name="Normal 4 2 2 14 2" xfId="8792" xr:uid="{6816267C-CA97-4402-BD8A-30BAE9FFD2EB}"/>
    <cellStyle name="Normal 4 2 2 14 2 2" xfId="19172" xr:uid="{FEE2672A-26C4-496E-8CCD-E2CD8439F4EE}"/>
    <cellStyle name="Normal 4 2 2 14 3" xfId="11625" xr:uid="{0412BC77-676E-48C0-B280-5E17E1F24B54}"/>
    <cellStyle name="Normal 4 2 2 14 3 2" xfId="22005" xr:uid="{C47AF24F-E0E2-4DB5-8006-6E21B6128F61}"/>
    <cellStyle name="Normal 4 2 2 14 4" xfId="28253" xr:uid="{B55D04E7-6FDE-47CC-B0E4-A2E698104F39}"/>
    <cellStyle name="Normal 4 2 2 14 5" xfId="16339" xr:uid="{6FC29E5D-3ECF-4292-BEC7-408E86683948}"/>
    <cellStyle name="Normal 4 2 2 15" xfId="5214" xr:uid="{F75B133F-711A-4428-B6C2-C87F953FE4CB}"/>
    <cellStyle name="Normal 4 2 2 15 2" xfId="14512" xr:uid="{8D7CE6F0-F1F5-4E29-A5FE-BEC7F61EA2C6}"/>
    <cellStyle name="Normal 4 2 2 16" xfId="6965" xr:uid="{227B8A98-21E7-4B31-8E84-EB7743178BF0}"/>
    <cellStyle name="Normal 4 2 2 16 2" xfId="17345" xr:uid="{059F3E2E-C8A1-4492-8C20-7D394D910061}"/>
    <cellStyle name="Normal 4 2 2 17" xfId="9798" xr:uid="{A4C1941F-E307-4CEB-983A-FA32E492783F}"/>
    <cellStyle name="Normal 4 2 2 17 2" xfId="20178" xr:uid="{DB2017BF-18F0-4687-AD41-27960EC6A76F}"/>
    <cellStyle name="Normal 4 2 2 18" xfId="23648" xr:uid="{0A8A455A-A8EF-430F-92FD-55612F61147B}"/>
    <cellStyle name="Normal 4 2 2 19" xfId="12399" xr:uid="{7232607F-40C2-428E-83EC-64C6242A32AC}"/>
    <cellStyle name="Normal 4 2 2 2" xfId="914" xr:uid="{00000000-0005-0000-0000-000044050000}"/>
    <cellStyle name="Normal 4 2 2 2 10" xfId="5217" xr:uid="{364E115F-8F58-470F-8CA2-708DF92C7DC9}"/>
    <cellStyle name="Normal 4 2 2 2 10 2" xfId="14515" xr:uid="{7160F19E-8775-4FA0-900D-158F6A3203ED}"/>
    <cellStyle name="Normal 4 2 2 2 11" xfId="6968" xr:uid="{DCD49193-39B7-416C-B686-ADE5E64F7630}"/>
    <cellStyle name="Normal 4 2 2 2 11 2" xfId="17348" xr:uid="{1056EB77-8C93-489F-A457-7C6479E8980D}"/>
    <cellStyle name="Normal 4 2 2 2 12" xfId="9801" xr:uid="{0B953A81-D92E-44F0-A54A-527F8DE97B99}"/>
    <cellStyle name="Normal 4 2 2 2 12 2" xfId="20181" xr:uid="{09116E36-69EE-4EE1-AB7C-6ED61FACEDB4}"/>
    <cellStyle name="Normal 4 2 2 2 13" xfId="24787" xr:uid="{B823D996-2878-4B0A-BD9F-8035BEA5F8C9}"/>
    <cellStyle name="Normal 4 2 2 2 14" xfId="12422" xr:uid="{EF2096D0-6203-4F9D-8317-B60DD2079030}"/>
    <cellStyle name="Normal 4 2 2 2 2" xfId="915" xr:uid="{00000000-0005-0000-0000-000045050000}"/>
    <cellStyle name="Normal 4 2 2 2 2 10" xfId="6969" xr:uid="{FBFD471C-F7A4-4045-9E45-7FC9C20E281F}"/>
    <cellStyle name="Normal 4 2 2 2 2 10 2" xfId="17349" xr:uid="{81BE71D8-3FB8-45C2-9262-D46F9334548D}"/>
    <cellStyle name="Normal 4 2 2 2 2 11" xfId="9802" xr:uid="{6B2B4B35-2608-4CF9-9808-23B644968073}"/>
    <cellStyle name="Normal 4 2 2 2 2 11 2" xfId="20182" xr:uid="{4BD94397-7859-4669-8DE7-21131FC76711}"/>
    <cellStyle name="Normal 4 2 2 2 2 12" xfId="24465" xr:uid="{2675B592-A58D-4B77-8B94-8676EAB45A3C}"/>
    <cellStyle name="Normal 4 2 2 2 2 13" xfId="12482" xr:uid="{0078570A-5EDE-4ACF-8733-E2FB68784F0C}"/>
    <cellStyle name="Normal 4 2 2 2 2 2" xfId="916" xr:uid="{00000000-0005-0000-0000-000046050000}"/>
    <cellStyle name="Normal 4 2 2 2 2 2 10" xfId="13047" xr:uid="{381C7113-683D-43E6-BCCA-0D1F2EB08DFC}"/>
    <cellStyle name="Normal 4 2 2 2 2 2 2" xfId="2764" xr:uid="{00000000-0005-0000-0000-00005A050000}"/>
    <cellStyle name="Normal 4 2 2 2 2 2 2 2" xfId="3277" xr:uid="{00000000-0005-0000-0000-00005B050000}"/>
    <cellStyle name="Normal 4 2 2 2 2 2 2 2 2" xfId="6334" xr:uid="{B8ACEB30-0CE2-4173-B279-A6A7C4B74632}"/>
    <cellStyle name="Normal 4 2 2 2 2 2 2 2 2 2" xfId="27884" xr:uid="{7BD79C04-A0A8-4BF9-BA89-7647764278B8}"/>
    <cellStyle name="Normal 4 2 2 2 2 2 2 2 2 3" xfId="15903" xr:uid="{056C4EB1-52EB-49F9-8A39-8E3104E2BD69}"/>
    <cellStyle name="Normal 4 2 2 2 2 2 2 2 3" xfId="8356" xr:uid="{09D49612-BF5E-42A4-81E7-8D0CF8A45DFB}"/>
    <cellStyle name="Normal 4 2 2 2 2 2 2 2 3 2" xfId="18736" xr:uid="{A3F72BED-15B3-4F0D-B23D-DDE223D168C3}"/>
    <cellStyle name="Normal 4 2 2 2 2 2 2 2 4" xfId="11189" xr:uid="{4F15445F-E254-4744-AFD8-98DD5955A3F6}"/>
    <cellStyle name="Normal 4 2 2 2 2 2 2 2 4 2" xfId="21569" xr:uid="{5720F82A-957C-469D-B4DE-DEA634CA4FF5}"/>
    <cellStyle name="Normal 4 2 2 2 2 2 2 2 5" xfId="25446" xr:uid="{104A3E42-31B4-4435-A191-36A34B559480}"/>
    <cellStyle name="Normal 4 2 2 2 2 2 2 2 6" xfId="13827" xr:uid="{4CB194F4-5771-4E79-8CC9-8C1142B493C0}"/>
    <cellStyle name="Normal 4 2 2 2 2 2 2 3" xfId="4322" xr:uid="{F0596E22-3024-46AE-9601-D6EC0250F4CC}"/>
    <cellStyle name="Normal 4 2 2 2 2 2 2 3 2" xfId="9093" xr:uid="{BA6C2552-E7CD-45EC-8D65-1D81C7C490FD}"/>
    <cellStyle name="Normal 4 2 2 2 2 2 2 3 2 2" xfId="29136" xr:uid="{2ED4F116-AE48-4DD7-B2DC-0FA0ED7D4D2F}"/>
    <cellStyle name="Normal 4 2 2 2 2 2 2 3 2 3" xfId="19473" xr:uid="{E2B1A06E-BC42-48EB-A399-5AD1CF4AFF9A}"/>
    <cellStyle name="Normal 4 2 2 2 2 2 2 3 3" xfId="11926" xr:uid="{7B61F769-7681-4E74-8261-76194DC96EA4}"/>
    <cellStyle name="Normal 4 2 2 2 2 2 2 3 3 2" xfId="22306" xr:uid="{4B15C1DE-14C7-47ED-B545-930AF3BE57FD}"/>
    <cellStyle name="Normal 4 2 2 2 2 2 2 3 4" xfId="23969" xr:uid="{E14D23FD-4C6E-4A17-BDB4-4BC1E4323E26}"/>
    <cellStyle name="Normal 4 2 2 2 2 2 2 3 5" xfId="16640" xr:uid="{55064A3D-6723-44F9-BCAC-D31647776C51}"/>
    <cellStyle name="Normal 4 2 2 2 2 2 2 4" xfId="5981" xr:uid="{2D391F71-8852-498E-919B-1BC4D82E05D1}"/>
    <cellStyle name="Normal 4 2 2 2 2 2 2 4 2" xfId="28157" xr:uid="{47AFD2F5-31E0-4592-8088-089B9256271A}"/>
    <cellStyle name="Normal 4 2 2 2 2 2 2 4 3" xfId="15434" xr:uid="{85ED1564-DEA1-4D4E-86E0-9F3C30586B03}"/>
    <cellStyle name="Normal 4 2 2 2 2 2 2 5" xfId="7887" xr:uid="{3BEDB544-4F3A-460B-8604-4A7F80F80213}"/>
    <cellStyle name="Normal 4 2 2 2 2 2 2 5 2" xfId="18267" xr:uid="{7403030F-0C12-4503-9663-025B88F1465A}"/>
    <cellStyle name="Normal 4 2 2 2 2 2 2 6" xfId="10720" xr:uid="{D4E14310-DBD6-45F8-8432-B1F4E22B2EE9}"/>
    <cellStyle name="Normal 4 2 2 2 2 2 2 6 2" xfId="21100" xr:uid="{863C0D28-CD95-4B89-AD02-44CE4C7F79C9}"/>
    <cellStyle name="Normal 4 2 2 2 2 2 2 7" xfId="24427" xr:uid="{51103B87-10AF-43AF-9352-1EA17A854C2C}"/>
    <cellStyle name="Normal 4 2 2 2 2 2 2 8" xfId="13211" xr:uid="{8F923523-AF98-4C51-8FCF-0A238C899859}"/>
    <cellStyle name="Normal 4 2 2 2 2 2 3" xfId="3278" xr:uid="{00000000-0005-0000-0000-00005C050000}"/>
    <cellStyle name="Normal 4 2 2 2 2 2 3 2" xfId="4503" xr:uid="{C4960D59-ABB2-4263-B98F-3ADF28BD29AD}"/>
    <cellStyle name="Normal 4 2 2 2 2 2 3 2 2" xfId="9274" xr:uid="{5E2E79B0-1FA2-4ACF-9126-695F56DFD9EE}"/>
    <cellStyle name="Normal 4 2 2 2 2 2 3 2 2 2" xfId="19654" xr:uid="{FEECDFFA-5CAD-446C-B6DB-9EC0ACAF8C97}"/>
    <cellStyle name="Normal 4 2 2 2 2 2 3 2 3" xfId="12107" xr:uid="{C4879C75-18E5-4C23-8AF2-EA7F4561FCE3}"/>
    <cellStyle name="Normal 4 2 2 2 2 2 3 2 3 2" xfId="22487" xr:uid="{B343FD7E-829C-402E-B665-34829A6EF2A0}"/>
    <cellStyle name="Normal 4 2 2 2 2 2 3 2 4" xfId="26756" xr:uid="{D8DF39DE-DEBC-4B6D-BF97-3D569CC19CCF}"/>
    <cellStyle name="Normal 4 2 2 2 2 2 3 2 5" xfId="16821" xr:uid="{8D6CD8B5-B9D3-4D1A-932C-4FDA296EAACE}"/>
    <cellStyle name="Normal 4 2 2 2 2 2 3 3" xfId="6335" xr:uid="{3D22DF39-A235-4A42-AC45-2DFC73B9B481}"/>
    <cellStyle name="Normal 4 2 2 2 2 2 3 3 2" xfId="15904" xr:uid="{20EFF842-34D6-413B-A22E-5B91EEB0AD2A}"/>
    <cellStyle name="Normal 4 2 2 2 2 2 3 4" xfId="8357" xr:uid="{B62D4CB3-E43D-4F06-8BB2-4ED8C9FE06BC}"/>
    <cellStyle name="Normal 4 2 2 2 2 2 3 4 2" xfId="18737" xr:uid="{D52C76AA-AA51-4268-BE14-158A9A6BBDFF}"/>
    <cellStyle name="Normal 4 2 2 2 2 2 3 5" xfId="11190" xr:uid="{3E981503-59DE-4E02-9232-C87B1235CD5D}"/>
    <cellStyle name="Normal 4 2 2 2 2 2 3 5 2" xfId="21570" xr:uid="{44313A65-735C-4B6F-9E3D-EC1D47FD9835}"/>
    <cellStyle name="Normal 4 2 2 2 2 2 3 6" xfId="23990" xr:uid="{A66FD1E4-2484-479A-8073-731C626FE251}"/>
    <cellStyle name="Normal 4 2 2 2 2 2 3 7" xfId="13828" xr:uid="{7F59F0FA-9FEF-403D-A242-D34BDDD37F66}"/>
    <cellStyle name="Normal 4 2 2 2 2 2 4" xfId="3276" xr:uid="{00000000-0005-0000-0000-00005D050000}"/>
    <cellStyle name="Normal 4 2 2 2 2 2 4 2" xfId="6333" xr:uid="{7A735161-B8C5-44A4-A4CE-A5FEEF41D92B}"/>
    <cellStyle name="Normal 4 2 2 2 2 2 4 2 2" xfId="26629" xr:uid="{6DAB9FC2-EFC9-4B64-AED0-A9FEE05D1429}"/>
    <cellStyle name="Normal 4 2 2 2 2 2 4 2 3" xfId="15902" xr:uid="{82A4BE76-6424-490A-BAD3-E9981441ADFF}"/>
    <cellStyle name="Normal 4 2 2 2 2 2 4 3" xfId="8355" xr:uid="{C0A69965-9CE8-4AAD-90D3-8CD6D399852A}"/>
    <cellStyle name="Normal 4 2 2 2 2 2 4 3 2" xfId="18735" xr:uid="{F02D0328-7796-4150-9617-E54D067863F7}"/>
    <cellStyle name="Normal 4 2 2 2 2 2 4 4" xfId="11188" xr:uid="{DA82A739-2A85-4F7E-93B4-0A10E74E95B8}"/>
    <cellStyle name="Normal 4 2 2 2 2 2 4 4 2" xfId="21568" xr:uid="{2ADCF35A-5C13-4FBF-9683-A53E1D794BB6}"/>
    <cellStyle name="Normal 4 2 2 2 2 2 4 5" xfId="24753" xr:uid="{E3ED486C-C073-4F6D-924E-826C33313BA5}"/>
    <cellStyle name="Normal 4 2 2 2 2 2 4 6" xfId="13826" xr:uid="{D7B5A615-11BF-4D15-A925-307EF0939938}"/>
    <cellStyle name="Normal 4 2 2 2 2 2 5" xfId="4247" xr:uid="{CC6D375D-BD4D-40F5-9C57-7D2555740F5E}"/>
    <cellStyle name="Normal 4 2 2 2 2 2 5 2" xfId="9018" xr:uid="{4DC7DB8F-38A3-4B33-A67C-CF99CC9D11EE}"/>
    <cellStyle name="Normal 4 2 2 2 2 2 5 2 2" xfId="29089" xr:uid="{91B21A91-3A94-4F37-A8DC-9EB5B6AD36FC}"/>
    <cellStyle name="Normal 4 2 2 2 2 2 5 2 3" xfId="19398" xr:uid="{5CD80ABA-E1E9-4602-8258-8E1497F69587}"/>
    <cellStyle name="Normal 4 2 2 2 2 2 5 3" xfId="11851" xr:uid="{C0EF5E50-5348-49CA-B68D-21DE54DE347E}"/>
    <cellStyle name="Normal 4 2 2 2 2 2 5 3 2" xfId="22231" xr:uid="{91C55B56-521E-473A-B31D-860E68AB3DC2}"/>
    <cellStyle name="Normal 4 2 2 2 2 2 5 4" xfId="25468" xr:uid="{28BA4A29-AD1A-4A54-AE20-AEB3BC2E7175}"/>
    <cellStyle name="Normal 4 2 2 2 2 2 5 5" xfId="16565" xr:uid="{943696B2-CEE6-4E22-B067-25005356976F}"/>
    <cellStyle name="Normal 4 2 2 2 2 2 6" xfId="5219" xr:uid="{8D425C41-DB49-4C08-8292-EEBA558AED65}"/>
    <cellStyle name="Normal 4 2 2 2 2 2 6 2" xfId="26101" xr:uid="{3797F20E-714F-47D7-AABA-4F2A42BBC04D}"/>
    <cellStyle name="Normal 4 2 2 2 2 2 6 3" xfId="14517" xr:uid="{1EF54C17-758F-4721-881E-32B942577160}"/>
    <cellStyle name="Normal 4 2 2 2 2 2 7" xfId="6970" xr:uid="{4D95FE9B-573B-4455-80C7-E879AF30CE0A}"/>
    <cellStyle name="Normal 4 2 2 2 2 2 7 2" xfId="17350" xr:uid="{5E91A820-70D7-4845-B9B2-02D632E906BC}"/>
    <cellStyle name="Normal 4 2 2 2 2 2 8" xfId="9803" xr:uid="{6435EA55-4A57-4026-BBFE-853758CC3F04}"/>
    <cellStyle name="Normal 4 2 2 2 2 2 8 2" xfId="20183" xr:uid="{0040778D-3436-4031-B47B-7043A6EDC977}"/>
    <cellStyle name="Normal 4 2 2 2 2 2 9" xfId="22803" xr:uid="{405BFEED-439C-4ECB-9DD2-C937295F820A}"/>
    <cellStyle name="Normal 4 2 2 2 2 3" xfId="2763" xr:uid="{00000000-0005-0000-0000-00005E050000}"/>
    <cellStyle name="Normal 4 2 2 2 2 3 2" xfId="3279" xr:uid="{00000000-0005-0000-0000-00005F050000}"/>
    <cellStyle name="Normal 4 2 2 2 2 3 2 2" xfId="6336" xr:uid="{6F599886-50AC-44C8-BB63-387A109B2C0C}"/>
    <cellStyle name="Normal 4 2 2 2 2 3 2 2 2" xfId="28292" xr:uid="{C3D29537-2C39-45E4-9B83-9A7C9FBB291E}"/>
    <cellStyle name="Normal 4 2 2 2 2 3 2 2 3" xfId="15905" xr:uid="{12E46451-17A2-49E9-B949-BA87973F3990}"/>
    <cellStyle name="Normal 4 2 2 2 2 3 2 3" xfId="8358" xr:uid="{CAAA5857-6B10-4F1C-BD3B-47F91B744DDD}"/>
    <cellStyle name="Normal 4 2 2 2 2 3 2 3 2" xfId="18738" xr:uid="{366D2C2C-2663-4830-93C1-A3A75DC980BA}"/>
    <cellStyle name="Normal 4 2 2 2 2 3 2 4" xfId="11191" xr:uid="{AF994CEA-8DDC-4B2D-8F5B-4191DA0CEAA3}"/>
    <cellStyle name="Normal 4 2 2 2 2 3 2 4 2" xfId="21571" xr:uid="{3E972101-8543-4643-99BC-C2BC9EA6E181}"/>
    <cellStyle name="Normal 4 2 2 2 2 3 2 5" xfId="23817" xr:uid="{8317A978-06D6-47EF-A1A5-03A902BCAEFE}"/>
    <cellStyle name="Normal 4 2 2 2 2 3 2 6" xfId="13829" xr:uid="{33CB82B1-B3D6-4C39-97FB-08508AEE9FCB}"/>
    <cellStyle name="Normal 4 2 2 2 2 3 3" xfId="4321" xr:uid="{C3395475-EFDB-4698-84AF-97E8EB448CA9}"/>
    <cellStyle name="Normal 4 2 2 2 2 3 3 2" xfId="9092" xr:uid="{064CBE81-A934-4A21-A818-105ED985EC0D}"/>
    <cellStyle name="Normal 4 2 2 2 2 3 3 2 2" xfId="29135" xr:uid="{00C57CEC-F247-4291-9634-6F04CED5819E}"/>
    <cellStyle name="Normal 4 2 2 2 2 3 3 2 3" xfId="19472" xr:uid="{B03D30EE-5FE1-497E-A5A7-ADF8B01A2439}"/>
    <cellStyle name="Normal 4 2 2 2 2 3 3 3" xfId="11925" xr:uid="{E304E41F-6D35-4010-8A1E-A3B506FC073C}"/>
    <cellStyle name="Normal 4 2 2 2 2 3 3 3 2" xfId="22305" xr:uid="{1CCC0997-75C1-4453-B046-2440FA702C06}"/>
    <cellStyle name="Normal 4 2 2 2 2 3 3 4" xfId="23903" xr:uid="{331EDECF-7D60-4CE5-A477-CF6F841D8940}"/>
    <cellStyle name="Normal 4 2 2 2 2 3 3 5" xfId="16639" xr:uid="{DC8E110D-2CDC-4699-92F3-98582196137E}"/>
    <cellStyle name="Normal 4 2 2 2 2 3 4" xfId="5980" xr:uid="{82511949-F407-4787-AB88-3B911D3733BD}"/>
    <cellStyle name="Normal 4 2 2 2 2 3 4 2" xfId="28543" xr:uid="{567136AE-C2C4-4AD1-97D8-639A684F147D}"/>
    <cellStyle name="Normal 4 2 2 2 2 3 4 3" xfId="15433" xr:uid="{74A6AA41-E4EB-43E7-9C1E-5328428D32C7}"/>
    <cellStyle name="Normal 4 2 2 2 2 3 5" xfId="7886" xr:uid="{DE58D20C-2F88-4D7D-BD01-3512CBDC095E}"/>
    <cellStyle name="Normal 4 2 2 2 2 3 5 2" xfId="18266" xr:uid="{184D57AF-D37C-42E0-A9BF-D97A730CC4A5}"/>
    <cellStyle name="Normal 4 2 2 2 2 3 6" xfId="10719" xr:uid="{0B4729B8-3E78-47E4-A1D3-CC04345AB3EF}"/>
    <cellStyle name="Normal 4 2 2 2 2 3 6 2" xfId="21099" xr:uid="{3D377C8A-6FB9-41F2-BFA6-AE9A8EB3742C}"/>
    <cellStyle name="Normal 4 2 2 2 2 3 7" xfId="23860" xr:uid="{6D28C593-A7B1-439A-855E-26108A25625D}"/>
    <cellStyle name="Normal 4 2 2 2 2 3 8" xfId="13210" xr:uid="{2F74BFD1-832B-4EDB-8525-BB152BCEF047}"/>
    <cellStyle name="Normal 4 2 2 2 2 4" xfId="3280" xr:uid="{00000000-0005-0000-0000-000060050000}"/>
    <cellStyle name="Normal 4 2 2 2 2 4 2" xfId="4504" xr:uid="{A423A57F-4B31-4ABC-94E5-261B442008F4}"/>
    <cellStyle name="Normal 4 2 2 2 2 4 2 2" xfId="9275" xr:uid="{01125D3C-A911-41C1-A52A-E9713F0CA091}"/>
    <cellStyle name="Normal 4 2 2 2 2 4 2 2 2" xfId="19655" xr:uid="{4EAFBCB5-9E0A-4E27-87FE-F6B6E7A1E05A}"/>
    <cellStyle name="Normal 4 2 2 2 2 4 2 3" xfId="12108" xr:uid="{0C9A767A-4E2E-44B8-83BE-81C71939CEFE}"/>
    <cellStyle name="Normal 4 2 2 2 2 4 2 3 2" xfId="22488" xr:uid="{2A927B39-6FD2-4FF0-AB17-9AE29384958F}"/>
    <cellStyle name="Normal 4 2 2 2 2 4 2 4" xfId="27940" xr:uid="{7426BC20-4997-46FE-BA4F-2F944E01A8DB}"/>
    <cellStyle name="Normal 4 2 2 2 2 4 2 5" xfId="16822" xr:uid="{95E11B15-F74B-4978-B820-74FD92A3F434}"/>
    <cellStyle name="Normal 4 2 2 2 2 4 3" xfId="6337" xr:uid="{FF70B162-4850-4388-B5CA-EEFAEB34D3E2}"/>
    <cellStyle name="Normal 4 2 2 2 2 4 3 2" xfId="15906" xr:uid="{C215E602-59B2-4BC4-B2B0-158367296468}"/>
    <cellStyle name="Normal 4 2 2 2 2 4 4" xfId="8359" xr:uid="{A19C8D5D-4DAD-4D76-AEEE-A5DC9E9F75B7}"/>
    <cellStyle name="Normal 4 2 2 2 2 4 4 2" xfId="18739" xr:uid="{A805E533-3D68-46DF-A972-069B1DB12A96}"/>
    <cellStyle name="Normal 4 2 2 2 2 4 5" xfId="11192" xr:uid="{1E7601FC-DD29-49F5-AE25-E5EF8894E07D}"/>
    <cellStyle name="Normal 4 2 2 2 2 4 5 2" xfId="21572" xr:uid="{78D30B21-FCE6-4C62-B0A2-8757813E3BA7}"/>
    <cellStyle name="Normal 4 2 2 2 2 4 6" xfId="23532" xr:uid="{98E53F46-CB64-45E1-84CB-035C4715276C}"/>
    <cellStyle name="Normal 4 2 2 2 2 4 7" xfId="13830" xr:uid="{F6122276-2D32-4C10-8C43-5F49D34D894B}"/>
    <cellStyle name="Normal 4 2 2 2 2 5" xfId="3275" xr:uid="{00000000-0005-0000-0000-000061050000}"/>
    <cellStyle name="Normal 4 2 2 2 2 5 2" xfId="6332" xr:uid="{60F73424-790C-46E1-B5C6-885A1AF07FF6}"/>
    <cellStyle name="Normal 4 2 2 2 2 5 2 2" xfId="27998" xr:uid="{8BC18318-709F-4054-902A-E7AE5D25BFF9}"/>
    <cellStyle name="Normal 4 2 2 2 2 5 2 3" xfId="15901" xr:uid="{9C0574D4-FB05-4BD5-826A-8C05666DCD78}"/>
    <cellStyle name="Normal 4 2 2 2 2 5 3" xfId="8354" xr:uid="{CD849E83-F7D1-4A92-955F-9C1A6644143D}"/>
    <cellStyle name="Normal 4 2 2 2 2 5 3 2" xfId="18734" xr:uid="{4F487EA7-6651-4245-BF24-630B16ED073B}"/>
    <cellStyle name="Normal 4 2 2 2 2 5 4" xfId="11187" xr:uid="{D225D92F-E41F-42B4-B89D-25457A02BFCA}"/>
    <cellStyle name="Normal 4 2 2 2 2 5 4 2" xfId="21567" xr:uid="{12619C35-F315-4D9D-A84E-273D6CC5238A}"/>
    <cellStyle name="Normal 4 2 2 2 2 5 5" xfId="24250" xr:uid="{A296CF64-4476-444F-98F6-78180AB82126}"/>
    <cellStyle name="Normal 4 2 2 2 2 5 6" xfId="13825" xr:uid="{5FE98964-64C5-40FC-87C7-397116A3E87B}"/>
    <cellStyle name="Normal 4 2 2 2 2 6" xfId="2557" xr:uid="{00000000-0005-0000-0000-000062050000}"/>
    <cellStyle name="Normal 4 2 2 2 2 6 2" xfId="5826" xr:uid="{0DF684C7-764C-4AAC-8CD8-14201A6C6590}"/>
    <cellStyle name="Normal 4 2 2 2 2 6 2 2" xfId="27214" xr:uid="{0B025752-5132-41E9-99B4-38149AF0795A}"/>
    <cellStyle name="Normal 4 2 2 2 2 6 2 3" xfId="15228" xr:uid="{58068AC9-58D3-461F-BB08-9F9B2240891D}"/>
    <cellStyle name="Normal 4 2 2 2 2 6 3" xfId="7681" xr:uid="{230B2416-A2F5-44E7-8B0D-FE6882FF5675}"/>
    <cellStyle name="Normal 4 2 2 2 2 6 3 2" xfId="18061" xr:uid="{CC6576D4-B509-4518-9ED6-F821A660E7F9}"/>
    <cellStyle name="Normal 4 2 2 2 2 6 4" xfId="10514" xr:uid="{FDB8EBD0-01F4-4E5C-A1B8-6FB6E9030363}"/>
    <cellStyle name="Normal 4 2 2 2 2 6 4 2" xfId="20894" xr:uid="{7CF60288-1231-484C-BDA0-74CA89989A7F}"/>
    <cellStyle name="Normal 4 2 2 2 2 6 5" xfId="24945" xr:uid="{20493766-E88B-4D6A-BA0E-13FDFE62A073}"/>
    <cellStyle name="Normal 4 2 2 2 2 6 6" xfId="12944" xr:uid="{8A840297-6404-4D8D-BFD8-B0944E3D8CE5}"/>
    <cellStyle name="Normal 4 2 2 2 2 7" xfId="2251" xr:uid="{00000000-0005-0000-0000-000058050000}"/>
    <cellStyle name="Normal 4 2 2 2 2 7 2" xfId="7377" xr:uid="{6254E648-DD1A-4488-82E8-25A0BE964A06}"/>
    <cellStyle name="Normal 4 2 2 2 2 7 2 2" xfId="17757" xr:uid="{52AE3BC1-BB63-4E5C-BE16-6713D509A65E}"/>
    <cellStyle name="Normal 4 2 2 2 2 7 3" xfId="10210" xr:uid="{1E482F3D-96F8-440C-BE60-A80086D8B3A8}"/>
    <cellStyle name="Normal 4 2 2 2 2 7 3 2" xfId="20590" xr:uid="{6CC03342-5797-44F3-996E-B8275468CEDF}"/>
    <cellStyle name="Normal 4 2 2 2 2 7 4" xfId="22788" xr:uid="{9BCF720B-752D-48A4-9E53-8CFF0F96D762}"/>
    <cellStyle name="Normal 4 2 2 2 2 7 5" xfId="14924" xr:uid="{0FBE1125-EB6C-4287-97AB-777916CFB58B}"/>
    <cellStyle name="Normal 4 2 2 2 2 8" xfId="3802" xr:uid="{24DA41A7-685F-424A-BFC2-2BBAB9FDCAE4}"/>
    <cellStyle name="Normal 4 2 2 2 2 8 2" xfId="8637" xr:uid="{EE91C2E1-CEEC-4FA3-B153-68C755A4A508}"/>
    <cellStyle name="Normal 4 2 2 2 2 8 2 2" xfId="19017" xr:uid="{592F2261-B02C-4FA5-B080-1625E0E8FD5F}"/>
    <cellStyle name="Normal 4 2 2 2 2 8 3" xfId="11470" xr:uid="{3B65E4CB-832D-49D9-97A9-556C3AFB1965}"/>
    <cellStyle name="Normal 4 2 2 2 2 8 3 2" xfId="21850" xr:uid="{E01C12FF-0186-410A-A58F-A8D094EE9F31}"/>
    <cellStyle name="Normal 4 2 2 2 2 8 4" xfId="16184" xr:uid="{16C9592A-6A5B-4535-B26D-DF226ACE4CCA}"/>
    <cellStyle name="Normal 4 2 2 2 2 9" xfId="5218" xr:uid="{098FB361-0977-449C-A54A-751652BABDB3}"/>
    <cellStyle name="Normal 4 2 2 2 2 9 2" xfId="14516" xr:uid="{6C2C943B-1F73-4481-B253-8FC5292D5710}"/>
    <cellStyle name="Normal 4 2 2 2 3" xfId="917" xr:uid="{00000000-0005-0000-0000-000047050000}"/>
    <cellStyle name="Normal 4 2 2 2 3 10" xfId="9804" xr:uid="{47D7B61C-4B5F-48EF-AE2A-F6164E629AC3}"/>
    <cellStyle name="Normal 4 2 2 2 3 10 2" xfId="20184" xr:uid="{D188C3D8-E33C-44DA-A6D5-05210E795B88}"/>
    <cellStyle name="Normal 4 2 2 2 3 11" xfId="23763" xr:uid="{1FA630D4-DC6C-4FED-822C-365CE5A7D548}"/>
    <cellStyle name="Normal 4 2 2 2 3 12" xfId="12582" xr:uid="{56C1FD10-DAD2-4CAA-A17F-5A72D2C2C2C9}"/>
    <cellStyle name="Normal 4 2 2 2 3 2" xfId="2765" xr:uid="{00000000-0005-0000-0000-000064050000}"/>
    <cellStyle name="Normal 4 2 2 2 3 2 2" xfId="3282" xr:uid="{00000000-0005-0000-0000-000065050000}"/>
    <cellStyle name="Normal 4 2 2 2 3 2 2 2" xfId="6339" xr:uid="{23D571E8-0208-4D73-98AA-0AAC948AC8F0}"/>
    <cellStyle name="Normal 4 2 2 2 3 2 2 2 2" xfId="28084" xr:uid="{5BC5DC13-3946-4B4D-95D2-B4BCFDD9D2AE}"/>
    <cellStyle name="Normal 4 2 2 2 3 2 2 2 3" xfId="15908" xr:uid="{08EA4DAE-CBBF-42F3-991F-65568DD9D8C9}"/>
    <cellStyle name="Normal 4 2 2 2 3 2 2 3" xfId="8361" xr:uid="{5209D608-A312-4385-A725-D938A6D35EC6}"/>
    <cellStyle name="Normal 4 2 2 2 3 2 2 3 2" xfId="18741" xr:uid="{D9A02B23-C4B8-47F7-9E8B-68A9D5E2F43D}"/>
    <cellStyle name="Normal 4 2 2 2 3 2 2 4" xfId="11194" xr:uid="{9F13AB9E-7EC7-4554-AB2B-4E151B9AA314}"/>
    <cellStyle name="Normal 4 2 2 2 3 2 2 4 2" xfId="21574" xr:uid="{4EC84CC0-3C85-4F09-8318-6F62D9478C5A}"/>
    <cellStyle name="Normal 4 2 2 2 3 2 2 5" xfId="24052" xr:uid="{CB7E155F-202C-4244-8B23-502BD8CB1D41}"/>
    <cellStyle name="Normal 4 2 2 2 3 2 2 6" xfId="13832" xr:uid="{6E75D810-67ED-4B4C-8F20-A0E3D6FECAFB}"/>
    <cellStyle name="Normal 4 2 2 2 3 2 3" xfId="4323" xr:uid="{4FABEAB4-BFF2-4733-B2E3-5947C5455FC7}"/>
    <cellStyle name="Normal 4 2 2 2 3 2 3 2" xfId="9094" xr:uid="{640A9CF6-988B-43DD-9C1D-13B8166CF6A6}"/>
    <cellStyle name="Normal 4 2 2 2 3 2 3 2 2" xfId="29137" xr:uid="{ED13436E-3563-44D4-B170-08A5FAEABBCA}"/>
    <cellStyle name="Normal 4 2 2 2 3 2 3 2 3" xfId="19474" xr:uid="{DA1B4311-E792-4739-AAF3-B687F4D4F731}"/>
    <cellStyle name="Normal 4 2 2 2 3 2 3 3" xfId="11927" xr:uid="{B2075360-9661-4E49-A14A-B7FF820019B4}"/>
    <cellStyle name="Normal 4 2 2 2 3 2 3 3 2" xfId="22307" xr:uid="{3ED2E095-0567-4CF4-A874-D928FDC61044}"/>
    <cellStyle name="Normal 4 2 2 2 3 2 3 4" xfId="24000" xr:uid="{E80D8598-27AE-4BB1-93E8-53F0FDEABD7D}"/>
    <cellStyle name="Normal 4 2 2 2 3 2 3 5" xfId="16641" xr:uid="{77361467-D4BA-4CAE-AEE8-26900A67AE3F}"/>
    <cellStyle name="Normal 4 2 2 2 3 2 4" xfId="5982" xr:uid="{C72175AA-C9EA-4F44-8B5C-0438F0FD2F0B}"/>
    <cellStyle name="Normal 4 2 2 2 3 2 4 2" xfId="26190" xr:uid="{5C3FD90B-B17F-43D9-BD17-983240DFCE39}"/>
    <cellStyle name="Normal 4 2 2 2 3 2 4 3" xfId="15435" xr:uid="{27BBE414-D942-48C6-9663-F4403ACCD803}"/>
    <cellStyle name="Normal 4 2 2 2 3 2 5" xfId="7888" xr:uid="{41896ECE-885C-4CE2-8060-2565205E09B1}"/>
    <cellStyle name="Normal 4 2 2 2 3 2 5 2" xfId="18268" xr:uid="{65AEFC6B-78E4-4DB4-A21E-9056ED9F7F28}"/>
    <cellStyle name="Normal 4 2 2 2 3 2 6" xfId="10721" xr:uid="{FCBF7084-238B-4855-B8E2-AAD00D84AC09}"/>
    <cellStyle name="Normal 4 2 2 2 3 2 6 2" xfId="21101" xr:uid="{2774C62D-697B-41CD-9CAE-8906AD8BD80D}"/>
    <cellStyle name="Normal 4 2 2 2 3 2 7" xfId="24600" xr:uid="{23407B31-2950-4252-B410-1E954824E197}"/>
    <cellStyle name="Normal 4 2 2 2 3 2 8" xfId="13212" xr:uid="{8A13A376-05AC-4A95-9E3A-B70CB94A17E3}"/>
    <cellStyle name="Normal 4 2 2 2 3 3" xfId="3283" xr:uid="{00000000-0005-0000-0000-000066050000}"/>
    <cellStyle name="Normal 4 2 2 2 3 3 2" xfId="4505" xr:uid="{B51A62CE-E34A-4E74-9C18-46C2C94512CA}"/>
    <cellStyle name="Normal 4 2 2 2 3 3 2 2" xfId="9276" xr:uid="{2CCC404B-302C-4853-908C-10864B09B373}"/>
    <cellStyle name="Normal 4 2 2 2 3 3 2 2 2" xfId="29257" xr:uid="{A03F0689-EB93-4231-8FD5-B048413C71AC}"/>
    <cellStyle name="Normal 4 2 2 2 3 3 2 2 3" xfId="19656" xr:uid="{889C5688-D942-4CF4-92A9-4775679CC015}"/>
    <cellStyle name="Normal 4 2 2 2 3 3 2 3" xfId="12109" xr:uid="{9055429D-ECF7-46AB-9299-2C04CEFF549E}"/>
    <cellStyle name="Normal 4 2 2 2 3 3 2 3 2" xfId="22489" xr:uid="{B1D25EE4-F4B9-4EEE-BBE8-2F5C3345CEF8}"/>
    <cellStyle name="Normal 4 2 2 2 3 3 2 4" xfId="25058" xr:uid="{38AD75FE-55CD-4010-BCC9-A1FAA2F90A67}"/>
    <cellStyle name="Normal 4 2 2 2 3 3 2 5" xfId="16823" xr:uid="{2A67E511-EDDD-4A20-9C27-078451C900C7}"/>
    <cellStyle name="Normal 4 2 2 2 3 3 3" xfId="6340" xr:uid="{63CF34C2-9C02-4748-BD86-E2B2E19C348A}"/>
    <cellStyle name="Normal 4 2 2 2 3 3 3 2" xfId="26157" xr:uid="{8280DF36-EEE6-491A-9D09-664698192FC7}"/>
    <cellStyle name="Normal 4 2 2 2 3 3 3 3" xfId="15909" xr:uid="{34FDF884-0B17-49C1-BACF-F02E078DE7F8}"/>
    <cellStyle name="Normal 4 2 2 2 3 3 4" xfId="8362" xr:uid="{343CF02A-958B-4B44-8833-A4B600F0E7EC}"/>
    <cellStyle name="Normal 4 2 2 2 3 3 4 2" xfId="18742" xr:uid="{C508E7EE-F3B7-434D-BEF2-A9B5219E428B}"/>
    <cellStyle name="Normal 4 2 2 2 3 3 5" xfId="11195" xr:uid="{CD0BAF0A-1603-43A8-BCA6-7C56D9B4F913}"/>
    <cellStyle name="Normal 4 2 2 2 3 3 5 2" xfId="21575" xr:uid="{EF6C10FF-43B8-4280-B1FA-DF459CAE5F5E}"/>
    <cellStyle name="Normal 4 2 2 2 3 3 6" xfId="25016" xr:uid="{12EB2416-BD58-454B-9959-18E03C063F32}"/>
    <cellStyle name="Normal 4 2 2 2 3 3 7" xfId="13833" xr:uid="{CB5DEEED-B8EE-485A-9634-C2434881B8F5}"/>
    <cellStyle name="Normal 4 2 2 2 3 4" xfId="3281" xr:uid="{00000000-0005-0000-0000-000067050000}"/>
    <cellStyle name="Normal 4 2 2 2 3 4 2" xfId="6338" xr:uid="{84906B7B-D4F1-47A1-ABC3-A02A1312675E}"/>
    <cellStyle name="Normal 4 2 2 2 3 4 2 2" xfId="26645" xr:uid="{2C145300-C97C-4971-BF83-8398451F4330}"/>
    <cellStyle name="Normal 4 2 2 2 3 4 2 3" xfId="15907" xr:uid="{75841195-DF04-4BA5-82DE-9684B1D713F6}"/>
    <cellStyle name="Normal 4 2 2 2 3 4 3" xfId="8360" xr:uid="{AC708855-A337-4B62-A848-0B24072AFEEF}"/>
    <cellStyle name="Normal 4 2 2 2 3 4 3 2" xfId="18740" xr:uid="{0E1C300D-5ABE-4497-B2C7-47C2748CE773}"/>
    <cellStyle name="Normal 4 2 2 2 3 4 4" xfId="11193" xr:uid="{92CF7EB8-8E4F-4F3D-81F3-11FF89BB63E3}"/>
    <cellStyle name="Normal 4 2 2 2 3 4 4 2" xfId="21573" xr:uid="{19C844FD-E66B-4B11-A942-0C0DFBE1AA29}"/>
    <cellStyle name="Normal 4 2 2 2 3 4 5" xfId="24915" xr:uid="{11FE66E9-72D7-4C23-867F-9FD3DA77D68A}"/>
    <cellStyle name="Normal 4 2 2 2 3 4 6" xfId="13831" xr:uid="{ADE1AFF2-8C1A-4670-BFA5-266DCD9E2748}"/>
    <cellStyle name="Normal 4 2 2 2 3 5" xfId="2600" xr:uid="{00000000-0005-0000-0000-000068050000}"/>
    <cellStyle name="Normal 4 2 2 2 3 5 2" xfId="5864" xr:uid="{83688F7B-15CE-4845-A4A9-062CEA153E02}"/>
    <cellStyle name="Normal 4 2 2 2 3 5 2 2" xfId="28037" xr:uid="{66BDFECE-8E62-482C-B315-AAC3B030A9AD}"/>
    <cellStyle name="Normal 4 2 2 2 3 5 2 3" xfId="15271" xr:uid="{DA135101-8362-4D70-B2BA-A90EDCAD79F7}"/>
    <cellStyle name="Normal 4 2 2 2 3 5 3" xfId="7724" xr:uid="{722BF4E1-1CE2-4E31-B297-1429B8FCA87C}"/>
    <cellStyle name="Normal 4 2 2 2 3 5 3 2" xfId="18104" xr:uid="{B88ECCA1-EE4B-4376-B76B-EE8330706F0A}"/>
    <cellStyle name="Normal 4 2 2 2 3 5 4" xfId="10557" xr:uid="{88BE88D3-ECFE-4943-A802-391E49668A93}"/>
    <cellStyle name="Normal 4 2 2 2 3 5 4 2" xfId="20937" xr:uid="{16CB8B2A-B38A-40C8-86CD-E0877DEE8032}"/>
    <cellStyle name="Normal 4 2 2 2 3 5 5" xfId="25355" xr:uid="{0EE88708-E060-41B8-818F-1CF83BF59345}"/>
    <cellStyle name="Normal 4 2 2 2 3 5 6" xfId="12987" xr:uid="{4073137C-AB90-4AC6-B6E9-DEA045DBF4FF}"/>
    <cellStyle name="Normal 4 2 2 2 3 6" xfId="2349" xr:uid="{00000000-0005-0000-0000-000063050000}"/>
    <cellStyle name="Normal 4 2 2 2 3 6 2" xfId="7475" xr:uid="{225E50F3-147D-4227-B435-E86D71DD914B}"/>
    <cellStyle name="Normal 4 2 2 2 3 6 2 2" xfId="17855" xr:uid="{DD96CC2C-E349-4109-910F-25D613F735DA}"/>
    <cellStyle name="Normal 4 2 2 2 3 6 3" xfId="10308" xr:uid="{67DC567D-8371-4415-9382-97D6CD20ED76}"/>
    <cellStyle name="Normal 4 2 2 2 3 6 3 2" xfId="20688" xr:uid="{A9BB8DD5-D192-499E-AC36-22D30AAA30D7}"/>
    <cellStyle name="Normal 4 2 2 2 3 6 4" xfId="25410" xr:uid="{C30C510D-244E-47DB-8CD0-D58F70CF0CB9}"/>
    <cellStyle name="Normal 4 2 2 2 3 6 5" xfId="15022" xr:uid="{4657A565-7808-4B27-A1D8-8288D0C19352}"/>
    <cellStyle name="Normal 4 2 2 2 3 7" xfId="3879" xr:uid="{E15CBF60-A602-42B3-95FB-FF35C357C80E}"/>
    <cellStyle name="Normal 4 2 2 2 3 7 2" xfId="8710" xr:uid="{ECDC04D8-486B-4194-BB3F-DEAF1FC0A0BB}"/>
    <cellStyle name="Normal 4 2 2 2 3 7 2 2" xfId="19090" xr:uid="{3795D105-2DB6-4577-A405-88F1F3197116}"/>
    <cellStyle name="Normal 4 2 2 2 3 7 3" xfId="11543" xr:uid="{0789174A-1A15-4801-B531-51CDAB9C9C5E}"/>
    <cellStyle name="Normal 4 2 2 2 3 7 3 2" xfId="21923" xr:uid="{6233EBAD-153E-450C-85F9-6C2FB7690721}"/>
    <cellStyle name="Normal 4 2 2 2 3 7 4" xfId="16257" xr:uid="{E432F5C8-8152-420F-97B2-73F079D96A03}"/>
    <cellStyle name="Normal 4 2 2 2 3 8" xfId="5220" xr:uid="{86A7BF5F-C068-4C30-B73F-407DE4B95413}"/>
    <cellStyle name="Normal 4 2 2 2 3 8 2" xfId="14518" xr:uid="{9D8A3E58-18AD-4423-877D-AEAB447B1ABE}"/>
    <cellStyle name="Normal 4 2 2 2 3 9" xfId="6971" xr:uid="{728DC7B3-75EB-41E7-B869-E512F28904D9}"/>
    <cellStyle name="Normal 4 2 2 2 3 9 2" xfId="17351" xr:uid="{9727448C-8D0A-45F4-ABF5-A72216390A5E}"/>
    <cellStyle name="Normal 4 2 2 2 4" xfId="918" xr:uid="{00000000-0005-0000-0000-000048050000}"/>
    <cellStyle name="Normal 4 2 2 2 4 2" xfId="3284" xr:uid="{00000000-0005-0000-0000-00006A050000}"/>
    <cellStyle name="Normal 4 2 2 2 4 2 2" xfId="6341" xr:uid="{C4B46A48-1CA9-4BE2-8607-B3BB86308C02}"/>
    <cellStyle name="Normal 4 2 2 2 4 2 2 2" xfId="27135" xr:uid="{9F1F8244-E3A0-411C-A856-32B4C10DF939}"/>
    <cellStyle name="Normal 4 2 2 2 4 2 2 3" xfId="15910" xr:uid="{6A91B766-9518-4FD0-A550-63A3B3381BDF}"/>
    <cellStyle name="Normal 4 2 2 2 4 2 3" xfId="8363" xr:uid="{BFEB444A-B39A-427F-B850-AD955D810C96}"/>
    <cellStyle name="Normal 4 2 2 2 4 2 3 2" xfId="18743" xr:uid="{E249B219-2AFA-47BD-8707-2135478E115B}"/>
    <cellStyle name="Normal 4 2 2 2 4 2 4" xfId="11196" xr:uid="{290D993C-746C-436D-9BCC-EB5510327F57}"/>
    <cellStyle name="Normal 4 2 2 2 4 2 4 2" xfId="21576" xr:uid="{721941F7-07FA-487B-94A7-208AF6FD6CE7}"/>
    <cellStyle name="Normal 4 2 2 2 4 2 5" xfId="25407" xr:uid="{E82479EF-244A-4211-8851-32C1278A617F}"/>
    <cellStyle name="Normal 4 2 2 2 4 2 6" xfId="13834" xr:uid="{26738D8C-7092-4F23-9798-02C9AA1BC30E}"/>
    <cellStyle name="Normal 4 2 2 2 4 3" xfId="2762" xr:uid="{00000000-0005-0000-0000-00006B050000}"/>
    <cellStyle name="Normal 4 2 2 2 4 3 2" xfId="5979" xr:uid="{F98D6499-6964-458E-9AE0-1B03993E33FA}"/>
    <cellStyle name="Normal 4 2 2 2 4 3 2 2" xfId="28498" xr:uid="{04F6BEF0-094C-48B6-8107-1B362795A795}"/>
    <cellStyle name="Normal 4 2 2 2 4 3 2 3" xfId="15432" xr:uid="{D2312F29-7028-4CF6-8554-2D350BCC4FFB}"/>
    <cellStyle name="Normal 4 2 2 2 4 3 3" xfId="7885" xr:uid="{7CDFBBFC-194A-45A6-B073-04F587ED3E3F}"/>
    <cellStyle name="Normal 4 2 2 2 4 3 3 2" xfId="18265" xr:uid="{EC834A35-9453-4CAF-8950-F802DDB5DC6F}"/>
    <cellStyle name="Normal 4 2 2 2 4 3 4" xfId="10718" xr:uid="{FFBDCC92-C1E4-4C2B-AFAF-FBBADFEBAF62}"/>
    <cellStyle name="Normal 4 2 2 2 4 3 4 2" xfId="21098" xr:uid="{16B084A0-4AE6-498C-8517-15E85C982633}"/>
    <cellStyle name="Normal 4 2 2 2 4 3 5" xfId="24258" xr:uid="{D529CCF3-D1BC-4EC1-95A5-211BF8DDAEEA}"/>
    <cellStyle name="Normal 4 2 2 2 4 3 6" xfId="13209" xr:uid="{F91EB318-9735-4FC2-A7D6-63C57C1DAE43}"/>
    <cellStyle name="Normal 4 2 2 2 4 4" xfId="4179" xr:uid="{09F09E15-871D-4244-890C-93B16B2D3BE3}"/>
    <cellStyle name="Normal 4 2 2 2 4 4 2" xfId="8950" xr:uid="{3C265B06-A5BF-48AD-89A9-2D22F9A5D61E}"/>
    <cellStyle name="Normal 4 2 2 2 4 4 2 2" xfId="19330" xr:uid="{521178AC-315A-4187-A6DA-D40BCC284914}"/>
    <cellStyle name="Normal 4 2 2 2 4 4 3" xfId="11783" xr:uid="{D142966C-F984-4520-B50F-9E4FE6BA102C}"/>
    <cellStyle name="Normal 4 2 2 2 4 4 3 2" xfId="22163" xr:uid="{BDDD4821-8C01-4D78-BB38-35D03234A43C}"/>
    <cellStyle name="Normal 4 2 2 2 4 4 4" xfId="22773" xr:uid="{6B039AF2-98CF-4B6D-96D8-00C613B9D56F}"/>
    <cellStyle name="Normal 4 2 2 2 4 4 5" xfId="16497" xr:uid="{B917C92B-E32B-457D-9BDE-48FA35C389D2}"/>
    <cellStyle name="Normal 4 2 2 2 4 5" xfId="5221" xr:uid="{5C4D6AF4-82E1-41DD-BCC0-3E46B66D7E15}"/>
    <cellStyle name="Normal 4 2 2 2 4 5 2" xfId="14519" xr:uid="{B460FFE8-EBCA-443B-A0C9-5E288F9C981F}"/>
    <cellStyle name="Normal 4 2 2 2 4 6" xfId="6972" xr:uid="{C75A9B51-C5CA-4ADE-84AB-FF4ECCBA604E}"/>
    <cellStyle name="Normal 4 2 2 2 4 6 2" xfId="17352" xr:uid="{869329D5-6304-41A1-949E-A1C36BADE2D0}"/>
    <cellStyle name="Normal 4 2 2 2 4 7" xfId="9805" xr:uid="{A3D628FC-B9AB-4888-8202-144FB0F1C438}"/>
    <cellStyle name="Normal 4 2 2 2 4 7 2" xfId="20185" xr:uid="{3DB03CB8-537F-46DC-B9B9-47CADBD84AB8}"/>
    <cellStyle name="Normal 4 2 2 2 4 8" xfId="24895" xr:uid="{91E13E85-9BCB-4769-8D67-49E29F2EAF30}"/>
    <cellStyle name="Normal 4 2 2 2 4 9" xfId="12740" xr:uid="{9C685099-7178-41A6-87FD-6B656B7C8790}"/>
    <cellStyle name="Normal 4 2 2 2 5" xfId="3285" xr:uid="{00000000-0005-0000-0000-00006C050000}"/>
    <cellStyle name="Normal 4 2 2 2 5 2" xfId="4506" xr:uid="{C38558B0-20A2-4476-87DA-6BFF6065FB72}"/>
    <cellStyle name="Normal 4 2 2 2 5 2 2" xfId="9277" xr:uid="{E0806218-B591-4968-A464-B3CFC314A602}"/>
    <cellStyle name="Normal 4 2 2 2 5 2 2 2" xfId="29258" xr:uid="{CBE4C94A-BFEF-4921-B9D4-BDF3799D9EC4}"/>
    <cellStyle name="Normal 4 2 2 2 5 2 2 3" xfId="19657" xr:uid="{7F52E468-4C7D-4963-8EFE-B305532A9E98}"/>
    <cellStyle name="Normal 4 2 2 2 5 2 3" xfId="12110" xr:uid="{3FA5C244-90D7-448B-A003-E813D33AB845}"/>
    <cellStyle name="Normal 4 2 2 2 5 2 3 2" xfId="22490" xr:uid="{33C03823-B642-4C57-8C16-AAEC2EFF685B}"/>
    <cellStyle name="Normal 4 2 2 2 5 2 4" xfId="23421" xr:uid="{D869F22B-A0AF-40DB-AAF7-0AA930C414B2}"/>
    <cellStyle name="Normal 4 2 2 2 5 2 5" xfId="16824" xr:uid="{956D3CA5-05CC-4296-A22F-A38646B755B3}"/>
    <cellStyle name="Normal 4 2 2 2 5 3" xfId="6342" xr:uid="{EEC73034-AAE7-44A5-BFE4-E5EE8526D30F}"/>
    <cellStyle name="Normal 4 2 2 2 5 3 2" xfId="27662" xr:uid="{F78D3E12-E12D-48EB-9C6A-35C5A4F5082F}"/>
    <cellStyle name="Normal 4 2 2 2 5 3 3" xfId="15911" xr:uid="{D1C4BCCB-C9E7-43E1-B5D0-57A511DF6D74}"/>
    <cellStyle name="Normal 4 2 2 2 5 4" xfId="8364" xr:uid="{654E4D6B-CABE-4867-BC98-A2411752ACCC}"/>
    <cellStyle name="Normal 4 2 2 2 5 4 2" xfId="18744" xr:uid="{A97C0CFD-ACBD-4FA9-95F8-B58DB1F0A5EB}"/>
    <cellStyle name="Normal 4 2 2 2 5 5" xfId="11197" xr:uid="{0D07C26D-2E8B-4E1B-AB67-B08E32EB68DA}"/>
    <cellStyle name="Normal 4 2 2 2 5 5 2" xfId="21577" xr:uid="{DE9345F1-CDD7-4ABB-AC3F-44D7879809BD}"/>
    <cellStyle name="Normal 4 2 2 2 5 6" xfId="23624" xr:uid="{94716677-757A-4C82-AEF7-D595FF518AED}"/>
    <cellStyle name="Normal 4 2 2 2 5 7" xfId="13835" xr:uid="{F629A4FF-E862-472E-A6DE-BF2634491564}"/>
    <cellStyle name="Normal 4 2 2 2 6" xfId="2925" xr:uid="{00000000-0005-0000-0000-00006D050000}"/>
    <cellStyle name="Normal 4 2 2 2 6 2" xfId="6104" xr:uid="{EC6B6115-246A-4E2D-A4D0-BCBFD219C349}"/>
    <cellStyle name="Normal 4 2 2 2 6 2 2" xfId="27550" xr:uid="{E87F3D8D-DCB9-4655-8DE1-DCDB851F043B}"/>
    <cellStyle name="Normal 4 2 2 2 6 2 3" xfId="15582" xr:uid="{64957473-5187-4040-BCE6-86D8A7C2F96B}"/>
    <cellStyle name="Normal 4 2 2 2 6 3" xfId="8035" xr:uid="{4E390FF0-81EF-4B05-A5D5-D107E8BA8641}"/>
    <cellStyle name="Normal 4 2 2 2 6 3 2" xfId="18415" xr:uid="{4C9FF954-9B95-4E4F-94CC-9D81B58025F3}"/>
    <cellStyle name="Normal 4 2 2 2 6 4" xfId="10868" xr:uid="{C7D9EEDE-59CB-4892-A90E-D6CBAA776294}"/>
    <cellStyle name="Normal 4 2 2 2 6 4 2" xfId="21248" xr:uid="{013422BF-270B-44C7-AC44-3A278CD4DF6B}"/>
    <cellStyle name="Normal 4 2 2 2 6 5" xfId="22642" xr:uid="{E1543EFA-274E-4B41-AC5A-2033AED55C16}"/>
    <cellStyle name="Normal 4 2 2 2 6 6" xfId="13438" xr:uid="{1B856EAC-F127-4C13-9933-1ED8CDE6CD7F}"/>
    <cellStyle name="Normal 4 2 2 2 7" xfId="2497" xr:uid="{00000000-0005-0000-0000-00006E050000}"/>
    <cellStyle name="Normal 4 2 2 2 7 2" xfId="5779" xr:uid="{2155F36A-BC96-4357-8425-D920261F69FF}"/>
    <cellStyle name="Normal 4 2 2 2 7 2 2" xfId="26760" xr:uid="{ADAD11F8-F25F-4855-BAE8-EFC94FBD37D3}"/>
    <cellStyle name="Normal 4 2 2 2 7 2 3" xfId="15168" xr:uid="{E80883C3-46A1-47FD-B5AC-8A846D7591A9}"/>
    <cellStyle name="Normal 4 2 2 2 7 3" xfId="7621" xr:uid="{6DD1F1C5-4FF3-43BB-8726-56F22B3580A5}"/>
    <cellStyle name="Normal 4 2 2 2 7 3 2" xfId="18001" xr:uid="{543D6EC0-4DF1-47AB-A541-7269906FF7A8}"/>
    <cellStyle name="Normal 4 2 2 2 7 4" xfId="10454" xr:uid="{7B541D81-392E-494B-9E52-B84DFE8720F2}"/>
    <cellStyle name="Normal 4 2 2 2 7 4 2" xfId="20834" xr:uid="{9B9851DE-6809-4B6A-A05F-EFB36E3F281E}"/>
    <cellStyle name="Normal 4 2 2 2 7 5" xfId="25182" xr:uid="{1A35A034-AFBA-4F4A-875C-3A3926CBB46C}"/>
    <cellStyle name="Normal 4 2 2 2 7 6" xfId="12884" xr:uid="{973CBE25-492A-4DEE-9351-36187EA70F9D}"/>
    <cellStyle name="Normal 4 2 2 2 8" xfId="2191" xr:uid="{00000000-0005-0000-0000-000057050000}"/>
    <cellStyle name="Normal 4 2 2 2 8 2" xfId="7317" xr:uid="{202650CD-28B0-4E67-8827-41E01F03D3C2}"/>
    <cellStyle name="Normal 4 2 2 2 8 2 2" xfId="17697" xr:uid="{22E13DBB-C16D-40EB-A3AE-92B11712B437}"/>
    <cellStyle name="Normal 4 2 2 2 8 3" xfId="10150" xr:uid="{DDC1FFF8-DCB9-41A1-AD22-A544A04EC073}"/>
    <cellStyle name="Normal 4 2 2 2 8 3 2" xfId="20530" xr:uid="{282BB72D-2582-4555-8080-50D626A4473B}"/>
    <cellStyle name="Normal 4 2 2 2 8 4" xfId="22871" xr:uid="{18F331D2-7DF0-4D44-AC68-C52BAE4D538F}"/>
    <cellStyle name="Normal 4 2 2 2 8 5" xfId="14864" xr:uid="{C4251E7B-F494-4BCD-A000-9A36D0D12557}"/>
    <cellStyle name="Normal 4 2 2 2 9" xfId="3970" xr:uid="{E3924D78-0A6A-4160-954B-7BDD5285864D}"/>
    <cellStyle name="Normal 4 2 2 2 9 2" xfId="8793" xr:uid="{AB6CF9CE-B9D0-4210-B8E0-DC6533CA4258}"/>
    <cellStyle name="Normal 4 2 2 2 9 2 2" xfId="19173" xr:uid="{71695F3D-89F5-4DE4-B18F-DCFA154EECDC}"/>
    <cellStyle name="Normal 4 2 2 2 9 3" xfId="11626" xr:uid="{7AC8E88D-7772-433F-995A-E060E7D40B17}"/>
    <cellStyle name="Normal 4 2 2 2 9 3 2" xfId="22006" xr:uid="{881B4292-B64F-467F-B0F4-E3DBBC28FE57}"/>
    <cellStyle name="Normal 4 2 2 2 9 4" xfId="16340" xr:uid="{1D3749AB-17A1-4775-9954-ED2D5FA48BCC}"/>
    <cellStyle name="Normal 4 2 2 3" xfId="919" xr:uid="{00000000-0005-0000-0000-000049050000}"/>
    <cellStyle name="Normal 4 2 2 3 10" xfId="5222" xr:uid="{4C8EB03A-B9E6-4ADB-83F2-4632A0FD4A2B}"/>
    <cellStyle name="Normal 4 2 2 3 10 2" xfId="14520" xr:uid="{7B904648-2E13-475E-8929-1CAFDB91392D}"/>
    <cellStyle name="Normal 4 2 2 3 11" xfId="6973" xr:uid="{A6B2F5C6-3548-4D10-BB4C-0DD9C94E11B5}"/>
    <cellStyle name="Normal 4 2 2 3 11 2" xfId="17353" xr:uid="{81E6248D-E257-462A-8568-10D278AD3795}"/>
    <cellStyle name="Normal 4 2 2 3 12" xfId="9806" xr:uid="{27B0B000-06A1-4CF3-AE41-AC14DEA3D8C1}"/>
    <cellStyle name="Normal 4 2 2 3 12 2" xfId="20186" xr:uid="{F709525A-B072-44F6-B4E0-E5E26CF316E0}"/>
    <cellStyle name="Normal 4 2 2 3 13" xfId="23659" xr:uid="{5661E3C3-41EC-4747-A0C2-DAC047C18CE2}"/>
    <cellStyle name="Normal 4 2 2 3 14" xfId="12459" xr:uid="{45C8C42A-A7F7-4A77-9F12-E8B7335646F6}"/>
    <cellStyle name="Normal 4 2 2 3 2" xfId="920" xr:uid="{00000000-0005-0000-0000-00004A050000}"/>
    <cellStyle name="Normal 4 2 2 3 2 10" xfId="9807" xr:uid="{DE249236-C757-4834-993F-5C73C75AA67F}"/>
    <cellStyle name="Normal 4 2 2 3 2 10 2" xfId="20187" xr:uid="{F789E804-F60C-4EE6-897A-5E66BF106061}"/>
    <cellStyle name="Normal 4 2 2 3 2 11" xfId="25499" xr:uid="{CE144F7C-62F7-4442-9C6C-8946645A422A}"/>
    <cellStyle name="Normal 4 2 2 3 2 12" xfId="12583" xr:uid="{EDE6596E-3C0A-4452-99A5-DAF699009E35}"/>
    <cellStyle name="Normal 4 2 2 3 2 2" xfId="921" xr:uid="{00000000-0005-0000-0000-00004B050000}"/>
    <cellStyle name="Normal 4 2 2 3 2 2 2" xfId="3287" xr:uid="{00000000-0005-0000-0000-000072050000}"/>
    <cellStyle name="Normal 4 2 2 3 2 2 2 2" xfId="6344" xr:uid="{6A54CE14-D909-4302-97CD-DFEA3C63DEFE}"/>
    <cellStyle name="Normal 4 2 2 3 2 2 2 2 2" xfId="27286" xr:uid="{74314792-9A52-4FD3-83EA-A9758D019597}"/>
    <cellStyle name="Normal 4 2 2 3 2 2 2 2 3" xfId="26807" xr:uid="{B31CB6F5-F9A0-42C4-91F0-13935C43AE2C}"/>
    <cellStyle name="Normal 4 2 2 3 2 2 2 2 4" xfId="15913" xr:uid="{A27C0814-8A83-4DDB-8F7C-B1439C12E70C}"/>
    <cellStyle name="Normal 4 2 2 3 2 2 2 3" xfId="8366" xr:uid="{CF2509EC-CF3A-42B5-AB21-5E4FA426CA7D}"/>
    <cellStyle name="Normal 4 2 2 3 2 2 2 3 2" xfId="28896" xr:uid="{E9459B4A-E860-4D0C-B117-ECDB048044CA}"/>
    <cellStyle name="Normal 4 2 2 3 2 2 2 3 3" xfId="18746" xr:uid="{83C0937A-826D-42BF-9A56-14B96ACA789F}"/>
    <cellStyle name="Normal 4 2 2 3 2 2 2 4" xfId="11199" xr:uid="{B1333805-23F5-42D1-A06A-B10B1039CC81}"/>
    <cellStyle name="Normal 4 2 2 3 2 2 2 4 2" xfId="21579" xr:uid="{3B9F75CD-5554-435A-BE1A-EC7F02967A5D}"/>
    <cellStyle name="Normal 4 2 2 3 2 2 2 5" xfId="23525" xr:uid="{41D0B654-967F-4713-B25A-9593268AA2D9}"/>
    <cellStyle name="Normal 4 2 2 3 2 2 2 6" xfId="13837" xr:uid="{FC3937F6-94BF-45BD-BFF6-3D475EA41BE5}"/>
    <cellStyle name="Normal 4 2 2 3 2 2 3" xfId="4325" xr:uid="{B2787D4B-7961-437E-9E35-5D6DDF9D9A8E}"/>
    <cellStyle name="Normal 4 2 2 3 2 2 3 2" xfId="9096" xr:uid="{E9AC06A7-A309-4A91-99B9-7D5C2085F1AC}"/>
    <cellStyle name="Normal 4 2 2 3 2 2 3 2 2" xfId="29139" xr:uid="{75F295F7-4C31-466A-82B8-B55628C300EF}"/>
    <cellStyle name="Normal 4 2 2 3 2 2 3 2 3" xfId="19476" xr:uid="{E9EE146E-DB2D-4132-9FCC-ADA79ADCFB0B}"/>
    <cellStyle name="Normal 4 2 2 3 2 2 3 3" xfId="11929" xr:uid="{EA49450A-8459-4CB3-8CA4-26B90595B325}"/>
    <cellStyle name="Normal 4 2 2 3 2 2 3 3 2" xfId="22309" xr:uid="{86C4B435-7388-4D54-82D1-41ACDEF81221}"/>
    <cellStyle name="Normal 4 2 2 3 2 2 3 4" xfId="25506" xr:uid="{0D38197A-44CC-4C81-B138-82303A9591BC}"/>
    <cellStyle name="Normal 4 2 2 3 2 2 3 5" xfId="16643" xr:uid="{23980CF4-E09C-4D13-B87E-5CCFA853EF8E}"/>
    <cellStyle name="Normal 4 2 2 3 2 2 4" xfId="5224" xr:uid="{C90F8EC9-0711-4445-A27F-548BD7ABFFF8}"/>
    <cellStyle name="Normal 4 2 2 3 2 2 4 2" xfId="26823" xr:uid="{8A36930A-77D3-4494-8377-A6B36B48A0AA}"/>
    <cellStyle name="Normal 4 2 2 3 2 2 4 3" xfId="14522" xr:uid="{591D5692-58AF-4158-844E-AF60AA0FCE90}"/>
    <cellStyle name="Normal 4 2 2 3 2 2 5" xfId="6975" xr:uid="{E6250537-DD63-4B3A-BA35-405BF6064E52}"/>
    <cellStyle name="Normal 4 2 2 3 2 2 5 2" xfId="17355" xr:uid="{702F81DF-B704-48B8-85F6-1713D67E71D8}"/>
    <cellStyle name="Normal 4 2 2 3 2 2 6" xfId="9808" xr:uid="{C4E51B45-3297-4D8A-9EED-5C6B21E518ED}"/>
    <cellStyle name="Normal 4 2 2 3 2 2 6 2" xfId="20188" xr:uid="{1EFB45F9-AA05-429D-A87D-98B6282F9883}"/>
    <cellStyle name="Normal 4 2 2 3 2 2 7" xfId="24421" xr:uid="{CC96FF20-3507-443E-844E-77D6A8BEC4D1}"/>
    <cellStyle name="Normal 4 2 2 3 2 2 8" xfId="13214" xr:uid="{0E02A5E9-2AF7-4929-B622-2CFCBE6193BB}"/>
    <cellStyle name="Normal 4 2 2 3 2 3" xfId="3288" xr:uid="{00000000-0005-0000-0000-000073050000}"/>
    <cellStyle name="Normal 4 2 2 3 2 3 2" xfId="4507" xr:uid="{C36D94FA-6760-4288-AB2F-C8BAEE966C3F}"/>
    <cellStyle name="Normal 4 2 2 3 2 3 2 2" xfId="9278" xr:uid="{6303850A-18D2-40CD-83FF-372915C50C2A}"/>
    <cellStyle name="Normal 4 2 2 3 2 3 2 2 2" xfId="29259" xr:uid="{6EE79945-357E-4B97-8754-EA1A514ED2DD}"/>
    <cellStyle name="Normal 4 2 2 3 2 3 2 2 3" xfId="19658" xr:uid="{38C642DD-E7D8-458B-94A1-D590D07B8655}"/>
    <cellStyle name="Normal 4 2 2 3 2 3 2 3" xfId="12111" xr:uid="{B18BB930-11BE-45B0-A95D-58F13AC6782B}"/>
    <cellStyle name="Normal 4 2 2 3 2 3 2 3 2" xfId="22491" xr:uid="{5C6F0A01-4396-4DDA-817B-0CB09248E996}"/>
    <cellStyle name="Normal 4 2 2 3 2 3 2 4" xfId="24865" xr:uid="{729C037F-17CF-48D9-81BE-F87240CF6698}"/>
    <cellStyle name="Normal 4 2 2 3 2 3 2 5" xfId="16825" xr:uid="{EE1BA9C0-5CBB-4AB9-BBDE-109F29F2BBF9}"/>
    <cellStyle name="Normal 4 2 2 3 2 3 3" xfId="6345" xr:uid="{89E13BB4-452B-4B4E-B512-6F4C7AB53434}"/>
    <cellStyle name="Normal 4 2 2 3 2 3 3 2" xfId="28334" xr:uid="{41BDAC96-9A6F-49BB-8160-E581AB4DDD33}"/>
    <cellStyle name="Normal 4 2 2 3 2 3 3 3" xfId="15914" xr:uid="{61890395-B9E6-41F5-9477-2927DBD163D7}"/>
    <cellStyle name="Normal 4 2 2 3 2 3 4" xfId="8367" xr:uid="{7B3AB6B3-5718-43AF-973E-91A1BEB64A71}"/>
    <cellStyle name="Normal 4 2 2 3 2 3 4 2" xfId="18747" xr:uid="{46A5317C-FB63-4E74-8202-BFD9F96392BA}"/>
    <cellStyle name="Normal 4 2 2 3 2 3 5" xfId="11200" xr:uid="{062485BB-F023-41D3-95F6-7DFC4C3DDB9B}"/>
    <cellStyle name="Normal 4 2 2 3 2 3 5 2" xfId="21580" xr:uid="{50F5A99C-A45E-4535-B4A3-3AE894577F2B}"/>
    <cellStyle name="Normal 4 2 2 3 2 3 6" xfId="22703" xr:uid="{4B8116B2-847D-4D06-9AD9-012C0CA83F0C}"/>
    <cellStyle name="Normal 4 2 2 3 2 3 7" xfId="13838" xr:uid="{E5627E8D-234A-4478-BD39-83DA09E9BC12}"/>
    <cellStyle name="Normal 4 2 2 3 2 4" xfId="3286" xr:uid="{00000000-0005-0000-0000-000074050000}"/>
    <cellStyle name="Normal 4 2 2 3 2 4 2" xfId="6343" xr:uid="{D240B1F4-A6D0-448A-8BDF-63F85E91C8F8}"/>
    <cellStyle name="Normal 4 2 2 3 2 4 2 2" xfId="28472" xr:uid="{18314E4A-AE67-4B6F-B508-912FB11A91DB}"/>
    <cellStyle name="Normal 4 2 2 3 2 4 2 3" xfId="15912" xr:uid="{57CB71E1-FF78-4EF7-8785-8F6EDFBCB33B}"/>
    <cellStyle name="Normal 4 2 2 3 2 4 3" xfId="8365" xr:uid="{92240B2D-38C1-454D-B56E-7E3D0956F970}"/>
    <cellStyle name="Normal 4 2 2 3 2 4 3 2" xfId="18745" xr:uid="{55706EA9-509C-4177-8277-C7D144419419}"/>
    <cellStyle name="Normal 4 2 2 3 2 4 4" xfId="11198" xr:uid="{020EB1DA-255C-4C76-AB91-43E46051CB40}"/>
    <cellStyle name="Normal 4 2 2 3 2 4 4 2" xfId="21578" xr:uid="{211767A5-3246-4480-9B39-F538EC29A29B}"/>
    <cellStyle name="Normal 4 2 2 3 2 4 5" xfId="24202" xr:uid="{9082D8DB-4C96-4830-BD21-A262EBAE688D}"/>
    <cellStyle name="Normal 4 2 2 3 2 4 6" xfId="13836" xr:uid="{F70D6774-E243-4164-A7AF-951DE2E9E02A}"/>
    <cellStyle name="Normal 4 2 2 3 2 5" xfId="2534" xr:uid="{00000000-0005-0000-0000-000075050000}"/>
    <cellStyle name="Normal 4 2 2 3 2 5 2" xfId="5807" xr:uid="{FDCA5AD5-95DA-412D-8D47-258CC2B41DD1}"/>
    <cellStyle name="Normal 4 2 2 3 2 5 2 2" xfId="26976" xr:uid="{DD5C1E70-C5F2-4324-8FC2-7D920610937F}"/>
    <cellStyle name="Normal 4 2 2 3 2 5 2 3" xfId="15205" xr:uid="{80C0A50B-A75B-41D2-8A38-2CD2CE4DFE08}"/>
    <cellStyle name="Normal 4 2 2 3 2 5 3" xfId="7658" xr:uid="{4EEB0860-2372-458C-B5F9-A0CC253A1AE3}"/>
    <cellStyle name="Normal 4 2 2 3 2 5 3 2" xfId="18038" xr:uid="{EC5DD510-18CA-4DBC-A34C-F3120B2B44E6}"/>
    <cellStyle name="Normal 4 2 2 3 2 5 4" xfId="10491" xr:uid="{BA2AC357-34BA-4763-A738-292D2A44C02D}"/>
    <cellStyle name="Normal 4 2 2 3 2 5 4 2" xfId="20871" xr:uid="{97F0FD2C-82B5-497E-BD95-3C5AF1BAADE6}"/>
    <cellStyle name="Normal 4 2 2 3 2 5 5" xfId="23285" xr:uid="{AD5C5887-0803-4E20-9BB9-7BB57DB48E1C}"/>
    <cellStyle name="Normal 4 2 2 3 2 5 6" xfId="12921" xr:uid="{68E2A869-D5B2-42EE-8820-A9D0C6D71C9E}"/>
    <cellStyle name="Normal 4 2 2 3 2 6" xfId="2350" xr:uid="{00000000-0005-0000-0000-000070050000}"/>
    <cellStyle name="Normal 4 2 2 3 2 6 2" xfId="7476" xr:uid="{B3F065FD-3BF3-41C5-98FB-7285E0CEF677}"/>
    <cellStyle name="Normal 4 2 2 3 2 6 2 2" xfId="17856" xr:uid="{BDC82D49-BB9F-499F-BD8E-F48F4542180F}"/>
    <cellStyle name="Normal 4 2 2 3 2 6 3" xfId="10309" xr:uid="{7F6C7885-EA64-4EDE-A8FA-6AAF050F0977}"/>
    <cellStyle name="Normal 4 2 2 3 2 6 3 2" xfId="20689" xr:uid="{6FE03C0A-13E8-4886-927D-BBE3FE3D81F0}"/>
    <cellStyle name="Normal 4 2 2 3 2 6 4" xfId="24128" xr:uid="{E708F31D-9929-434E-A242-2DCD60721706}"/>
    <cellStyle name="Normal 4 2 2 3 2 6 5" xfId="15023" xr:uid="{DB145D00-6261-49DE-B2D9-6277AC08AB4C}"/>
    <cellStyle name="Normal 4 2 2 3 2 7" xfId="3891" xr:uid="{D96A2613-E50C-4D2C-900D-398FAFA7F405}"/>
    <cellStyle name="Normal 4 2 2 3 2 7 2" xfId="8722" xr:uid="{6B9C5CFA-735E-40A8-BC44-5B567045E3DA}"/>
    <cellStyle name="Normal 4 2 2 3 2 7 2 2" xfId="19102" xr:uid="{F878870E-6795-4137-B63C-DC6965F96EA3}"/>
    <cellStyle name="Normal 4 2 2 3 2 7 3" xfId="11555" xr:uid="{313CA58C-0C94-491D-8B0D-3F823C796A86}"/>
    <cellStyle name="Normal 4 2 2 3 2 7 3 2" xfId="21935" xr:uid="{7B76D477-D22B-41C2-AD72-52B2987A93E9}"/>
    <cellStyle name="Normal 4 2 2 3 2 7 4" xfId="16269" xr:uid="{2AF31336-C692-4258-A919-C034B70AC8E1}"/>
    <cellStyle name="Normal 4 2 2 3 2 8" xfId="5223" xr:uid="{11FEB477-B239-4E41-BF3C-424859C341A2}"/>
    <cellStyle name="Normal 4 2 2 3 2 8 2" xfId="14521" xr:uid="{1C01992E-5370-4D5F-9595-794570A6E419}"/>
    <cellStyle name="Normal 4 2 2 3 2 9" xfId="6974" xr:uid="{CD0EAC3F-8B8F-4C1C-9E73-3D82BD185AD1}"/>
    <cellStyle name="Normal 4 2 2 3 2 9 2" xfId="17354" xr:uid="{24878BB0-662F-4A83-B137-81A7CAFD42EF}"/>
    <cellStyle name="Normal 4 2 2 3 3" xfId="922" xr:uid="{00000000-0005-0000-0000-00004C050000}"/>
    <cellStyle name="Normal 4 2 2 3 3 10" xfId="24831" xr:uid="{4EECE424-3A63-471E-922A-1E15FA2706A9}"/>
    <cellStyle name="Normal 4 2 2 3 3 11" xfId="12741" xr:uid="{5741375C-0DE7-4CD2-9B1D-266696C61809}"/>
    <cellStyle name="Normal 4 2 2 3 3 2" xfId="2766" xr:uid="{00000000-0005-0000-0000-000077050000}"/>
    <cellStyle name="Normal 4 2 2 3 3 2 2" xfId="3290" xr:uid="{00000000-0005-0000-0000-000078050000}"/>
    <cellStyle name="Normal 4 2 2 3 3 2 2 2" xfId="6347" xr:uid="{434E8FF1-E3A1-4A7A-9D1D-E422117A86E0}"/>
    <cellStyle name="Normal 4 2 2 3 3 2 2 2 2" xfId="26278" xr:uid="{FB0C84E7-0B72-4918-9970-2FC3865AE175}"/>
    <cellStyle name="Normal 4 2 2 3 3 2 2 2 3" xfId="15916" xr:uid="{85CEAFD0-7320-4AB2-80CA-F5BBF7272431}"/>
    <cellStyle name="Normal 4 2 2 3 3 2 2 3" xfId="8369" xr:uid="{5658B379-62E3-4B78-A892-615E0DBF142B}"/>
    <cellStyle name="Normal 4 2 2 3 3 2 2 3 2" xfId="18749" xr:uid="{36ECC6A3-E66B-48C9-98EC-F0563C4FCFAC}"/>
    <cellStyle name="Normal 4 2 2 3 3 2 2 4" xfId="11202" xr:uid="{670C891C-FEE6-465B-9F49-17016E61A29A}"/>
    <cellStyle name="Normal 4 2 2 3 3 2 2 4 2" xfId="21582" xr:uid="{D8613B90-EF87-4E98-9B45-90E0CED13444}"/>
    <cellStyle name="Normal 4 2 2 3 3 2 2 5" xfId="24181" xr:uid="{B1BC3264-4C98-4DA8-852B-AF3043EB1577}"/>
    <cellStyle name="Normal 4 2 2 3 3 2 2 6" xfId="13840" xr:uid="{DB97B712-1A9D-4DC8-8486-4307375B2E4A}"/>
    <cellStyle name="Normal 4 2 2 3 3 2 3" xfId="4326" xr:uid="{C5AA2334-1273-4173-B3B8-B5CB37BE8962}"/>
    <cellStyle name="Normal 4 2 2 3 3 2 3 2" xfId="9097" xr:uid="{44C37417-6B57-4553-AC9B-D229E9B997B9}"/>
    <cellStyle name="Normal 4 2 2 3 3 2 3 2 2" xfId="29140" xr:uid="{D40A5EC6-241A-409E-91AE-4819692CFC03}"/>
    <cellStyle name="Normal 4 2 2 3 3 2 3 2 3" xfId="19477" xr:uid="{CEB719ED-63A8-4C8C-A753-FF73A8613B6A}"/>
    <cellStyle name="Normal 4 2 2 3 3 2 3 3" xfId="11930" xr:uid="{38255705-73A4-431D-9719-044B4F097BEE}"/>
    <cellStyle name="Normal 4 2 2 3 3 2 3 3 2" xfId="22310" xr:uid="{B81C1962-FF7F-4612-8257-B61BE007B819}"/>
    <cellStyle name="Normal 4 2 2 3 3 2 3 4" xfId="23170" xr:uid="{42F1F596-555E-403E-AB74-6EB1CAF57960}"/>
    <cellStyle name="Normal 4 2 2 3 3 2 3 5" xfId="16644" xr:uid="{86BE4334-F088-405C-A088-DDE12CDBF8A8}"/>
    <cellStyle name="Normal 4 2 2 3 3 2 4" xfId="5983" xr:uid="{6CD26D58-AE40-4F2C-9636-48FA196B1729}"/>
    <cellStyle name="Normal 4 2 2 3 3 2 4 2" xfId="26934" xr:uid="{EFA6AA2A-AF5C-45A6-A72E-1404566ABC42}"/>
    <cellStyle name="Normal 4 2 2 3 3 2 4 3" xfId="15436" xr:uid="{285B8E85-9421-4D07-9D13-478ADF68C046}"/>
    <cellStyle name="Normal 4 2 2 3 3 2 5" xfId="7889" xr:uid="{DB69350F-17D3-47EA-8934-579359DD09E7}"/>
    <cellStyle name="Normal 4 2 2 3 3 2 5 2" xfId="18269" xr:uid="{19F0100D-EDEA-431D-AC57-2928E2AF4EA9}"/>
    <cellStyle name="Normal 4 2 2 3 3 2 6" xfId="10722" xr:uid="{8D1D27BC-5F8E-4036-A1FD-5FB484E3065D}"/>
    <cellStyle name="Normal 4 2 2 3 3 2 6 2" xfId="21102" xr:uid="{8504755E-2C9A-444D-B39B-5EDE58B524F6}"/>
    <cellStyle name="Normal 4 2 2 3 3 2 7" xfId="23627" xr:uid="{6EDC3B47-764A-4865-B633-DFCF9A7B1D0B}"/>
    <cellStyle name="Normal 4 2 2 3 3 2 8" xfId="13215" xr:uid="{FE14FB89-FCA9-4C38-86FA-EE6B4E306967}"/>
    <cellStyle name="Normal 4 2 2 3 3 3" xfId="3291" xr:uid="{00000000-0005-0000-0000-000079050000}"/>
    <cellStyle name="Normal 4 2 2 3 3 3 2" xfId="4508" xr:uid="{BFC336D4-79D3-4CAA-B822-E16C2E6AE884}"/>
    <cellStyle name="Normal 4 2 2 3 3 3 2 2" xfId="9279" xr:uid="{69DB0E82-7231-4EF9-8E5F-CF704D83CF63}"/>
    <cellStyle name="Normal 4 2 2 3 3 3 2 2 2" xfId="29260" xr:uid="{0F0D3CEC-3DB5-4FAC-AC4A-01334006FD4B}"/>
    <cellStyle name="Normal 4 2 2 3 3 3 2 2 3" xfId="19659" xr:uid="{CFAF9355-601D-4DE1-89FD-013215428D57}"/>
    <cellStyle name="Normal 4 2 2 3 3 3 2 3" xfId="12112" xr:uid="{366E67AA-5270-44E8-84F4-C6842E565697}"/>
    <cellStyle name="Normal 4 2 2 3 3 3 2 3 2" xfId="22492" xr:uid="{0500BF19-E3B2-49DE-8FEF-1901F44CB56F}"/>
    <cellStyle name="Normal 4 2 2 3 3 3 2 4" xfId="25753" xr:uid="{6D702D5A-D6DB-4458-8921-97DB530C6936}"/>
    <cellStyle name="Normal 4 2 2 3 3 3 2 5" xfId="16826" xr:uid="{2923CDDE-CA22-4AEA-8B4A-88A1559BE632}"/>
    <cellStyle name="Normal 4 2 2 3 3 3 3" xfId="6348" xr:uid="{8F703B92-FDC1-4FDC-9B8E-05ACB1B45D6E}"/>
    <cellStyle name="Normal 4 2 2 3 3 3 3 2" xfId="25963" xr:uid="{3F45C47A-2625-4291-B192-E78EA09675B3}"/>
    <cellStyle name="Normal 4 2 2 3 3 3 3 3" xfId="15917" xr:uid="{A0BF842F-4A42-4357-9C5B-00165141087F}"/>
    <cellStyle name="Normal 4 2 2 3 3 3 4" xfId="8370" xr:uid="{B0888013-3562-4F65-95A4-9E67D43E46AC}"/>
    <cellStyle name="Normal 4 2 2 3 3 3 4 2" xfId="18750" xr:uid="{21D2A06D-0C57-4B89-8E20-DDF5DE4C50D7}"/>
    <cellStyle name="Normal 4 2 2 3 3 3 5" xfId="11203" xr:uid="{263D0205-7975-4EC4-A778-7A0F41CF251E}"/>
    <cellStyle name="Normal 4 2 2 3 3 3 5 2" xfId="21583" xr:uid="{C7BEB32D-BD0A-49D8-90C0-5C0856A866F3}"/>
    <cellStyle name="Normal 4 2 2 3 3 3 6" xfId="24963" xr:uid="{6E8C3C21-6818-4122-918C-BC5DFBBDDB90}"/>
    <cellStyle name="Normal 4 2 2 3 3 3 7" xfId="13841" xr:uid="{910A00BA-AC07-4195-839B-F5610560FFD8}"/>
    <cellStyle name="Normal 4 2 2 3 3 4" xfId="3289" xr:uid="{00000000-0005-0000-0000-00007A050000}"/>
    <cellStyle name="Normal 4 2 2 3 3 4 2" xfId="6346" xr:uid="{9D7252F3-DDE2-4834-AB9B-3929F2551B73}"/>
    <cellStyle name="Normal 4 2 2 3 3 4 2 2" xfId="28216" xr:uid="{F6B88384-9DF5-4FA3-A23A-94A0036F0EF3}"/>
    <cellStyle name="Normal 4 2 2 3 3 4 2 3" xfId="15915" xr:uid="{D2CFF331-E80F-464C-8BD8-60BF12FB9868}"/>
    <cellStyle name="Normal 4 2 2 3 3 4 3" xfId="8368" xr:uid="{AB962451-27B1-4F41-907F-B83B4F094BB9}"/>
    <cellStyle name="Normal 4 2 2 3 3 4 3 2" xfId="18748" xr:uid="{4E5B0C8C-151E-4AE7-979F-2824FF775781}"/>
    <cellStyle name="Normal 4 2 2 3 3 4 4" xfId="11201" xr:uid="{CCFEC741-96B6-4F2B-861C-63947B09A4A2}"/>
    <cellStyle name="Normal 4 2 2 3 3 4 4 2" xfId="21581" xr:uid="{8075C9AE-18BC-4386-A1D9-B2B11FD4B470}"/>
    <cellStyle name="Normal 4 2 2 3 3 4 5" xfId="23623" xr:uid="{820FAFF3-85BA-46F3-AAD0-40AD2B2749BE}"/>
    <cellStyle name="Normal 4 2 2 3 3 4 6" xfId="13839" xr:uid="{4DCF245E-C65B-4C56-9A5E-0585997F88EA}"/>
    <cellStyle name="Normal 4 2 2 3 3 5" xfId="2636" xr:uid="{00000000-0005-0000-0000-00007B050000}"/>
    <cellStyle name="Normal 4 2 2 3 3 5 2" xfId="5897" xr:uid="{17B37AA6-44D7-4370-98C4-D7ADFAD06DBC}"/>
    <cellStyle name="Normal 4 2 2 3 3 5 2 2" xfId="27037" xr:uid="{AB735D45-9A65-4A06-8525-2BE8A5B2CA4E}"/>
    <cellStyle name="Normal 4 2 2 3 3 5 2 3" xfId="15307" xr:uid="{03EF8E35-A3A1-40B1-A0AA-3274B08F9661}"/>
    <cellStyle name="Normal 4 2 2 3 3 5 3" xfId="7760" xr:uid="{730417C8-A719-4F27-B372-024378348F48}"/>
    <cellStyle name="Normal 4 2 2 3 3 5 3 2" xfId="18140" xr:uid="{9FF1DF2C-01F2-4D8B-9F5C-4E775CC9B449}"/>
    <cellStyle name="Normal 4 2 2 3 3 5 4" xfId="10593" xr:uid="{294E3DBE-82FE-404A-A616-C1D88ED52E16}"/>
    <cellStyle name="Normal 4 2 2 3 3 5 4 2" xfId="20973" xr:uid="{7A13C033-EFA9-4D00-9684-980FCECCD704}"/>
    <cellStyle name="Normal 4 2 2 3 3 5 5" xfId="23755" xr:uid="{432E6AD6-4EAB-492F-A35F-066FE9DD9890}"/>
    <cellStyle name="Normal 4 2 2 3 3 5 6" xfId="13024" xr:uid="{0E272F77-BD25-4C27-874E-AAC8C858BB75}"/>
    <cellStyle name="Normal 4 2 2 3 3 6" xfId="4180" xr:uid="{68A65460-D581-4268-8738-E9DAC0BA2ACE}"/>
    <cellStyle name="Normal 4 2 2 3 3 6 2" xfId="8951" xr:uid="{72870363-4ED9-436B-8DEE-F3E4DCA9B767}"/>
    <cellStyle name="Normal 4 2 2 3 3 6 2 2" xfId="19331" xr:uid="{F882F131-A388-4A1E-A9EB-7BDB8A9DEB8B}"/>
    <cellStyle name="Normal 4 2 2 3 3 6 3" xfId="11784" xr:uid="{3BE2E3DF-31AB-4D27-8776-8E7A73C85BFD}"/>
    <cellStyle name="Normal 4 2 2 3 3 6 3 2" xfId="22164" xr:uid="{3E8C096E-150E-4CA9-8FF5-55CFDBD96955}"/>
    <cellStyle name="Normal 4 2 2 3 3 6 4" xfId="25527" xr:uid="{6CC007BE-C920-424C-8722-5B87DEBD6519}"/>
    <cellStyle name="Normal 4 2 2 3 3 6 5" xfId="16498" xr:uid="{6B8E4524-C743-4582-8A35-0455456AEA2D}"/>
    <cellStyle name="Normal 4 2 2 3 3 7" xfId="5225" xr:uid="{654DADEF-5BEE-4A70-B479-EA4DF0B5269A}"/>
    <cellStyle name="Normal 4 2 2 3 3 7 2" xfId="14523" xr:uid="{214E56C4-AA70-4B46-8A87-F958FFAF30CE}"/>
    <cellStyle name="Normal 4 2 2 3 3 8" xfId="6976" xr:uid="{390F904A-24B0-4B71-B52A-F039CB888172}"/>
    <cellStyle name="Normal 4 2 2 3 3 8 2" xfId="17356" xr:uid="{FD5706EA-289E-4389-8085-F4B3DF5D361C}"/>
    <cellStyle name="Normal 4 2 2 3 3 9" xfId="9809" xr:uid="{9DAC1ADE-E604-40E8-B25C-8AE52CB94EF7}"/>
    <cellStyle name="Normal 4 2 2 3 3 9 2" xfId="20189" xr:uid="{EE60523C-88E7-4D9D-A06E-BF65E4676508}"/>
    <cellStyle name="Normal 4 2 2 3 4" xfId="923" xr:uid="{00000000-0005-0000-0000-00004D050000}"/>
    <cellStyle name="Normal 4 2 2 3 4 2" xfId="3292" xr:uid="{00000000-0005-0000-0000-00007D050000}"/>
    <cellStyle name="Normal 4 2 2 3 4 2 2" xfId="6349" xr:uid="{903EC303-10FC-411F-B382-8CA196B0FA9E}"/>
    <cellStyle name="Normal 4 2 2 3 4 2 2 2" xfId="26392" xr:uid="{2E55253E-8D44-49E1-A081-9E916C148A99}"/>
    <cellStyle name="Normal 4 2 2 3 4 2 2 3" xfId="15918" xr:uid="{A099347E-D2C8-429B-9BAA-3E2A90202DBF}"/>
    <cellStyle name="Normal 4 2 2 3 4 2 3" xfId="8371" xr:uid="{5D141035-696A-4E11-878E-EBD242DE40E9}"/>
    <cellStyle name="Normal 4 2 2 3 4 2 3 2" xfId="18751" xr:uid="{E53136B3-33EB-4D74-B5D8-661977FAD2C2}"/>
    <cellStyle name="Normal 4 2 2 3 4 2 4" xfId="11204" xr:uid="{60653EEB-44E4-4338-A45A-F98B38267337}"/>
    <cellStyle name="Normal 4 2 2 3 4 2 4 2" xfId="21584" xr:uid="{6E290F7F-7490-44E8-8D1D-849FA539D956}"/>
    <cellStyle name="Normal 4 2 2 3 4 2 5" xfId="25065" xr:uid="{4B20A928-3BF0-4131-9850-99DBE8EFBC68}"/>
    <cellStyle name="Normal 4 2 2 3 4 2 6" xfId="13842" xr:uid="{95F8A9EF-9FB0-41A9-B6CE-9892A4E3E2E1}"/>
    <cellStyle name="Normal 4 2 2 3 4 3" xfId="4324" xr:uid="{CFA2580C-8217-414C-9859-71B9E67B7CAC}"/>
    <cellStyle name="Normal 4 2 2 3 4 3 2" xfId="9095" xr:uid="{CC5DD4F7-4287-46E7-B743-0798B1E276C8}"/>
    <cellStyle name="Normal 4 2 2 3 4 3 2 2" xfId="29138" xr:uid="{A6F36CBA-F00B-4B19-A6C4-D9E5F3632040}"/>
    <cellStyle name="Normal 4 2 2 3 4 3 2 3" xfId="19475" xr:uid="{DA4AA475-C3E8-4EFE-A1B6-E2E5B8F0A4AD}"/>
    <cellStyle name="Normal 4 2 2 3 4 3 3" xfId="11928" xr:uid="{44D23ACD-5634-446E-BD46-8522CCB2B94C}"/>
    <cellStyle name="Normal 4 2 2 3 4 3 3 2" xfId="22308" xr:uid="{495D3382-AF99-4460-A947-CE81718D8307}"/>
    <cellStyle name="Normal 4 2 2 3 4 3 4" xfId="23362" xr:uid="{D1C35386-1376-4B27-B1B7-1514218E98E7}"/>
    <cellStyle name="Normal 4 2 2 3 4 3 5" xfId="16642" xr:uid="{46F62C47-74B7-4BFF-9FB8-0CA1E0F68596}"/>
    <cellStyle name="Normal 4 2 2 3 4 4" xfId="5226" xr:uid="{B06EC196-D623-41BB-9755-7F3CAFA7877F}"/>
    <cellStyle name="Normal 4 2 2 3 4 4 2" xfId="27059" xr:uid="{D2008287-8AB6-4294-98BF-F42428FDFB1F}"/>
    <cellStyle name="Normal 4 2 2 3 4 4 3" xfId="14524" xr:uid="{ED31B2A9-EB38-4D6F-B778-406C4AA72E44}"/>
    <cellStyle name="Normal 4 2 2 3 4 5" xfId="6977" xr:uid="{BCF7E8DF-2D67-4C25-AD26-C7642BF978DD}"/>
    <cellStyle name="Normal 4 2 2 3 4 5 2" xfId="17357" xr:uid="{23DFBA90-FA5C-47BC-8F39-12985AF4A672}"/>
    <cellStyle name="Normal 4 2 2 3 4 6" xfId="9810" xr:uid="{49073248-F7CD-4E09-AC9C-9F9DD844E98F}"/>
    <cellStyle name="Normal 4 2 2 3 4 6 2" xfId="20190" xr:uid="{7EF81C41-C72F-47F2-8707-1A56334CA33A}"/>
    <cellStyle name="Normal 4 2 2 3 4 7" xfId="24452" xr:uid="{DDEAE3DF-9B4E-4BFF-996F-73C4E7C1C643}"/>
    <cellStyle name="Normal 4 2 2 3 4 8" xfId="13213" xr:uid="{38D7521A-ACA3-4633-9CD1-86380A409521}"/>
    <cellStyle name="Normal 4 2 2 3 5" xfId="3293" xr:uid="{00000000-0005-0000-0000-00007E050000}"/>
    <cellStyle name="Normal 4 2 2 3 5 2" xfId="4509" xr:uid="{EDD4B0BD-21AD-4575-B0BB-6E5584BA8968}"/>
    <cellStyle name="Normal 4 2 2 3 5 2 2" xfId="9280" xr:uid="{0C10E1BC-B471-4F26-B951-4FBEE845F0BF}"/>
    <cellStyle name="Normal 4 2 2 3 5 2 2 2" xfId="29261" xr:uid="{6F325DE0-354A-4F89-BB12-BC82C49ED3C2}"/>
    <cellStyle name="Normal 4 2 2 3 5 2 2 3" xfId="19660" xr:uid="{E4450B45-E98A-494F-B564-0E51C692795D}"/>
    <cellStyle name="Normal 4 2 2 3 5 2 3" xfId="12113" xr:uid="{03F9FCD8-517E-4619-B5ED-92190ADB52B7}"/>
    <cellStyle name="Normal 4 2 2 3 5 2 3 2" xfId="22493" xr:uid="{E8762A68-8649-4416-B5BE-17AD1E4B5093}"/>
    <cellStyle name="Normal 4 2 2 3 5 2 4" xfId="23386" xr:uid="{426B393D-1C8B-46A7-948C-4EBB83DAF223}"/>
    <cellStyle name="Normal 4 2 2 3 5 2 5" xfId="16827" xr:uid="{D154F8CF-A302-4A23-9698-C405646370A4}"/>
    <cellStyle name="Normal 4 2 2 3 5 3" xfId="6350" xr:uid="{CA67D7C3-161B-41BD-8E71-FC9DC48DD57B}"/>
    <cellStyle name="Normal 4 2 2 3 5 3 2" xfId="27004" xr:uid="{AC6B385D-7441-4676-BB30-362DA48ABD73}"/>
    <cellStyle name="Normal 4 2 2 3 5 3 3" xfId="15919" xr:uid="{294CEA23-2C85-4770-89C3-EFD50B0A0C71}"/>
    <cellStyle name="Normal 4 2 2 3 5 4" xfId="8372" xr:uid="{429CF405-1390-403A-B8DD-D74AEEEE382B}"/>
    <cellStyle name="Normal 4 2 2 3 5 4 2" xfId="18752" xr:uid="{F0567FDE-6F5E-4EFC-B339-D3D8F41EAC59}"/>
    <cellStyle name="Normal 4 2 2 3 5 5" xfId="11205" xr:uid="{B4123C7D-1D5B-4683-9284-7DF1184A0883}"/>
    <cellStyle name="Normal 4 2 2 3 5 5 2" xfId="21585" xr:uid="{06EA28BA-E65A-4A86-9AA2-F77EB29C3F6B}"/>
    <cellStyle name="Normal 4 2 2 3 5 6" xfId="25320" xr:uid="{727BCEBE-3334-4D89-8771-987FA425547D}"/>
    <cellStyle name="Normal 4 2 2 3 5 7" xfId="13843" xr:uid="{DEFA00F6-18FB-427B-B130-728411644C83}"/>
    <cellStyle name="Normal 4 2 2 3 6" xfId="2926" xr:uid="{00000000-0005-0000-0000-00007F050000}"/>
    <cellStyle name="Normal 4 2 2 3 6 2" xfId="6105" xr:uid="{9F3C0357-5F61-4F3B-8096-0CF0F6AC8D66}"/>
    <cellStyle name="Normal 4 2 2 3 6 2 2" xfId="27468" xr:uid="{2E14018F-0E47-45B2-97A9-91B205A340B5}"/>
    <cellStyle name="Normal 4 2 2 3 6 2 3" xfId="15583" xr:uid="{64C90382-7B55-45A0-BEEB-8B0C1A2287BB}"/>
    <cellStyle name="Normal 4 2 2 3 6 3" xfId="8036" xr:uid="{723D2E27-132C-4556-87F6-C96E666DA9E2}"/>
    <cellStyle name="Normal 4 2 2 3 6 3 2" xfId="18416" xr:uid="{01B60CE9-C58F-40AD-B2ED-E2917838A755}"/>
    <cellStyle name="Normal 4 2 2 3 6 4" xfId="10869" xr:uid="{331A1D25-1E24-4484-BA91-7328824DCA98}"/>
    <cellStyle name="Normal 4 2 2 3 6 4 2" xfId="21249" xr:uid="{88F54577-95BD-42A6-85D4-E866A4006185}"/>
    <cellStyle name="Normal 4 2 2 3 6 5" xfId="25419" xr:uid="{8FF3C58E-8BD4-46B2-8C6F-993942D0C36F}"/>
    <cellStyle name="Normal 4 2 2 3 6 6" xfId="13439" xr:uid="{82146FBA-DF5A-403F-A8F8-AB19096A80A2}"/>
    <cellStyle name="Normal 4 2 2 3 7" xfId="2474" xr:uid="{00000000-0005-0000-0000-000080050000}"/>
    <cellStyle name="Normal 4 2 2 3 7 2" xfId="5761" xr:uid="{EC9D5935-AF72-4A26-A29D-51DAFC622B55}"/>
    <cellStyle name="Normal 4 2 2 3 7 2 2" xfId="27987" xr:uid="{E237374A-B761-4C1C-982F-F03C3356940D}"/>
    <cellStyle name="Normal 4 2 2 3 7 2 3" xfId="15145" xr:uid="{846F4005-524B-4E01-9B61-46CAB7B98D9C}"/>
    <cellStyle name="Normal 4 2 2 3 7 3" xfId="7598" xr:uid="{2DB1E442-9720-4757-BAC5-E023FA285D05}"/>
    <cellStyle name="Normal 4 2 2 3 7 3 2" xfId="17978" xr:uid="{F54C884B-2F83-4B33-B9F3-5FCE05C53621}"/>
    <cellStyle name="Normal 4 2 2 3 7 4" xfId="10431" xr:uid="{FEFE2369-68AF-434E-BCD2-AD61EC64D19A}"/>
    <cellStyle name="Normal 4 2 2 3 7 4 2" xfId="20811" xr:uid="{9C38CEA3-60C5-4E85-A799-A8CCAF3CBCF0}"/>
    <cellStyle name="Normal 4 2 2 3 7 5" xfId="23477" xr:uid="{667CD572-A39D-4242-BDBE-6BD6CBDADC26}"/>
    <cellStyle name="Normal 4 2 2 3 7 6" xfId="12861" xr:uid="{B3F4EDBB-7567-4018-802F-FF91A3DACCD9}"/>
    <cellStyle name="Normal 4 2 2 3 8" xfId="2228" xr:uid="{00000000-0005-0000-0000-00006F050000}"/>
    <cellStyle name="Normal 4 2 2 3 8 2" xfId="7354" xr:uid="{251AE1BE-6A83-459C-AEFA-B7D341745D18}"/>
    <cellStyle name="Normal 4 2 2 3 8 2 2" xfId="17734" xr:uid="{725D5F2A-A59D-4980-976E-3DAD4C780A9A}"/>
    <cellStyle name="Normal 4 2 2 3 8 3" xfId="10187" xr:uid="{CEA25CFD-DE8E-42A7-A923-AE34B8E6132F}"/>
    <cellStyle name="Normal 4 2 2 3 8 3 2" xfId="20567" xr:uid="{3701C557-99FE-4970-9E68-4ADB8F989C0B}"/>
    <cellStyle name="Normal 4 2 2 3 8 4" xfId="22662" xr:uid="{9BF09DFD-D193-4044-B1FF-E169C922CF43}"/>
    <cellStyle name="Normal 4 2 2 3 8 5" xfId="14901" xr:uid="{6ACCD0C8-4CE4-4F2E-8108-56149E92E85E}"/>
    <cellStyle name="Normal 4 2 2 3 9" xfId="3971" xr:uid="{0782F743-45C0-44C0-AEAC-8FCADDB238D7}"/>
    <cellStyle name="Normal 4 2 2 3 9 2" xfId="8794" xr:uid="{4AA8DE3C-01B3-4E95-9784-D962C9D85806}"/>
    <cellStyle name="Normal 4 2 2 3 9 2 2" xfId="19174" xr:uid="{F6E00A14-FBCC-4F12-9770-F7BEB8332FD4}"/>
    <cellStyle name="Normal 4 2 2 3 9 3" xfId="11627" xr:uid="{39C37010-AD2B-4D73-A546-B0C121666EB7}"/>
    <cellStyle name="Normal 4 2 2 3 9 3 2" xfId="22007" xr:uid="{59BB1F7F-F732-4642-B32D-D5C9FB5DAD06}"/>
    <cellStyle name="Normal 4 2 2 3 9 4" xfId="16341" xr:uid="{4EFDA8A4-00E8-4C1A-9A8D-8A09CE090A7D}"/>
    <cellStyle name="Normal 4 2 2 4" xfId="924" xr:uid="{00000000-0005-0000-0000-00004E050000}"/>
    <cellStyle name="Normal 4 2 2 4 10" xfId="6978" xr:uid="{43E72B32-F5E5-4D7A-8456-82088F87763A}"/>
    <cellStyle name="Normal 4 2 2 4 10 2" xfId="17358" xr:uid="{04BDADEE-CE3C-48F0-9BF5-EEC502683A20}"/>
    <cellStyle name="Normal 4 2 2 4 11" xfId="9811" xr:uid="{096BC897-755D-4269-9E65-AD651079D9D0}"/>
    <cellStyle name="Normal 4 2 2 4 11 2" xfId="20191" xr:uid="{A6A89815-2657-4104-BB75-987E6C39D265}"/>
    <cellStyle name="Normal 4 2 2 4 12" xfId="23876" xr:uid="{DB376193-8776-4576-A119-EDD2E75704CF}"/>
    <cellStyle name="Normal 4 2 2 4 13" xfId="12439" xr:uid="{73433729-7ABE-457A-8D58-3712B623EA70}"/>
    <cellStyle name="Normal 4 2 2 4 2" xfId="925" xr:uid="{00000000-0005-0000-0000-00004F050000}"/>
    <cellStyle name="Normal 4 2 2 4 2 10" xfId="9812" xr:uid="{74B6838E-3A0E-4581-8315-134652AC2605}"/>
    <cellStyle name="Normal 4 2 2 4 2 10 2" xfId="20192" xr:uid="{FA79C592-F3E4-45B7-8425-361543C0209D}"/>
    <cellStyle name="Normal 4 2 2 4 2 11" xfId="25133" xr:uid="{FE895F79-E79E-42EB-9468-F7EA69AAFCBD}"/>
    <cellStyle name="Normal 4 2 2 4 2 12" xfId="12584" xr:uid="{65891DFD-AC75-4EF2-BE1B-E12741DF5688}"/>
    <cellStyle name="Normal 4 2 2 4 2 2" xfId="926" xr:uid="{00000000-0005-0000-0000-000050050000}"/>
    <cellStyle name="Normal 4 2 2 4 2 2 2" xfId="3295" xr:uid="{00000000-0005-0000-0000-000084050000}"/>
    <cellStyle name="Normal 4 2 2 4 2 2 2 2" xfId="6352" xr:uid="{57213AAF-F5C4-44D0-A2B0-97F183471ECE}"/>
    <cellStyle name="Normal 4 2 2 4 2 2 2 2 2" xfId="27078" xr:uid="{FA7FA6CA-809C-434A-98F6-EFA80E8E9178}"/>
    <cellStyle name="Normal 4 2 2 4 2 2 2 2 3" xfId="27738" xr:uid="{F68157DE-0A3F-47CF-9F36-F86C136DC849}"/>
    <cellStyle name="Normal 4 2 2 4 2 2 2 2 4" xfId="15921" xr:uid="{B20FDE2B-52F5-42DE-AA97-018AFF58F137}"/>
    <cellStyle name="Normal 4 2 2 4 2 2 2 3" xfId="8374" xr:uid="{94A78240-CA92-4263-8B92-90DC69479D83}"/>
    <cellStyle name="Normal 4 2 2 4 2 2 2 3 2" xfId="28897" xr:uid="{1E60605B-AFC0-40FC-BDC4-0FBEA0E3394C}"/>
    <cellStyle name="Normal 4 2 2 4 2 2 2 3 3" xfId="18754" xr:uid="{07EB8F78-4D54-41C2-9ADD-00AC7DE8CF58}"/>
    <cellStyle name="Normal 4 2 2 4 2 2 2 4" xfId="11207" xr:uid="{7D57D94D-2B60-458D-BA6C-47C53AE0F291}"/>
    <cellStyle name="Normal 4 2 2 4 2 2 2 4 2" xfId="21587" xr:uid="{7271D98C-9040-49C3-9D7A-7C7D325CC6FB}"/>
    <cellStyle name="Normal 4 2 2 4 2 2 2 5" xfId="23382" xr:uid="{AA79B49B-DA04-48DE-850B-55B9AFF31B3F}"/>
    <cellStyle name="Normal 4 2 2 4 2 2 2 6" xfId="13845" xr:uid="{A33995DC-CE48-435F-9431-9C4EE806C447}"/>
    <cellStyle name="Normal 4 2 2 4 2 2 3" xfId="4327" xr:uid="{88AADD46-078C-4A1A-86CD-8C746649C1D3}"/>
    <cellStyle name="Normal 4 2 2 4 2 2 3 2" xfId="9098" xr:uid="{5AAA42F9-F8DA-4B91-9EB6-E9FE37649223}"/>
    <cellStyle name="Normal 4 2 2 4 2 2 3 2 2" xfId="29141" xr:uid="{B9E1C12C-87CA-4909-B0CC-617106AB27B7}"/>
    <cellStyle name="Normal 4 2 2 4 2 2 3 2 3" xfId="19478" xr:uid="{9F7414B7-8F52-4B89-BCA5-DE0EAD9F4546}"/>
    <cellStyle name="Normal 4 2 2 4 2 2 3 3" xfId="11931" xr:uid="{4502D610-E4EF-4C5E-9328-75FA8F718928}"/>
    <cellStyle name="Normal 4 2 2 4 2 2 3 3 2" xfId="22311" xr:uid="{11411F55-E273-4FE0-A186-04C1753E8C00}"/>
    <cellStyle name="Normal 4 2 2 4 2 2 3 4" xfId="25539" xr:uid="{954FFE69-45B1-4E9A-BDCD-E82D809935BA}"/>
    <cellStyle name="Normal 4 2 2 4 2 2 3 5" xfId="16645" xr:uid="{5B7A3110-2BE7-496F-AC9D-2E711862E030}"/>
    <cellStyle name="Normal 4 2 2 4 2 2 4" xfId="5229" xr:uid="{71A08C51-E181-4520-A87B-EB59AC28F586}"/>
    <cellStyle name="Normal 4 2 2 4 2 2 4 2" xfId="27673" xr:uid="{45FB5C57-856C-454C-9E6A-DB8981F59C9F}"/>
    <cellStyle name="Normal 4 2 2 4 2 2 4 3" xfId="14527" xr:uid="{9693F6C0-C7B6-4EB2-AC80-24099C13C0B3}"/>
    <cellStyle name="Normal 4 2 2 4 2 2 5" xfId="6980" xr:uid="{C34822D5-4980-4FB2-A8AB-9A66281BCD4A}"/>
    <cellStyle name="Normal 4 2 2 4 2 2 5 2" xfId="17360" xr:uid="{5B29B84B-2882-495A-A6A1-674BEE0C4A87}"/>
    <cellStyle name="Normal 4 2 2 4 2 2 6" xfId="9813" xr:uid="{B3D2A0E6-EF4F-442A-A3F6-CF3EBD577BB0}"/>
    <cellStyle name="Normal 4 2 2 4 2 2 6 2" xfId="20193" xr:uid="{8A7864B9-710E-45C3-B548-9810DBD6652D}"/>
    <cellStyle name="Normal 4 2 2 4 2 2 7" xfId="24867" xr:uid="{A3223941-99C9-4708-A4D9-962243FD31A6}"/>
    <cellStyle name="Normal 4 2 2 4 2 2 8" xfId="13217" xr:uid="{C4FAC374-CD0C-427D-9D1F-54A139A334CB}"/>
    <cellStyle name="Normal 4 2 2 4 2 3" xfId="3296" xr:uid="{00000000-0005-0000-0000-000085050000}"/>
    <cellStyle name="Normal 4 2 2 4 2 3 2" xfId="4510" xr:uid="{0818EA2E-927A-481A-859A-BCB273EFD974}"/>
    <cellStyle name="Normal 4 2 2 4 2 3 2 2" xfId="9281" xr:uid="{CCB918E8-A93E-4B16-84D4-AC3489B98F89}"/>
    <cellStyle name="Normal 4 2 2 4 2 3 2 2 2" xfId="29262" xr:uid="{EEDF7A42-8E48-4406-B6EE-1FF2A7C945F6}"/>
    <cellStyle name="Normal 4 2 2 4 2 3 2 2 3" xfId="19661" xr:uid="{AFB95E2C-728A-4693-BDBD-8364CF8A08B1}"/>
    <cellStyle name="Normal 4 2 2 4 2 3 2 3" xfId="12114" xr:uid="{93B9522D-5B6A-40E6-84CC-70C7765501C8}"/>
    <cellStyle name="Normal 4 2 2 4 2 3 2 3 2" xfId="22494" xr:uid="{67AD3FC9-E43D-458A-A5E2-6BC6C9BE5C24}"/>
    <cellStyle name="Normal 4 2 2 4 2 3 2 4" xfId="25270" xr:uid="{2DC845AD-6C37-486A-A7B8-01497128D10F}"/>
    <cellStyle name="Normal 4 2 2 4 2 3 2 5" xfId="16828" xr:uid="{0633965A-7B30-4EC2-8C0E-2C8A62B26074}"/>
    <cellStyle name="Normal 4 2 2 4 2 3 3" xfId="6353" xr:uid="{FDDB43A5-ABEA-49F9-8B54-B851083D45D7}"/>
    <cellStyle name="Normal 4 2 2 4 2 3 3 2" xfId="28217" xr:uid="{86F5E978-9FED-4FBE-BC62-5099C0089DEE}"/>
    <cellStyle name="Normal 4 2 2 4 2 3 3 3" xfId="15922" xr:uid="{55403D2F-1CF3-4059-A788-591AE8339692}"/>
    <cellStyle name="Normal 4 2 2 4 2 3 4" xfId="8375" xr:uid="{543F9E0E-EB2C-4DB4-8FC4-7742DCCA1393}"/>
    <cellStyle name="Normal 4 2 2 4 2 3 4 2" xfId="18755" xr:uid="{083473DA-79F7-4E5D-9210-F776595C2A0E}"/>
    <cellStyle name="Normal 4 2 2 4 2 3 5" xfId="11208" xr:uid="{A96EA365-06FB-400A-A0A0-F3301435CF8D}"/>
    <cellStyle name="Normal 4 2 2 4 2 3 5 2" xfId="21588" xr:uid="{2702454B-AC90-417A-B4E6-1021B0A56BC9}"/>
    <cellStyle name="Normal 4 2 2 4 2 3 6" xfId="23087" xr:uid="{DE759B16-35D1-44DC-BFF4-D8C2C2A31E68}"/>
    <cellStyle name="Normal 4 2 2 4 2 3 7" xfId="13846" xr:uid="{0ADE618F-B6AE-4C45-95BD-9B1583E34E61}"/>
    <cellStyle name="Normal 4 2 2 4 2 4" xfId="3294" xr:uid="{00000000-0005-0000-0000-000086050000}"/>
    <cellStyle name="Normal 4 2 2 4 2 4 2" xfId="6351" xr:uid="{AAF72A24-F1C6-480B-98DC-4A89960A15A5}"/>
    <cellStyle name="Normal 4 2 2 4 2 4 2 2" xfId="26247" xr:uid="{7442A6A0-3EDD-4480-B062-C50A51984114}"/>
    <cellStyle name="Normal 4 2 2 4 2 4 2 3" xfId="15920" xr:uid="{DA566C5C-2C16-4232-AE10-7BEF4D950917}"/>
    <cellStyle name="Normal 4 2 2 4 2 4 3" xfId="8373" xr:uid="{20768569-174D-40A4-9A7F-25676938BB96}"/>
    <cellStyle name="Normal 4 2 2 4 2 4 3 2" xfId="18753" xr:uid="{20CE6C7A-761A-46D0-96C2-AD0FF85A7D94}"/>
    <cellStyle name="Normal 4 2 2 4 2 4 4" xfId="11206" xr:uid="{DA374353-C8F8-4AE2-8C96-8538D52C51F7}"/>
    <cellStyle name="Normal 4 2 2 4 2 4 4 2" xfId="21586" xr:uid="{CFF0B452-282C-4DD8-9127-B61CE55EEAA7}"/>
    <cellStyle name="Normal 4 2 2 4 2 4 5" xfId="25393" xr:uid="{E892D505-0A99-41BD-8E5A-1F3F82763A3C}"/>
    <cellStyle name="Normal 4 2 2 4 2 4 6" xfId="13844" xr:uid="{06B5F8F0-3CB7-4B3F-9C0A-9D8FF13D20B1}"/>
    <cellStyle name="Normal 4 2 2 4 2 5" xfId="2617" xr:uid="{00000000-0005-0000-0000-000087050000}"/>
    <cellStyle name="Normal 4 2 2 4 2 5 2" xfId="5878" xr:uid="{171A5BF7-BC41-4681-85A6-995E693AE31B}"/>
    <cellStyle name="Normal 4 2 2 4 2 5 2 2" xfId="25850" xr:uid="{BE7B5EEC-EA53-42AF-B95F-D971A9CF9890}"/>
    <cellStyle name="Normal 4 2 2 4 2 5 2 3" xfId="15288" xr:uid="{85F14D3C-8ABE-4C7B-8EB9-96863347B539}"/>
    <cellStyle name="Normal 4 2 2 4 2 5 3" xfId="7741" xr:uid="{26A12828-DFE0-4715-9316-629A4B9DBE36}"/>
    <cellStyle name="Normal 4 2 2 4 2 5 3 2" xfId="18121" xr:uid="{AE099D59-17E4-4E4F-AA29-D90E573E0551}"/>
    <cellStyle name="Normal 4 2 2 4 2 5 4" xfId="10574" xr:uid="{3D7714DE-F127-4500-8005-EFFB419DAD0C}"/>
    <cellStyle name="Normal 4 2 2 4 2 5 4 2" xfId="20954" xr:uid="{38B96024-71F1-4D35-B8AD-4060713747C2}"/>
    <cellStyle name="Normal 4 2 2 4 2 5 5" xfId="25466" xr:uid="{39726886-B996-427D-9878-F32605EC1946}"/>
    <cellStyle name="Normal 4 2 2 4 2 5 6" xfId="13004" xr:uid="{F1E4B336-E499-4981-8108-CA3BBF41F09A}"/>
    <cellStyle name="Normal 4 2 2 4 2 6" xfId="2351" xr:uid="{00000000-0005-0000-0000-000082050000}"/>
    <cellStyle name="Normal 4 2 2 4 2 6 2" xfId="7477" xr:uid="{B1557CEC-49F6-4432-A9B6-3FA38E9ECDD5}"/>
    <cellStyle name="Normal 4 2 2 4 2 6 2 2" xfId="17857" xr:uid="{0E89E44A-523E-472B-943B-FA6A00816B8D}"/>
    <cellStyle name="Normal 4 2 2 4 2 6 3" xfId="10310" xr:uid="{8C71FD11-9122-4445-B3C1-70AB7805FDB4}"/>
    <cellStyle name="Normal 4 2 2 4 2 6 3 2" xfId="20690" xr:uid="{80D63F16-10E5-4DA3-A974-0043DAC15398}"/>
    <cellStyle name="Normal 4 2 2 4 2 6 4" xfId="24881" xr:uid="{3D4B304D-F455-457D-A90B-E2E5A08C7EA4}"/>
    <cellStyle name="Normal 4 2 2 4 2 6 5" xfId="15024" xr:uid="{B669BB6C-6997-4AD8-8732-EA1A33D9B286}"/>
    <cellStyle name="Normal 4 2 2 4 2 7" xfId="3892" xr:uid="{B1EFC525-476C-434F-9E37-E08229CCCE26}"/>
    <cellStyle name="Normal 4 2 2 4 2 7 2" xfId="8723" xr:uid="{FCE14AAF-D21D-4506-9395-355BAD6D8146}"/>
    <cellStyle name="Normal 4 2 2 4 2 7 2 2" xfId="19103" xr:uid="{F27D2E40-C611-4140-9B54-38E2E2EE971B}"/>
    <cellStyle name="Normal 4 2 2 4 2 7 3" xfId="11556" xr:uid="{AA35E4C3-6C6B-47D8-B322-4B463ED45D22}"/>
    <cellStyle name="Normal 4 2 2 4 2 7 3 2" xfId="21936" xr:uid="{23C4568E-9550-4B68-846A-7D11E933FE72}"/>
    <cellStyle name="Normal 4 2 2 4 2 7 4" xfId="16270" xr:uid="{6E29289B-C7EC-4ECC-B39D-909A5086C9CB}"/>
    <cellStyle name="Normal 4 2 2 4 2 8" xfId="5228" xr:uid="{50D16BA2-8008-491C-BC3B-413F344C97FB}"/>
    <cellStyle name="Normal 4 2 2 4 2 8 2" xfId="14526" xr:uid="{4C3EE0CF-CA2D-48BF-95C6-4BF5421807AC}"/>
    <cellStyle name="Normal 4 2 2 4 2 9" xfId="6979" xr:uid="{875A6027-B59C-4A05-9E65-B3598367CBD9}"/>
    <cellStyle name="Normal 4 2 2 4 2 9 2" xfId="17359" xr:uid="{31A635BB-04AE-4C97-823E-027693102A10}"/>
    <cellStyle name="Normal 4 2 2 4 3" xfId="927" xr:uid="{00000000-0005-0000-0000-000051050000}"/>
    <cellStyle name="Normal 4 2 2 4 3 2" xfId="3297" xr:uid="{00000000-0005-0000-0000-000089050000}"/>
    <cellStyle name="Normal 4 2 2 4 3 2 2" xfId="6354" xr:uid="{DB7ED969-706E-4EF0-8AEF-B44F27724A10}"/>
    <cellStyle name="Normal 4 2 2 4 3 2 2 2" xfId="23125" xr:uid="{9FE4B55D-C27F-4451-A7C1-C9A4141F9F8A}"/>
    <cellStyle name="Normal 4 2 2 4 3 2 2 3" xfId="27250" xr:uid="{CA430E71-5522-4843-98CF-6155ACFE8AD5}"/>
    <cellStyle name="Normal 4 2 2 4 3 2 2 4" xfId="15923" xr:uid="{C8B4B23E-964D-45F0-BD2E-16FB4962FA6A}"/>
    <cellStyle name="Normal 4 2 2 4 3 2 3" xfId="8376" xr:uid="{E71EE9B8-8A89-4351-94DC-B421A5A739E6}"/>
    <cellStyle name="Normal 4 2 2 4 3 2 3 2" xfId="28898" xr:uid="{8A9BB08A-E1CA-405D-AAF2-CCC73066E3DE}"/>
    <cellStyle name="Normal 4 2 2 4 3 2 3 3" xfId="18756" xr:uid="{39935B28-D386-4C98-8C09-EB303EB0DF92}"/>
    <cellStyle name="Normal 4 2 2 4 3 2 4" xfId="11209" xr:uid="{2C0893F6-16AC-4C83-9939-1FC44AAE1A9C}"/>
    <cellStyle name="Normal 4 2 2 4 3 2 4 2" xfId="21589" xr:uid="{A416532E-34D5-4011-986D-89B29049DD01}"/>
    <cellStyle name="Normal 4 2 2 4 3 2 5" xfId="23637" xr:uid="{ADB69F83-0DC2-4AB2-A25E-152CDECDF452}"/>
    <cellStyle name="Normal 4 2 2 4 3 2 6" xfId="13847" xr:uid="{A4050B32-F993-42F5-8D2A-3EA26B22D6A8}"/>
    <cellStyle name="Normal 4 2 2 4 3 3" xfId="2767" xr:uid="{00000000-0005-0000-0000-00008A050000}"/>
    <cellStyle name="Normal 4 2 2 4 3 3 2" xfId="5984" xr:uid="{D714554F-13C7-4848-82DA-F99578ED663A}"/>
    <cellStyle name="Normal 4 2 2 4 3 3 2 2" xfId="26166" xr:uid="{4A8A2886-3655-4331-8314-C7D89A290E72}"/>
    <cellStyle name="Normal 4 2 2 4 3 3 2 3" xfId="15437" xr:uid="{BC108CB3-8816-4F88-B024-2E3BE8906A44}"/>
    <cellStyle name="Normal 4 2 2 4 3 3 3" xfId="7890" xr:uid="{F9E1BE4C-D1B0-4252-8D15-CA52ECD0B49B}"/>
    <cellStyle name="Normal 4 2 2 4 3 3 3 2" xfId="18270" xr:uid="{9D3BCCF4-1B4A-4E65-BE42-0D0D7784F0B5}"/>
    <cellStyle name="Normal 4 2 2 4 3 3 4" xfId="10723" xr:uid="{F08D7AC6-7D0D-40B5-9DBE-C91C9CF97BB7}"/>
    <cellStyle name="Normal 4 2 2 4 3 3 4 2" xfId="21103" xr:uid="{8FB6AC6A-4B64-430D-A14E-25FF3B69A30F}"/>
    <cellStyle name="Normal 4 2 2 4 3 3 5" xfId="23728" xr:uid="{CF92C751-6CFD-4CA8-A398-128DAAC974AF}"/>
    <cellStyle name="Normal 4 2 2 4 3 3 6" xfId="13216" xr:uid="{E7F360B1-F7E5-46C2-A001-A68EAD7EDD58}"/>
    <cellStyle name="Normal 4 2 2 4 3 4" xfId="4181" xr:uid="{C41374AA-398E-49B6-93FD-E1A9331CDFBC}"/>
    <cellStyle name="Normal 4 2 2 4 3 4 2" xfId="8952" xr:uid="{2AE103A5-42BD-4788-B14D-BCB8209021C1}"/>
    <cellStyle name="Normal 4 2 2 4 3 4 2 2" xfId="29040" xr:uid="{1A00E0E5-F5CE-451B-9F9A-DA9C7B5273AD}"/>
    <cellStyle name="Normal 4 2 2 4 3 4 2 3" xfId="19332" xr:uid="{110560D6-4830-4636-B47C-84D0AA400F01}"/>
    <cellStyle name="Normal 4 2 2 4 3 4 3" xfId="11785" xr:uid="{4AB957CD-0568-492F-99FA-8AA901196C47}"/>
    <cellStyle name="Normal 4 2 2 4 3 4 3 2" xfId="22165" xr:uid="{959B2846-8940-444B-9242-3D2D882B8289}"/>
    <cellStyle name="Normal 4 2 2 4 3 4 4" xfId="23592" xr:uid="{85AB795E-D515-4FF1-B160-6B8D05B87815}"/>
    <cellStyle name="Normal 4 2 2 4 3 4 5" xfId="16499" xr:uid="{041B70B4-5B7D-41AE-8F55-49F80D50D331}"/>
    <cellStyle name="Normal 4 2 2 4 3 5" xfId="5230" xr:uid="{C79EFE5B-41C6-462D-B4AC-220D9794CBC6}"/>
    <cellStyle name="Normal 4 2 2 4 3 5 2" xfId="28283" xr:uid="{A131D15C-124D-4DEB-BDDF-DD0D370252B0}"/>
    <cellStyle name="Normal 4 2 2 4 3 5 3" xfId="14528" xr:uid="{239FF3B8-81F4-4B1E-8621-980706B91857}"/>
    <cellStyle name="Normal 4 2 2 4 3 6" xfId="6981" xr:uid="{13FAE052-AAAF-4089-9B8C-AC0A9A30A793}"/>
    <cellStyle name="Normal 4 2 2 4 3 6 2" xfId="17361" xr:uid="{798452EE-FFD2-46AE-A248-D50DB1B3F953}"/>
    <cellStyle name="Normal 4 2 2 4 3 7" xfId="9814" xr:uid="{F6094285-A40A-4F54-8464-644AB105B121}"/>
    <cellStyle name="Normal 4 2 2 4 3 7 2" xfId="20194" xr:uid="{E0FCD560-82AA-48F0-8626-A9CDB155C7F6}"/>
    <cellStyle name="Normal 4 2 2 4 3 8" xfId="23926" xr:uid="{B8BD615D-BCC6-44CB-97AB-FCFF8CC4069D}"/>
    <cellStyle name="Normal 4 2 2 4 3 9" xfId="12742" xr:uid="{EF6AB516-E6BA-436B-8008-52FF10DC7C72}"/>
    <cellStyle name="Normal 4 2 2 4 4" xfId="928" xr:uid="{00000000-0005-0000-0000-000052050000}"/>
    <cellStyle name="Normal 4 2 2 4 4 2" xfId="4511" xr:uid="{7F0BAE6F-8248-4C02-BF04-CC0E1E710B11}"/>
    <cellStyle name="Normal 4 2 2 4 4 2 2" xfId="9282" xr:uid="{C5A7C9DC-C510-4E40-89A9-1A786C2F8733}"/>
    <cellStyle name="Normal 4 2 2 4 4 2 2 2" xfId="29263" xr:uid="{9B6D7F25-F703-4899-B377-A6929FFA8706}"/>
    <cellStyle name="Normal 4 2 2 4 4 2 2 3" xfId="19662" xr:uid="{75DA1B32-F879-4F31-9D4A-AE0B31D392BA}"/>
    <cellStyle name="Normal 4 2 2 4 4 2 3" xfId="12115" xr:uid="{90B7D2CC-CB4E-4D61-8F2C-37CD29D6B66B}"/>
    <cellStyle name="Normal 4 2 2 4 4 2 3 2" xfId="22495" xr:uid="{12E16E5C-8897-4BE6-B2B0-329C403E707D}"/>
    <cellStyle name="Normal 4 2 2 4 4 2 4" xfId="25603" xr:uid="{95370623-BF1A-416E-987A-4E99F4F097B5}"/>
    <cellStyle name="Normal 4 2 2 4 4 2 5" xfId="16829" xr:uid="{5AF74597-6190-4DBE-B557-1DC9EE8ABB2C}"/>
    <cellStyle name="Normal 4 2 2 4 4 3" xfId="5231" xr:uid="{DC98DC4E-5DC0-4CF2-B1E2-0640CA7891F1}"/>
    <cellStyle name="Normal 4 2 2 4 4 3 2" xfId="25857" xr:uid="{39A713B4-432B-4920-8061-C58CD61DE077}"/>
    <cellStyle name="Normal 4 2 2 4 4 3 3" xfId="14529" xr:uid="{E125828D-806B-441F-8960-87D5B184F968}"/>
    <cellStyle name="Normal 4 2 2 4 4 4" xfId="6982" xr:uid="{B589063A-5A25-4BE9-873F-199C25D2C403}"/>
    <cellStyle name="Normal 4 2 2 4 4 4 2" xfId="17362" xr:uid="{5DA7FAB8-26C6-4D3C-AD00-27D33ACB7DE0}"/>
    <cellStyle name="Normal 4 2 2 4 4 5" xfId="9815" xr:uid="{5FDF8056-D649-42E6-86D3-515DFA2885AE}"/>
    <cellStyle name="Normal 4 2 2 4 4 5 2" xfId="20195" xr:uid="{9694BB31-BBB1-4DE5-AE33-972C3DB25A66}"/>
    <cellStyle name="Normal 4 2 2 4 4 6" xfId="22921" xr:uid="{38504A9F-730E-4AFE-84EC-6873EF8F377A}"/>
    <cellStyle name="Normal 4 2 2 4 4 7" xfId="13848" xr:uid="{48C4D6CF-5E56-4CE8-BED3-BA3B24319385}"/>
    <cellStyle name="Normal 4 2 2 4 5" xfId="2927" xr:uid="{00000000-0005-0000-0000-00008C050000}"/>
    <cellStyle name="Normal 4 2 2 4 5 2" xfId="6106" xr:uid="{94E986A0-9D03-4141-BAA9-6B86CD95BC63}"/>
    <cellStyle name="Normal 4 2 2 4 5 2 2" xfId="25711" xr:uid="{E5329199-FF78-4B4A-8B5D-D953DEA46CC1}"/>
    <cellStyle name="Normal 4 2 2 4 5 2 3" xfId="27964" xr:uid="{2BA4E496-5583-47CD-A334-E7ADA2E23914}"/>
    <cellStyle name="Normal 4 2 2 4 5 2 4" xfId="15584" xr:uid="{C60D9B1A-07BB-4E09-9939-2FD56421173C}"/>
    <cellStyle name="Normal 4 2 2 4 5 3" xfId="8037" xr:uid="{7DA0102F-5996-450F-A2F8-FD7CA9B9A43A}"/>
    <cellStyle name="Normal 4 2 2 4 5 3 2" xfId="28240" xr:uid="{4B0F276F-F12C-461C-96E8-541A24B9A97B}"/>
    <cellStyle name="Normal 4 2 2 4 5 3 3" xfId="18417" xr:uid="{66C3041F-BB06-46A9-8916-6826EF97BC08}"/>
    <cellStyle name="Normal 4 2 2 4 5 4" xfId="10870" xr:uid="{D17C5C4B-F940-4D53-86D1-51EE1CD3A322}"/>
    <cellStyle name="Normal 4 2 2 4 5 4 2" xfId="21250" xr:uid="{529D701B-8938-44F3-9B41-8B7D3475A218}"/>
    <cellStyle name="Normal 4 2 2 4 5 5" xfId="25269" xr:uid="{89D46EA6-8B48-4DE6-96C0-708E1778CD65}"/>
    <cellStyle name="Normal 4 2 2 4 5 6" xfId="13440" xr:uid="{0433115D-CD86-4F97-9A69-0CD7588BD6CA}"/>
    <cellStyle name="Normal 4 2 2 4 6" xfId="2454" xr:uid="{00000000-0005-0000-0000-00008D050000}"/>
    <cellStyle name="Normal 4 2 2 4 6 2" xfId="5745" xr:uid="{6B248BF3-FE3E-4975-ACF5-E79D0C31AE6B}"/>
    <cellStyle name="Normal 4 2 2 4 6 2 2" xfId="27107" xr:uid="{6D5AABAF-7EA6-482E-A3D3-B00D19E543D5}"/>
    <cellStyle name="Normal 4 2 2 4 6 2 3" xfId="15125" xr:uid="{472856FF-6085-4563-98BB-CE62A8294F52}"/>
    <cellStyle name="Normal 4 2 2 4 6 3" xfId="7578" xr:uid="{F76A5DB4-AE73-4355-9086-9B46F7852BB8}"/>
    <cellStyle name="Normal 4 2 2 4 6 3 2" xfId="17958" xr:uid="{735D299E-C6F1-4BB1-8DDD-5D65C0A2C320}"/>
    <cellStyle name="Normal 4 2 2 4 6 4" xfId="10411" xr:uid="{9021F540-409A-4C40-A5B4-87DF8A106FF3}"/>
    <cellStyle name="Normal 4 2 2 4 6 4 2" xfId="20791" xr:uid="{7220C185-106B-4FC8-9093-434972A947E8}"/>
    <cellStyle name="Normal 4 2 2 4 6 5" xfId="22675" xr:uid="{A71608BB-3685-495F-8A97-BC62EF5BA3EA}"/>
    <cellStyle name="Normal 4 2 2 4 6 6" xfId="12841" xr:uid="{0DD415B8-547E-4632-B007-51AFF8BE85A1}"/>
    <cellStyle name="Normal 4 2 2 4 7" xfId="2208" xr:uid="{00000000-0005-0000-0000-000081050000}"/>
    <cellStyle name="Normal 4 2 2 4 7 2" xfId="7334" xr:uid="{3BF7C5D6-6D70-4BAB-9DE4-9D0AB1537E19}"/>
    <cellStyle name="Normal 4 2 2 4 7 2 2" xfId="17714" xr:uid="{A5A87725-B542-456C-8C24-5938A5086B56}"/>
    <cellStyle name="Normal 4 2 2 4 7 3" xfId="10167" xr:uid="{4DC94CEA-72D3-4462-AEBD-33D0D4D37B08}"/>
    <cellStyle name="Normal 4 2 2 4 7 3 2" xfId="20547" xr:uid="{812DAA69-B456-4A1B-A0AE-237CBC55FE00}"/>
    <cellStyle name="Normal 4 2 2 4 7 4" xfId="25095" xr:uid="{59F58065-4199-4106-9A15-BD2C5391B7B0}"/>
    <cellStyle name="Normal 4 2 2 4 7 5" xfId="14881" xr:uid="{0112D7EC-2D98-4DEC-B91B-F1F848280BB9}"/>
    <cellStyle name="Normal 4 2 2 4 8" xfId="3972" xr:uid="{0ED48F26-5E12-4166-A72C-6C4C5EBBF6E1}"/>
    <cellStyle name="Normal 4 2 2 4 8 2" xfId="8795" xr:uid="{B54FB584-BA06-4EA1-8EA4-E90091879801}"/>
    <cellStyle name="Normal 4 2 2 4 8 2 2" xfId="19175" xr:uid="{43D71011-D7FA-43E6-AE67-38BB7485609A}"/>
    <cellStyle name="Normal 4 2 2 4 8 3" xfId="11628" xr:uid="{768F07F0-1087-4E61-808E-A14C0851C388}"/>
    <cellStyle name="Normal 4 2 2 4 8 3 2" xfId="22008" xr:uid="{46234296-031E-4FFD-AB74-AEB0A33D65BC}"/>
    <cellStyle name="Normal 4 2 2 4 8 4" xfId="16342" xr:uid="{EBCA9866-59FB-4AE0-99FD-11E1A4B490BA}"/>
    <cellStyle name="Normal 4 2 2 4 9" xfId="5227" xr:uid="{141EB3B9-3DBB-46EA-A0E2-EEA3709D310A}"/>
    <cellStyle name="Normal 4 2 2 4 9 2" xfId="14525" xr:uid="{5959E2D1-4D58-4EA5-A4A4-9B85D8ADCB59}"/>
    <cellStyle name="Normal 4 2 2 5" xfId="929" xr:uid="{00000000-0005-0000-0000-000053050000}"/>
    <cellStyle name="Normal 4 2 2 5 10" xfId="9816" xr:uid="{58171749-EBE0-41BC-A70E-179CEEF4D561}"/>
    <cellStyle name="Normal 4 2 2 5 10 2" xfId="20196" xr:uid="{F2D3F1B8-6D2E-44D4-A005-7B245604EB93}"/>
    <cellStyle name="Normal 4 2 2 5 11" xfId="23638" xr:uid="{4F6A9DC8-DC4E-49AC-9523-A707C70EEC77}"/>
    <cellStyle name="Normal 4 2 2 5 12" xfId="12585" xr:uid="{4A902344-3DCA-4B79-8C03-DAFE5EFE6440}"/>
    <cellStyle name="Normal 4 2 2 5 2" xfId="930" xr:uid="{00000000-0005-0000-0000-000054050000}"/>
    <cellStyle name="Normal 4 2 2 5 2 2" xfId="931" xr:uid="{00000000-0005-0000-0000-000055050000}"/>
    <cellStyle name="Normal 4 2 2 5 2 2 2" xfId="5234" xr:uid="{BB2A55E1-3D3F-4778-BABA-3D7670BAE9A7}"/>
    <cellStyle name="Normal 4 2 2 5 2 2 2 2" xfId="24779" xr:uid="{74E8F1D5-1987-43CF-86B6-92E1C1DC5CAE}"/>
    <cellStyle name="Normal 4 2 2 5 2 2 2 3" xfId="27414" xr:uid="{91A993C5-8F2D-4A39-B491-DF055DE86D3F}"/>
    <cellStyle name="Normal 4 2 2 5 2 2 2 4" xfId="14532" xr:uid="{A58CF70A-7684-468F-AF9E-72F91CDEE923}"/>
    <cellStyle name="Normal 4 2 2 5 2 2 3" xfId="6985" xr:uid="{B06B3D5D-2FFD-47A5-9374-E7A749D7EB10}"/>
    <cellStyle name="Normal 4 2 2 5 2 2 3 2" xfId="27616" xr:uid="{686F00C0-92AF-48EF-8F7F-341E1897A390}"/>
    <cellStyle name="Normal 4 2 2 5 2 2 3 3" xfId="27353" xr:uid="{702B176F-70B9-4C22-9475-A180B82C544E}"/>
    <cellStyle name="Normal 4 2 2 5 2 2 3 4" xfId="17365" xr:uid="{7DE463CC-A07F-486F-BB45-A1F85BEC3835}"/>
    <cellStyle name="Normal 4 2 2 5 2 2 4" xfId="9818" xr:uid="{D5FE8D46-57A1-4FC6-9783-A476A8A2C32E}"/>
    <cellStyle name="Normal 4 2 2 5 2 2 4 2" xfId="29412" xr:uid="{68BE820C-826A-4F57-ADEA-F7F33A39BF0A}"/>
    <cellStyle name="Normal 4 2 2 5 2 2 4 3" xfId="20198" xr:uid="{F308CD53-9FA7-4232-AE58-24B2EA28331A}"/>
    <cellStyle name="Normal 4 2 2 5 2 2 5" xfId="24678" xr:uid="{1AB2CD9D-E3DE-4EBE-B49B-256598088DFA}"/>
    <cellStyle name="Normal 4 2 2 5 2 2 6" xfId="13849" xr:uid="{D5346BBC-C88F-434A-BAD1-F6962974956D}"/>
    <cellStyle name="Normal 4 2 2 5 2 3" xfId="2768" xr:uid="{00000000-0005-0000-0000-000091050000}"/>
    <cellStyle name="Normal 4 2 2 5 2 3 2" xfId="5985" xr:uid="{4F79CE1D-FD04-4C1D-A924-F43EB3944698}"/>
    <cellStyle name="Normal 4 2 2 5 2 3 2 2" xfId="27659" xr:uid="{78AB8423-D389-4A4C-AA7F-9649141E7E78}"/>
    <cellStyle name="Normal 4 2 2 5 2 3 2 3" xfId="15438" xr:uid="{531E4F4E-25E5-4752-B345-7AB1E9CE93D1}"/>
    <cellStyle name="Normal 4 2 2 5 2 3 3" xfId="7891" xr:uid="{CF0B3C64-E9A4-45CB-A1FE-9AC51949BCF2}"/>
    <cellStyle name="Normal 4 2 2 5 2 3 3 2" xfId="18271" xr:uid="{2B965257-6DF8-4838-AC3B-96710552853B}"/>
    <cellStyle name="Normal 4 2 2 5 2 3 4" xfId="10724" xr:uid="{9D62CC09-3D0C-4422-B8FC-85CA6C106737}"/>
    <cellStyle name="Normal 4 2 2 5 2 3 4 2" xfId="21104" xr:uid="{BFCBB2F2-3BD5-4435-B291-1D9922CF1C77}"/>
    <cellStyle name="Normal 4 2 2 5 2 3 5" xfId="24429" xr:uid="{B81F789B-A9FC-42A8-8330-5722F5ED092D}"/>
    <cellStyle name="Normal 4 2 2 5 2 3 6" xfId="13218" xr:uid="{0AE12896-55C9-400E-B3AD-39B52619F1E1}"/>
    <cellStyle name="Normal 4 2 2 5 2 4" xfId="4182" xr:uid="{C65CDB0D-6C14-4C4C-87D1-96C498932E52}"/>
    <cellStyle name="Normal 4 2 2 5 2 4 2" xfId="8953" xr:uid="{AEBCDB12-132A-452C-88C9-3FC1C24CFE4E}"/>
    <cellStyle name="Normal 4 2 2 5 2 4 2 2" xfId="29041" xr:uid="{26AD6E36-E1A2-433D-A82E-BC36F2F67C15}"/>
    <cellStyle name="Normal 4 2 2 5 2 4 2 3" xfId="19333" xr:uid="{C7C432BD-09CF-4123-8F42-D072425FBBA1}"/>
    <cellStyle name="Normal 4 2 2 5 2 4 3" xfId="11786" xr:uid="{A55D2D27-6739-4D76-82E6-630FED310E41}"/>
    <cellStyle name="Normal 4 2 2 5 2 4 3 2" xfId="22166" xr:uid="{321A2C97-4639-4556-BBDC-487AF3689163}"/>
    <cellStyle name="Normal 4 2 2 5 2 4 4" xfId="25057" xr:uid="{1F29A50C-4EA9-4D04-AC66-CEF83CD20367}"/>
    <cellStyle name="Normal 4 2 2 5 2 4 5" xfId="16500" xr:uid="{440D7215-C38F-4516-A4CE-2A597E91CD6C}"/>
    <cellStyle name="Normal 4 2 2 5 2 5" xfId="5233" xr:uid="{5B25C12D-A192-48CA-AC6B-FE90824957C4}"/>
    <cellStyle name="Normal 4 2 2 5 2 5 2" xfId="26475" xr:uid="{783D4596-487B-4E3C-BB7C-A9BBBD3AC4AA}"/>
    <cellStyle name="Normal 4 2 2 5 2 5 3" xfId="14531" xr:uid="{3D001904-949B-4072-A028-E4CB6746FFCE}"/>
    <cellStyle name="Normal 4 2 2 5 2 6" xfId="6984" xr:uid="{45EC6BC5-5E6F-4537-B521-428A8AFBB9A5}"/>
    <cellStyle name="Normal 4 2 2 5 2 6 2" xfId="17364" xr:uid="{862A1209-6E22-4B39-845A-AFB905B8255E}"/>
    <cellStyle name="Normal 4 2 2 5 2 7" xfId="9817" xr:uid="{AAC5116F-CB34-4B2F-8E39-FFF7ED7A0A97}"/>
    <cellStyle name="Normal 4 2 2 5 2 7 2" xfId="20197" xr:uid="{7412C043-D4CC-480B-86F4-33890837420C}"/>
    <cellStyle name="Normal 4 2 2 5 2 8" xfId="24649" xr:uid="{88F5A006-EB78-4F59-BF5B-E07823D4D7C3}"/>
    <cellStyle name="Normal 4 2 2 5 2 9" xfId="12743" xr:uid="{431D2F21-2C4D-4F5F-BA8F-7DD2E2FAB5CD}"/>
    <cellStyle name="Normal 4 2 2 5 3" xfId="932" xr:uid="{00000000-0005-0000-0000-000056050000}"/>
    <cellStyle name="Normal 4 2 2 5 3 2" xfId="4512" xr:uid="{E049B8BE-D8B3-4C11-B71A-CECFADEA9B46}"/>
    <cellStyle name="Normal 4 2 2 5 3 2 2" xfId="9283" xr:uid="{59266FD9-2CBC-409D-BE2A-DADD88089D21}"/>
    <cellStyle name="Normal 4 2 2 5 3 2 2 2" xfId="29264" xr:uid="{8F65F3E8-198E-4DC9-B2F5-2F429F94C8C2}"/>
    <cellStyle name="Normal 4 2 2 5 3 2 2 3" xfId="19663" xr:uid="{171404A7-91D5-4668-BD99-3D813849E06B}"/>
    <cellStyle name="Normal 4 2 2 5 3 2 3" xfId="12116" xr:uid="{729A547F-B580-400E-A1FF-6F5B18CD426C}"/>
    <cellStyle name="Normal 4 2 2 5 3 2 3 2" xfId="22496" xr:uid="{0D8505EA-1315-4A5E-B875-2CCF2ABF7183}"/>
    <cellStyle name="Normal 4 2 2 5 3 2 4" xfId="23436" xr:uid="{05B6868B-10CB-4611-8174-C49205B1C086}"/>
    <cellStyle name="Normal 4 2 2 5 3 2 5" xfId="16830" xr:uid="{04DF7987-3D04-4196-95B7-14D3FE0348E2}"/>
    <cellStyle name="Normal 4 2 2 5 3 3" xfId="5235" xr:uid="{D0DC0D79-6B0D-42F4-8359-B63BD6B67808}"/>
    <cellStyle name="Normal 4 2 2 5 3 3 2" xfId="23028" xr:uid="{6C72D273-C781-4929-9BDC-EC14BA3726CA}"/>
    <cellStyle name="Normal 4 2 2 5 3 3 3" xfId="27281" xr:uid="{FEC6DF22-1838-4905-B289-846F6F736681}"/>
    <cellStyle name="Normal 4 2 2 5 3 3 4" xfId="14533" xr:uid="{9362DCF5-4498-4EE8-8D1C-A467273DD596}"/>
    <cellStyle name="Normal 4 2 2 5 3 4" xfId="6986" xr:uid="{901345E2-1587-469C-939D-B36370FF6A42}"/>
    <cellStyle name="Normal 4 2 2 5 3 4 2" xfId="25624" xr:uid="{3D7F0D0C-9321-4763-AD34-9EF0AE3FF06C}"/>
    <cellStyle name="Normal 4 2 2 5 3 4 3" xfId="28579" xr:uid="{63F75DC7-B827-4F4B-831E-0EB2CFD23B86}"/>
    <cellStyle name="Normal 4 2 2 5 3 4 4" xfId="17366" xr:uid="{8DCB8E37-B49A-46AC-82EB-538434DD6566}"/>
    <cellStyle name="Normal 4 2 2 5 3 5" xfId="9819" xr:uid="{22B8E61A-940A-44EF-A67B-1FEF8E888503}"/>
    <cellStyle name="Normal 4 2 2 5 3 5 2" xfId="29413" xr:uid="{8E69B30C-E9F1-4BF1-A24F-F3AC703D1500}"/>
    <cellStyle name="Normal 4 2 2 5 3 5 3" xfId="20199" xr:uid="{AC92B244-EF5E-4695-B110-FEA706E96ED0}"/>
    <cellStyle name="Normal 4 2 2 5 3 6" xfId="23035" xr:uid="{B1C54EFA-4EE1-4FC3-8C1B-3F4ED1734102}"/>
    <cellStyle name="Normal 4 2 2 5 3 7" xfId="13850" xr:uid="{BAFA886D-9DEC-4C30-B41C-4298CE465B14}"/>
    <cellStyle name="Normal 4 2 2 5 4" xfId="933" xr:uid="{00000000-0005-0000-0000-000057050000}"/>
    <cellStyle name="Normal 4 2 2 5 4 2" xfId="5236" xr:uid="{FBF7B6F4-DCA5-464C-A60C-8751E1E408E9}"/>
    <cellStyle name="Normal 4 2 2 5 4 2 2" xfId="24702" xr:uid="{C7485AA5-B669-4551-9315-FC080ED8CFEA}"/>
    <cellStyle name="Normal 4 2 2 5 4 2 3" xfId="26232" xr:uid="{6AD5F11A-EA59-4309-8090-DC567E72943C}"/>
    <cellStyle name="Normal 4 2 2 5 4 2 4" xfId="14534" xr:uid="{7ECE356E-313B-42CB-A1D3-FCC2375DFF9A}"/>
    <cellStyle name="Normal 4 2 2 5 4 3" xfId="6987" xr:uid="{E84AAD02-12D7-498D-988A-7DE82B4F9F15}"/>
    <cellStyle name="Normal 4 2 2 5 4 3 2" xfId="27044" xr:uid="{699BE569-BFB6-4A74-9F07-4D458083C0BC}"/>
    <cellStyle name="Normal 4 2 2 5 4 3 3" xfId="17367" xr:uid="{A1361F66-D4AA-4CF8-9DAD-7AD2D9E3D438}"/>
    <cellStyle name="Normal 4 2 2 5 4 4" xfId="9820" xr:uid="{BE39222B-A1CF-424C-B8B8-0E83D50105AB}"/>
    <cellStyle name="Normal 4 2 2 5 4 4 2" xfId="20200" xr:uid="{E020F430-1093-46F8-9E00-662975A4E683}"/>
    <cellStyle name="Normal 4 2 2 5 4 5" xfId="24314" xr:uid="{31FBF425-6E7C-4A0E-B0B8-02059FDD6E19}"/>
    <cellStyle name="Normal 4 2 2 5 4 6" xfId="13441" xr:uid="{1695C9F3-8203-4C46-A191-BA26B2A9EFE9}"/>
    <cellStyle name="Normal 4 2 2 5 5" xfId="2514" xr:uid="{00000000-0005-0000-0000-000094050000}"/>
    <cellStyle name="Normal 4 2 2 5 5 2" xfId="5791" xr:uid="{77BAEC64-5E37-4042-98C2-8298A57D0226}"/>
    <cellStyle name="Normal 4 2 2 5 5 2 2" xfId="27528" xr:uid="{AD85F3C9-B223-4255-90FB-AD6300F365A0}"/>
    <cellStyle name="Normal 4 2 2 5 5 2 3" xfId="15185" xr:uid="{3C121F72-D4F8-4D10-8449-508995BBCF3A}"/>
    <cellStyle name="Normal 4 2 2 5 5 3" xfId="7638" xr:uid="{F8DB22E3-7B6D-4144-802D-7AA035B0A0EE}"/>
    <cellStyle name="Normal 4 2 2 5 5 3 2" xfId="18018" xr:uid="{A4DF8C86-0048-4F64-8F80-FAD5B89C41FF}"/>
    <cellStyle name="Normal 4 2 2 5 5 4" xfId="10471" xr:uid="{8C3DC2F1-19B5-4410-B4B5-C002ABC268E2}"/>
    <cellStyle name="Normal 4 2 2 5 5 4 2" xfId="20851" xr:uid="{CF407E97-4759-4A15-ABD7-8BBA39E492D5}"/>
    <cellStyle name="Normal 4 2 2 5 5 5" xfId="24480" xr:uid="{8D7EE892-8887-495A-A9A0-AD53852F641B}"/>
    <cellStyle name="Normal 4 2 2 5 5 6" xfId="12901" xr:uid="{D6A48E63-4E4B-45EA-A18E-8440363B7741}"/>
    <cellStyle name="Normal 4 2 2 5 6" xfId="2352" xr:uid="{00000000-0005-0000-0000-00008E050000}"/>
    <cellStyle name="Normal 4 2 2 5 6 2" xfId="7478" xr:uid="{DB22DD5E-9B79-40A0-9C8D-3FA9C2E3A5B5}"/>
    <cellStyle name="Normal 4 2 2 5 6 2 2" xfId="28091" xr:uid="{71BE59F2-93C1-40BC-814A-90D10CD9E6F6}"/>
    <cellStyle name="Normal 4 2 2 5 6 2 3" xfId="17858" xr:uid="{F9370712-E4E1-4873-B0F5-71AD2E79E593}"/>
    <cellStyle name="Normal 4 2 2 5 6 3" xfId="10311" xr:uid="{EFD862F5-19BF-4263-BCA2-5A933F86B82B}"/>
    <cellStyle name="Normal 4 2 2 5 6 3 2" xfId="20691" xr:uid="{41724785-511B-42F5-800E-97FAF9D83914}"/>
    <cellStyle name="Normal 4 2 2 5 6 4" xfId="23716" xr:uid="{D1BE1319-0532-4686-98EF-6512B4ADDEDD}"/>
    <cellStyle name="Normal 4 2 2 5 6 5" xfId="15025" xr:uid="{7E22B584-62AC-47F9-A90D-CB5E498CB451}"/>
    <cellStyle name="Normal 4 2 2 5 7" xfId="3973" xr:uid="{C4ACFCEF-14B3-40AE-ABFF-B000279843F1}"/>
    <cellStyle name="Normal 4 2 2 5 7 2" xfId="8796" xr:uid="{C5D84EDB-E9B5-4072-9365-B9F8F88EE448}"/>
    <cellStyle name="Normal 4 2 2 5 7 2 2" xfId="19176" xr:uid="{9E213812-8C20-4C0B-BA78-7AFC9E58DEB3}"/>
    <cellStyle name="Normal 4 2 2 5 7 3" xfId="11629" xr:uid="{C23ADEDA-2837-47F1-9E98-FDE60199FEC2}"/>
    <cellStyle name="Normal 4 2 2 5 7 3 2" xfId="22009" xr:uid="{2254D8D2-FDA5-4C97-B63B-61350D6E97E8}"/>
    <cellStyle name="Normal 4 2 2 5 7 4" xfId="28326" xr:uid="{9E80C560-B7C3-4DF8-8EF7-1A19A15D5A9C}"/>
    <cellStyle name="Normal 4 2 2 5 7 5" xfId="16343" xr:uid="{4A3E1B43-F1F0-4F84-A199-892F3592355D}"/>
    <cellStyle name="Normal 4 2 2 5 8" xfId="5232" xr:uid="{99EDCC47-7759-4792-8EE3-30957819F237}"/>
    <cellStyle name="Normal 4 2 2 5 8 2" xfId="14530" xr:uid="{05C04DB2-3738-498B-8248-64DBEBF26A1B}"/>
    <cellStyle name="Normal 4 2 2 5 9" xfId="6983" xr:uid="{7234C7C5-2619-42B4-9EBE-929194430821}"/>
    <cellStyle name="Normal 4 2 2 5 9 2" xfId="17363" xr:uid="{5C19578B-13BB-4230-930C-8CB16E58F99E}"/>
    <cellStyle name="Normal 4 2 2 6" xfId="934" xr:uid="{00000000-0005-0000-0000-000058050000}"/>
    <cellStyle name="Normal 4 2 2 6 10" xfId="9821" xr:uid="{2561D18D-4E72-4AE6-AA97-22DF5CAF4D20}"/>
    <cellStyle name="Normal 4 2 2 6 10 2" xfId="20201" xr:uid="{DD89E622-D3D6-4B3E-B7AD-5A25DA26FF2A}"/>
    <cellStyle name="Normal 4 2 2 6 11" xfId="23589" xr:uid="{11A9B7DB-80B6-4EA4-A830-7E6CBC498292}"/>
    <cellStyle name="Normal 4 2 2 6 12" xfId="12586" xr:uid="{E2F84217-4F6D-4768-A087-B3CEB335A4E4}"/>
    <cellStyle name="Normal 4 2 2 6 2" xfId="935" xr:uid="{00000000-0005-0000-0000-000059050000}"/>
    <cellStyle name="Normal 4 2 2 6 2 2" xfId="936" xr:uid="{00000000-0005-0000-0000-00005A050000}"/>
    <cellStyle name="Normal 4 2 2 6 2 2 2" xfId="5239" xr:uid="{6F5B2623-C032-414D-8BC1-BDCFC1F6835C}"/>
    <cellStyle name="Normal 4 2 2 6 2 2 2 2" xfId="22742" xr:uid="{09CD513C-488E-4419-97B1-B67AF03D62BA}"/>
    <cellStyle name="Normal 4 2 2 6 2 2 2 3" xfId="27579" xr:uid="{DFB8FFD9-D5C8-4DA4-8614-F96625D45145}"/>
    <cellStyle name="Normal 4 2 2 6 2 2 2 4" xfId="14537" xr:uid="{A5EF2391-BEAF-477E-8940-36D03BE1E800}"/>
    <cellStyle name="Normal 4 2 2 6 2 2 3" xfId="6990" xr:uid="{95F4974A-894F-4860-8699-13AB1BEB70AB}"/>
    <cellStyle name="Normal 4 2 2 6 2 2 3 2" xfId="27617" xr:uid="{ED699511-B2B0-4ECF-BFA3-495CB59F5F4E}"/>
    <cellStyle name="Normal 4 2 2 6 2 2 3 3" xfId="26659" xr:uid="{EF9AA21E-2E22-4858-8F3D-7B1CA787E389}"/>
    <cellStyle name="Normal 4 2 2 6 2 2 3 4" xfId="17370" xr:uid="{5F93B48C-62FE-4CC8-ADE3-9E2B782D49B9}"/>
    <cellStyle name="Normal 4 2 2 6 2 2 4" xfId="9823" xr:uid="{1D8DD49B-3C79-41E4-9C8F-9484788576C5}"/>
    <cellStyle name="Normal 4 2 2 6 2 2 4 2" xfId="29414" xr:uid="{CCD0D234-5A2B-4730-A0F9-0150433F8D5E}"/>
    <cellStyle name="Normal 4 2 2 6 2 2 4 3" xfId="20203" xr:uid="{C31C3F99-CC06-43B0-A424-4AF2C4049761}"/>
    <cellStyle name="Normal 4 2 2 6 2 2 5" xfId="24360" xr:uid="{4C68074B-E687-4033-8FEB-9F77E550AE00}"/>
    <cellStyle name="Normal 4 2 2 6 2 2 6" xfId="13851" xr:uid="{DAA0A645-9EEE-48A8-AF04-A76D1DCAD4DD}"/>
    <cellStyle name="Normal 4 2 2 6 2 3" xfId="2769" xr:uid="{00000000-0005-0000-0000-000098050000}"/>
    <cellStyle name="Normal 4 2 2 6 2 3 2" xfId="5986" xr:uid="{77158A41-DC44-4BAC-82C0-46E3F59185DA}"/>
    <cellStyle name="Normal 4 2 2 6 2 3 2 2" xfId="26906" xr:uid="{B6EF9791-E7B2-44FD-ACE6-D90AB1367990}"/>
    <cellStyle name="Normal 4 2 2 6 2 3 2 3" xfId="15439" xr:uid="{3320EA68-7558-45B0-AFEC-B1ADC52F4049}"/>
    <cellStyle name="Normal 4 2 2 6 2 3 3" xfId="7892" xr:uid="{44AC1D0C-A867-43BA-A801-5D1DFE078152}"/>
    <cellStyle name="Normal 4 2 2 6 2 3 3 2" xfId="18272" xr:uid="{8879CEAB-EFBF-4490-9446-1A37C0675D06}"/>
    <cellStyle name="Normal 4 2 2 6 2 3 4" xfId="10725" xr:uid="{FC74A597-35EC-4AFA-97DC-58E59BEF5AB2}"/>
    <cellStyle name="Normal 4 2 2 6 2 3 4 2" xfId="21105" xr:uid="{6F74B78A-DFE0-4366-8219-445536C6F776}"/>
    <cellStyle name="Normal 4 2 2 6 2 3 5" xfId="25357" xr:uid="{5DD0AF5D-8B3F-444E-AA6A-9DCDDE37FF46}"/>
    <cellStyle name="Normal 4 2 2 6 2 3 6" xfId="13219" xr:uid="{9A48E49D-3543-4A53-84C3-D924CEF31E0D}"/>
    <cellStyle name="Normal 4 2 2 6 2 4" xfId="4183" xr:uid="{4A600C20-B7B2-4CC1-8893-32A614127785}"/>
    <cellStyle name="Normal 4 2 2 6 2 4 2" xfId="8954" xr:uid="{EA0D9F9D-E07C-4CB9-BE3E-87351E77F228}"/>
    <cellStyle name="Normal 4 2 2 6 2 4 2 2" xfId="29042" xr:uid="{2DBA315C-5C30-47D3-A2FB-DEF876A68A13}"/>
    <cellStyle name="Normal 4 2 2 6 2 4 2 3" xfId="19334" xr:uid="{975FDC66-83DC-45C1-BC2E-40F9A9AC5561}"/>
    <cellStyle name="Normal 4 2 2 6 2 4 3" xfId="11787" xr:uid="{CA5CD5B8-C598-4FC7-9B17-45027E2B06BD}"/>
    <cellStyle name="Normal 4 2 2 6 2 4 3 2" xfId="22167" xr:uid="{A0187298-99B6-4651-BD1A-6C1C79138CB1}"/>
    <cellStyle name="Normal 4 2 2 6 2 4 4" xfId="23963" xr:uid="{388895BE-FD39-4AF5-B105-8FDC92A42E0B}"/>
    <cellStyle name="Normal 4 2 2 6 2 4 5" xfId="16501" xr:uid="{C5169F37-8B69-4859-8714-687CB20A635B}"/>
    <cellStyle name="Normal 4 2 2 6 2 5" xfId="5238" xr:uid="{662E116E-9EC3-4A06-979B-4EFE42AE6890}"/>
    <cellStyle name="Normal 4 2 2 6 2 5 2" xfId="28371" xr:uid="{70454BAD-28A9-4101-AE6B-D9ED288DDA2B}"/>
    <cellStyle name="Normal 4 2 2 6 2 5 3" xfId="14536" xr:uid="{5187D604-5B23-4136-BC05-65A19767659B}"/>
    <cellStyle name="Normal 4 2 2 6 2 6" xfId="6989" xr:uid="{FF310834-285A-481B-9925-936D55C32865}"/>
    <cellStyle name="Normal 4 2 2 6 2 6 2" xfId="17369" xr:uid="{3DB2F12C-026A-4A45-B982-D32BF14048DC}"/>
    <cellStyle name="Normal 4 2 2 6 2 7" xfId="9822" xr:uid="{ECA44F94-06E9-4180-9BDD-88E77CCD4115}"/>
    <cellStyle name="Normal 4 2 2 6 2 7 2" xfId="20202" xr:uid="{E0440E39-4A6D-45F4-8B3C-3D4577E20CFE}"/>
    <cellStyle name="Normal 4 2 2 6 2 8" xfId="22931" xr:uid="{1FA73B3E-1D31-499C-8A57-0C8195DC023A}"/>
    <cellStyle name="Normal 4 2 2 6 2 9" xfId="12744" xr:uid="{F073804B-386A-4A13-9194-C1CB16759E4B}"/>
    <cellStyle name="Normal 4 2 2 6 3" xfId="937" xr:uid="{00000000-0005-0000-0000-00005B050000}"/>
    <cellStyle name="Normal 4 2 2 6 3 2" xfId="4513" xr:uid="{3C535D30-4F3D-46CB-AFA7-72D4C11D4890}"/>
    <cellStyle name="Normal 4 2 2 6 3 2 2" xfId="9284" xr:uid="{9A792B1F-E3F2-44F4-BC2C-B5A5BE9CC4A8}"/>
    <cellStyle name="Normal 4 2 2 6 3 2 2 2" xfId="29265" xr:uid="{8CF39A1A-A244-4345-BA53-8293D37B0FDB}"/>
    <cellStyle name="Normal 4 2 2 6 3 2 2 3" xfId="19664" xr:uid="{2A9B5CC3-3017-488E-97D0-098DAD78554D}"/>
    <cellStyle name="Normal 4 2 2 6 3 2 3" xfId="12117" xr:uid="{1A834563-6AB8-48AC-BECC-0CB2AF0093DD}"/>
    <cellStyle name="Normal 4 2 2 6 3 2 3 2" xfId="22497" xr:uid="{7C83541A-4FC0-4BB7-82C5-06FE99E97000}"/>
    <cellStyle name="Normal 4 2 2 6 3 2 4" xfId="24961" xr:uid="{F3290EC6-C128-4396-83B4-C190E6F07075}"/>
    <cellStyle name="Normal 4 2 2 6 3 2 5" xfId="16831" xr:uid="{2607B29E-3790-41F8-B887-50EC8B36D73A}"/>
    <cellStyle name="Normal 4 2 2 6 3 3" xfId="5240" xr:uid="{90D8FC7C-E81B-4DA4-BA7F-0935FFDDE95B}"/>
    <cellStyle name="Normal 4 2 2 6 3 3 2" xfId="26821" xr:uid="{4FF99E2A-6C61-4C03-ACCE-44D4D0A6E67D}"/>
    <cellStyle name="Normal 4 2 2 6 3 3 3" xfId="27485" xr:uid="{2C8E640E-2B5A-4837-A3E7-41231A33D013}"/>
    <cellStyle name="Normal 4 2 2 6 3 3 4" xfId="14538" xr:uid="{AE953FB9-649F-4C31-9347-AD2DA4997FA0}"/>
    <cellStyle name="Normal 4 2 2 6 3 4" xfId="6991" xr:uid="{3C5B5C16-8376-49F8-B0CB-5AB1F34D0DFB}"/>
    <cellStyle name="Normal 4 2 2 6 3 4 2" xfId="27284" xr:uid="{3980CFEC-2FE6-4C5C-BED4-9B7570AFD8E2}"/>
    <cellStyle name="Normal 4 2 2 6 3 4 3" xfId="27271" xr:uid="{862D206E-6C31-4D59-A121-52856B57CFD7}"/>
    <cellStyle name="Normal 4 2 2 6 3 4 4" xfId="17371" xr:uid="{550094BF-19E4-4FD0-8B2B-5979CB7F0FF3}"/>
    <cellStyle name="Normal 4 2 2 6 3 5" xfId="9824" xr:uid="{CEB9C7F4-F0A1-4722-B955-5F2C1D176CBB}"/>
    <cellStyle name="Normal 4 2 2 6 3 5 2" xfId="29415" xr:uid="{26618566-766D-4872-8583-5618A3E842C7}"/>
    <cellStyle name="Normal 4 2 2 6 3 5 3" xfId="20204" xr:uid="{B3B95895-399D-4E1D-BF34-EA2962EEC19E}"/>
    <cellStyle name="Normal 4 2 2 6 3 6" xfId="24229" xr:uid="{514BFD68-60B8-4E2A-BEBA-EB6872B3289A}"/>
    <cellStyle name="Normal 4 2 2 6 3 7" xfId="13852" xr:uid="{5C8A8026-B8CF-48C7-B291-F159243D9733}"/>
    <cellStyle name="Normal 4 2 2 6 4" xfId="938" xr:uid="{00000000-0005-0000-0000-00005C050000}"/>
    <cellStyle name="Normal 4 2 2 6 4 2" xfId="5241" xr:uid="{8B7500D1-1045-40FB-A876-21499B7F35D7}"/>
    <cellStyle name="Normal 4 2 2 6 4 2 2" xfId="23325" xr:uid="{9F3982A5-F9A4-42BF-94FD-1144EC865199}"/>
    <cellStyle name="Normal 4 2 2 6 4 2 3" xfId="26269" xr:uid="{0A351F3D-29E9-459A-BE2F-2BDA2C34C3E0}"/>
    <cellStyle name="Normal 4 2 2 6 4 2 4" xfId="14539" xr:uid="{E29ABD2C-8DF0-401D-B148-402D0B0DBC6B}"/>
    <cellStyle name="Normal 4 2 2 6 4 3" xfId="6992" xr:uid="{4F566D0D-B754-4C10-8F65-41EB9DAD07DA}"/>
    <cellStyle name="Normal 4 2 2 6 4 3 2" xfId="27218" xr:uid="{A972ADBB-CA94-4267-9428-02104DFCED14}"/>
    <cellStyle name="Normal 4 2 2 6 4 3 3" xfId="17372" xr:uid="{F7CBC127-F930-4B83-8A23-AF06F29B60B2}"/>
    <cellStyle name="Normal 4 2 2 6 4 4" xfId="9825" xr:uid="{EA920DFB-FD30-4FB8-BCE4-997A3CE84931}"/>
    <cellStyle name="Normal 4 2 2 6 4 4 2" xfId="20205" xr:uid="{FAE1C70A-5106-450B-8D57-D90B25E4D0FB}"/>
    <cellStyle name="Normal 4 2 2 6 4 5" xfId="23581" xr:uid="{ECD4C5CC-E49D-4568-8896-C362906263EC}"/>
    <cellStyle name="Normal 4 2 2 6 4 6" xfId="13442" xr:uid="{6CB2BAB9-19E6-4059-BDB0-2427D88FA990}"/>
    <cellStyle name="Normal 4 2 2 6 5" xfId="2577" xr:uid="{00000000-0005-0000-0000-00009B050000}"/>
    <cellStyle name="Normal 4 2 2 6 5 2" xfId="5841" xr:uid="{BB13DED3-5EA3-43B9-963D-8ACB59D162CF}"/>
    <cellStyle name="Normal 4 2 2 6 5 2 2" xfId="26838" xr:uid="{437FD476-A855-46B3-934E-248641D8A05B}"/>
    <cellStyle name="Normal 4 2 2 6 5 2 3" xfId="15248" xr:uid="{693E8A13-DBC6-4777-94D9-DF3033BB3255}"/>
    <cellStyle name="Normal 4 2 2 6 5 3" xfId="7701" xr:uid="{D062841D-12D1-4B74-8218-F4536D4677E6}"/>
    <cellStyle name="Normal 4 2 2 6 5 3 2" xfId="18081" xr:uid="{F8220E91-E151-48CE-B448-569CB90D494F}"/>
    <cellStyle name="Normal 4 2 2 6 5 4" xfId="10534" xr:uid="{DD7E7BC7-C813-4AA2-801A-51231DD1A7A6}"/>
    <cellStyle name="Normal 4 2 2 6 5 4 2" xfId="20914" xr:uid="{16A8D1CD-5EC0-4376-BDD5-9CC83AA89412}"/>
    <cellStyle name="Normal 4 2 2 6 5 5" xfId="24969" xr:uid="{6D93BF68-17F3-41CB-9DDA-E8C0E8DEE6BD}"/>
    <cellStyle name="Normal 4 2 2 6 5 6" xfId="12964" xr:uid="{1B54A201-D8DB-4CA1-9906-E4EF9C822C61}"/>
    <cellStyle name="Normal 4 2 2 6 6" xfId="2353" xr:uid="{00000000-0005-0000-0000-000095050000}"/>
    <cellStyle name="Normal 4 2 2 6 6 2" xfId="7479" xr:uid="{FAEF91AF-9211-4435-A837-B87E36160B8C}"/>
    <cellStyle name="Normal 4 2 2 6 6 2 2" xfId="26929" xr:uid="{5B19A4BC-3F78-4EE6-8F92-C8895AE3E6EA}"/>
    <cellStyle name="Normal 4 2 2 6 6 2 3" xfId="17859" xr:uid="{5525B37D-CB38-447D-85B6-6EE5E847F0DC}"/>
    <cellStyle name="Normal 4 2 2 6 6 3" xfId="10312" xr:uid="{DA2AEF52-F208-4F89-A091-302F21486427}"/>
    <cellStyle name="Normal 4 2 2 6 6 3 2" xfId="20692" xr:uid="{B4B6196F-62E2-4FDD-996A-245C9E1D4C98}"/>
    <cellStyle name="Normal 4 2 2 6 6 4" xfId="23030" xr:uid="{09ED6ABB-BDED-4F80-B8BB-8E7246681CA1}"/>
    <cellStyle name="Normal 4 2 2 6 6 5" xfId="15026" xr:uid="{C22F411D-7C67-4A71-B13B-8EE2229526A0}"/>
    <cellStyle name="Normal 4 2 2 6 7" xfId="3974" xr:uid="{3C44D71E-0ED7-4B64-B21F-FB171EDB30F8}"/>
    <cellStyle name="Normal 4 2 2 6 7 2" xfId="8797" xr:uid="{CDB8CAFA-399C-4118-97FE-5516055D49DA}"/>
    <cellStyle name="Normal 4 2 2 6 7 2 2" xfId="19177" xr:uid="{285168F4-5223-4535-A0CE-271C75819637}"/>
    <cellStyle name="Normal 4 2 2 6 7 3" xfId="11630" xr:uid="{A488E30D-91C2-44D5-AB3E-7785E8398C46}"/>
    <cellStyle name="Normal 4 2 2 6 7 3 2" xfId="22010" xr:uid="{F707871D-780D-4C95-B221-B241EF4E1839}"/>
    <cellStyle name="Normal 4 2 2 6 7 4" xfId="27574" xr:uid="{36575FDE-8F80-4BA2-AC5B-6CB7E45CBDEC}"/>
    <cellStyle name="Normal 4 2 2 6 7 5" xfId="16344" xr:uid="{AFC830DC-84AB-4ED2-BEE4-C2ADF3452D36}"/>
    <cellStyle name="Normal 4 2 2 6 8" xfId="5237" xr:uid="{5BDB20EC-E8E3-44DF-84B7-9AFAC17D679F}"/>
    <cellStyle name="Normal 4 2 2 6 8 2" xfId="14535" xr:uid="{7843AA79-BD79-4A07-84FF-0BAB2ADCF180}"/>
    <cellStyle name="Normal 4 2 2 6 9" xfId="6988" xr:uid="{7A743304-F793-4464-8858-A840A2C99EAD}"/>
    <cellStyle name="Normal 4 2 2 6 9 2" xfId="17368" xr:uid="{2C470E94-78DF-49F4-ADD7-DE0028853463}"/>
    <cellStyle name="Normal 4 2 2 7" xfId="939" xr:uid="{00000000-0005-0000-0000-00005D050000}"/>
    <cellStyle name="Normal 4 2 2 7 10" xfId="12587" xr:uid="{F487EBE3-2457-4BE7-A555-B738C8F4B1CC}"/>
    <cellStyle name="Normal 4 2 2 7 2" xfId="940" xr:uid="{00000000-0005-0000-0000-00005E050000}"/>
    <cellStyle name="Normal 4 2 2 7 2 2" xfId="2928" xr:uid="{00000000-0005-0000-0000-00009E050000}"/>
    <cellStyle name="Normal 4 2 2 7 2 2 2" xfId="6107" xr:uid="{57C0A4CB-A731-4894-954B-67C4835C67DD}"/>
    <cellStyle name="Normal 4 2 2 7 2 2 2 2" xfId="28549" xr:uid="{00EB9B60-60AE-47DF-87FC-A929CF3ECBC9}"/>
    <cellStyle name="Normal 4 2 2 7 2 2 2 3" xfId="28558" xr:uid="{0D04EC90-A42A-42BA-BEC8-C572A8A71233}"/>
    <cellStyle name="Normal 4 2 2 7 2 2 2 4" xfId="15585" xr:uid="{989D8687-E2BC-414E-B06B-B1EEA33901DE}"/>
    <cellStyle name="Normal 4 2 2 7 2 2 3" xfId="8038" xr:uid="{E11D03F5-4B64-441A-B3A8-AF846F4FD19D}"/>
    <cellStyle name="Normal 4 2 2 7 2 2 3 2" xfId="28544" xr:uid="{B1383DD4-151F-44B8-845C-866CCE70ABA6}"/>
    <cellStyle name="Normal 4 2 2 7 2 2 3 3" xfId="18418" xr:uid="{0D9E908E-557F-4CB0-8D4D-439C683CD112}"/>
    <cellStyle name="Normal 4 2 2 7 2 2 4" xfId="10871" xr:uid="{CD1F0151-0780-4C32-A907-04B6AC3F91C0}"/>
    <cellStyle name="Normal 4 2 2 7 2 2 4 2" xfId="21251" xr:uid="{E173457F-7059-4390-9D22-FBD5B29E91A9}"/>
    <cellStyle name="Normal 4 2 2 7 2 2 5" xfId="24333" xr:uid="{9B020136-7BA9-4ECA-901B-0B93B9691C85}"/>
    <cellStyle name="Normal 4 2 2 7 2 2 6" xfId="13443" xr:uid="{CB385DE0-E6B5-435B-8AB0-FC43CF144F09}"/>
    <cellStyle name="Normal 4 2 2 7 2 3" xfId="5243" xr:uid="{D04BEBCB-D9B3-46E7-9F67-2B62050C65D8}"/>
    <cellStyle name="Normal 4 2 2 7 2 3 2" xfId="22813" xr:uid="{6EC1EBB6-14EB-46B1-B179-3A987D46FA48}"/>
    <cellStyle name="Normal 4 2 2 7 2 3 3" xfId="27001" xr:uid="{BABBEF22-2173-49D7-B125-D2184A702964}"/>
    <cellStyle name="Normal 4 2 2 7 2 3 4" xfId="14541" xr:uid="{BD1DD18D-ADD1-4FCB-9B93-1322F539C844}"/>
    <cellStyle name="Normal 4 2 2 7 2 4" xfId="6994" xr:uid="{86F6412A-F37C-4495-A69A-3EA4E32F3A34}"/>
    <cellStyle name="Normal 4 2 2 7 2 4 2" xfId="26233" xr:uid="{FEE8BE2B-87B2-4DAA-9A76-C334EC6AE9DB}"/>
    <cellStyle name="Normal 4 2 2 7 2 4 3" xfId="28377" xr:uid="{EA9DC767-E875-4F33-9676-DFF1AE133D23}"/>
    <cellStyle name="Normal 4 2 2 7 2 4 4" xfId="17374" xr:uid="{DFCFE355-5189-466F-8882-4EDE43DCB1DD}"/>
    <cellStyle name="Normal 4 2 2 7 2 5" xfId="9827" xr:uid="{7F2563CD-AD6A-483B-8E73-61E5882B47DA}"/>
    <cellStyle name="Normal 4 2 2 7 2 5 2" xfId="29416" xr:uid="{441BBF49-982E-411F-A346-AEDD884F8C83}"/>
    <cellStyle name="Normal 4 2 2 7 2 5 3" xfId="20207" xr:uid="{7AB1868C-4F40-4E23-939E-075A2BBFBB20}"/>
    <cellStyle name="Normal 4 2 2 7 2 6" xfId="25430" xr:uid="{31D5A380-4290-46FB-957A-611FB36B4545}"/>
    <cellStyle name="Normal 4 2 2 7 2 7" xfId="12745" xr:uid="{22704B4E-8FE0-49EF-A78F-8EA5E20E7E73}"/>
    <cellStyle name="Normal 4 2 2 7 3" xfId="941" xr:uid="{00000000-0005-0000-0000-00005F050000}"/>
    <cellStyle name="Normal 4 2 2 7 3 2" xfId="5244" xr:uid="{B40BB902-CB0E-40C3-A0CD-B7F27874C6B2}"/>
    <cellStyle name="Normal 4 2 2 7 3 2 2" xfId="27667" xr:uid="{17E9F41F-C4CD-4EDE-ABF5-8174F052771D}"/>
    <cellStyle name="Normal 4 2 2 7 3 2 3" xfId="27515" xr:uid="{FD804A08-F8CC-4A4A-A913-C66336A6B8B3}"/>
    <cellStyle name="Normal 4 2 2 7 3 2 4" xfId="14542" xr:uid="{DBF67581-FF04-4376-8D32-9033CD4C85DC}"/>
    <cellStyle name="Normal 4 2 2 7 3 3" xfId="6995" xr:uid="{43D0183A-0402-46DC-A9A6-746377F5DC85}"/>
    <cellStyle name="Normal 4 2 2 7 3 3 2" xfId="27611" xr:uid="{877A84E7-BEAE-42D5-98EC-569717F4AA35}"/>
    <cellStyle name="Normal 4 2 2 7 3 3 3" xfId="27753" xr:uid="{1AA65364-8454-410A-83E3-AA9DDBDD96C7}"/>
    <cellStyle name="Normal 4 2 2 7 3 3 4" xfId="17375" xr:uid="{BBDB9507-B01F-4BEC-AB97-141A5F057185}"/>
    <cellStyle name="Normal 4 2 2 7 3 4" xfId="9828" xr:uid="{CB5FE095-E508-4487-95A1-4C0A4FB94C21}"/>
    <cellStyle name="Normal 4 2 2 7 3 4 2" xfId="29417" xr:uid="{F8ED6E61-114B-4280-81CA-949C17B9017D}"/>
    <cellStyle name="Normal 4 2 2 7 3 4 3" xfId="20208" xr:uid="{F73018EA-2BD9-4911-861A-F3E27C3C8E03}"/>
    <cellStyle name="Normal 4 2 2 7 3 5" xfId="22779" xr:uid="{3C1090F0-CECB-4396-8D62-6EE60CEF2CBA}"/>
    <cellStyle name="Normal 4 2 2 7 3 6" xfId="13220" xr:uid="{F238A0EC-F728-491D-AB52-3CBDDEEC0F2B}"/>
    <cellStyle name="Normal 4 2 2 7 4" xfId="2354" xr:uid="{00000000-0005-0000-0000-00009C050000}"/>
    <cellStyle name="Normal 4 2 2 7 4 2" xfId="7480" xr:uid="{AF381B43-6F28-42FB-ADF6-39881F3664B6}"/>
    <cellStyle name="Normal 4 2 2 7 4 2 2" xfId="27339" xr:uid="{4C124964-6D75-43BD-87A3-DB5968AB63FC}"/>
    <cellStyle name="Normal 4 2 2 7 4 2 3" xfId="17860" xr:uid="{1AA920BF-D970-4DB5-96D4-82BE17E020E1}"/>
    <cellStyle name="Normal 4 2 2 7 4 3" xfId="10313" xr:uid="{17223411-B143-474A-9153-83094A1A8D56}"/>
    <cellStyle name="Normal 4 2 2 7 4 3 2" xfId="20693" xr:uid="{578AB773-C1CD-4F3D-AAA2-422DB0737571}"/>
    <cellStyle name="Normal 4 2 2 7 4 4" xfId="24349" xr:uid="{3E4651B1-E0F7-4322-977E-C1E96A9EB270}"/>
    <cellStyle name="Normal 4 2 2 7 4 5" xfId="15027" xr:uid="{C73873C5-A60C-4636-A163-84B1757B618D}"/>
    <cellStyle name="Normal 4 2 2 7 5" xfId="3975" xr:uid="{934EA604-89F8-4E07-B3A6-51317F9C39B3}"/>
    <cellStyle name="Normal 4 2 2 7 5 2" xfId="8798" xr:uid="{E97C1750-D686-46D2-90C1-4907475BF21F}"/>
    <cellStyle name="Normal 4 2 2 7 5 2 2" xfId="28984" xr:uid="{16F49C96-6BD1-419D-918F-631C11AFE1DC}"/>
    <cellStyle name="Normal 4 2 2 7 5 2 3" xfId="19178" xr:uid="{911759E1-9787-40A1-8AE4-7B1622E8E587}"/>
    <cellStyle name="Normal 4 2 2 7 5 3" xfId="11631" xr:uid="{3CEC2403-4157-40CA-9E59-0F5F1916D13A}"/>
    <cellStyle name="Normal 4 2 2 7 5 3 2" xfId="22011" xr:uid="{A5C5B410-8379-4663-B995-C71596118E97}"/>
    <cellStyle name="Normal 4 2 2 7 5 4" xfId="22970" xr:uid="{4BDC54B1-DED7-41CA-BED8-E15591FD4457}"/>
    <cellStyle name="Normal 4 2 2 7 5 5" xfId="16345" xr:uid="{2A1BC78A-509C-4FA4-9AE8-1B2CDACF40D9}"/>
    <cellStyle name="Normal 4 2 2 7 6" xfId="5242" xr:uid="{258B6F67-E5EF-4F01-8939-97492B16C45F}"/>
    <cellStyle name="Normal 4 2 2 7 6 2" xfId="27170" xr:uid="{4124BC3B-E978-4BFE-B8F2-6D9FFD167813}"/>
    <cellStyle name="Normal 4 2 2 7 6 3" xfId="28732" xr:uid="{58230EF1-BA5D-4231-AA59-4E83E22C59CC}"/>
    <cellStyle name="Normal 4 2 2 7 6 4" xfId="14540" xr:uid="{F4F19B9C-E86A-4A6A-B6B4-A7727EA94E00}"/>
    <cellStyle name="Normal 4 2 2 7 7" xfId="6993" xr:uid="{AA130C79-5346-4DC8-A7EA-6C1A6065897D}"/>
    <cellStyle name="Normal 4 2 2 7 7 2" xfId="26938" xr:uid="{612954AE-D8B5-49B2-89B9-2B002DFA3236}"/>
    <cellStyle name="Normal 4 2 2 7 7 3" xfId="17373" xr:uid="{A97E16E6-D345-4653-842F-738BB3BAE9E2}"/>
    <cellStyle name="Normal 4 2 2 7 8" xfId="9826" xr:uid="{184DB9DC-A051-4499-9310-FBC8AE4FAFAB}"/>
    <cellStyle name="Normal 4 2 2 7 8 2" xfId="20206" xr:uid="{0D6BC51B-4DDB-4E0B-AD2F-F96D6CB6D943}"/>
    <cellStyle name="Normal 4 2 2 7 9" xfId="23190" xr:uid="{188E0066-9312-4677-B353-400A1C65B06B}"/>
    <cellStyle name="Normal 4 2 2 8" xfId="942" xr:uid="{00000000-0005-0000-0000-000060050000}"/>
    <cellStyle name="Normal 4 2 2 8 10" xfId="12588" xr:uid="{B079923D-5E20-4831-A1EE-294B4200D102}"/>
    <cellStyle name="Normal 4 2 2 8 2" xfId="943" xr:uid="{00000000-0005-0000-0000-000061050000}"/>
    <cellStyle name="Normal 4 2 2 8 2 2" xfId="2929" xr:uid="{00000000-0005-0000-0000-0000A2050000}"/>
    <cellStyle name="Normal 4 2 2 8 2 2 2" xfId="6108" xr:uid="{09581792-6878-4251-A402-1BF73B90A971}"/>
    <cellStyle name="Normal 4 2 2 8 2 2 2 2" xfId="27833" xr:uid="{FE74F500-C292-4503-BFFC-57F6AAF580A9}"/>
    <cellStyle name="Normal 4 2 2 8 2 2 2 3" xfId="25968" xr:uid="{1EC5700D-4A61-4448-AD6F-E00583B5722B}"/>
    <cellStyle name="Normal 4 2 2 8 2 2 2 4" xfId="15586" xr:uid="{69769A35-F4BD-42E6-B479-E5B6925471AA}"/>
    <cellStyle name="Normal 4 2 2 8 2 2 3" xfId="8039" xr:uid="{64C8C9E2-9C80-4C86-96BF-735E47896E8C}"/>
    <cellStyle name="Normal 4 2 2 8 2 2 3 2" xfId="26180" xr:uid="{C1C144FB-D2B9-41FE-823D-8E407FAFD562}"/>
    <cellStyle name="Normal 4 2 2 8 2 2 3 3" xfId="18419" xr:uid="{AB733DD3-59EB-44FD-88FE-C553D0930AAA}"/>
    <cellStyle name="Normal 4 2 2 8 2 2 4" xfId="10872" xr:uid="{2EAAE8FA-6A0E-43DF-9D0F-6BE18F13AB63}"/>
    <cellStyle name="Normal 4 2 2 8 2 2 4 2" xfId="21252" xr:uid="{18E1EACE-9DC3-4EB3-AFCB-C3BB85F96F7E}"/>
    <cellStyle name="Normal 4 2 2 8 2 2 5" xfId="22783" xr:uid="{B6D41360-5303-4439-9539-3A457D6A800A}"/>
    <cellStyle name="Normal 4 2 2 8 2 2 6" xfId="13444" xr:uid="{D0DBE192-C6E1-426F-AF69-9E13AE9C728B}"/>
    <cellStyle name="Normal 4 2 2 8 2 3" xfId="5246" xr:uid="{289C0D3D-8600-4311-B6E6-04C89FA3FACF}"/>
    <cellStyle name="Normal 4 2 2 8 2 3 2" xfId="24676" xr:uid="{30638458-4653-4069-B1A0-FAB5B964E877}"/>
    <cellStyle name="Normal 4 2 2 8 2 3 3" xfId="28552" xr:uid="{52728E3E-1CE5-4205-BB37-C736E33D8CFB}"/>
    <cellStyle name="Normal 4 2 2 8 2 3 4" xfId="14544" xr:uid="{5F5559E7-9E8E-4F3C-921F-83265B2F862F}"/>
    <cellStyle name="Normal 4 2 2 8 2 4" xfId="6997" xr:uid="{98938B21-9FC9-4129-B01A-6E0E21BDE738}"/>
    <cellStyle name="Normal 4 2 2 8 2 4 2" xfId="26483" xr:uid="{DC37F2DE-BCCF-4A97-9840-6F251271A387}"/>
    <cellStyle name="Normal 4 2 2 8 2 4 3" xfId="25852" xr:uid="{77C348A3-9279-4F9E-979F-2E574ED2C001}"/>
    <cellStyle name="Normal 4 2 2 8 2 4 4" xfId="17377" xr:uid="{E33761A8-9F00-4268-951C-63294C6FA910}"/>
    <cellStyle name="Normal 4 2 2 8 2 5" xfId="9830" xr:uid="{A5738BC8-A75D-4FBB-887B-14D7995DCF5F}"/>
    <cellStyle name="Normal 4 2 2 8 2 5 2" xfId="29418" xr:uid="{F5410C9A-1AA5-45A9-AF2D-08D2E333369C}"/>
    <cellStyle name="Normal 4 2 2 8 2 5 3" xfId="20210" xr:uid="{E4AA0D4E-B5A6-4F5A-8840-62CE0C869968}"/>
    <cellStyle name="Normal 4 2 2 8 2 6" xfId="23796" xr:uid="{00FC52DA-01F4-4867-AD5C-93D2839C800E}"/>
    <cellStyle name="Normal 4 2 2 8 2 7" xfId="12746" xr:uid="{94FB40D9-BF27-4CB1-A214-31A4E496E876}"/>
    <cellStyle name="Normal 4 2 2 8 3" xfId="944" xr:uid="{00000000-0005-0000-0000-000062050000}"/>
    <cellStyle name="Normal 4 2 2 8 3 2" xfId="5247" xr:uid="{4D9BC826-49DF-4AF2-88B9-97A48C6BF2E8}"/>
    <cellStyle name="Normal 4 2 2 8 3 2 2" xfId="28390" xr:uid="{3AC4B514-BA35-4187-9298-F5195983ED60}"/>
    <cellStyle name="Normal 4 2 2 8 3 2 3" xfId="27145" xr:uid="{DADAAF39-1753-4664-BB00-A256FBA3CE3B}"/>
    <cellStyle name="Normal 4 2 2 8 3 2 4" xfId="14545" xr:uid="{BFEDBC4C-51DC-489D-AFEF-2749A13AABAB}"/>
    <cellStyle name="Normal 4 2 2 8 3 3" xfId="6998" xr:uid="{7F52BAFA-DE2F-4D6A-BEE8-CD7532851F97}"/>
    <cellStyle name="Normal 4 2 2 8 3 3 2" xfId="26436" xr:uid="{0FDE18EF-223E-4F9E-BB32-181FFF94D91A}"/>
    <cellStyle name="Normal 4 2 2 8 3 3 3" xfId="26747" xr:uid="{B6B9B256-7109-4468-8C1C-C130722DBA2B}"/>
    <cellStyle name="Normal 4 2 2 8 3 3 4" xfId="17378" xr:uid="{2B25E608-5F2C-423F-8C80-1375E2FAA2E4}"/>
    <cellStyle name="Normal 4 2 2 8 3 4" xfId="9831" xr:uid="{08A94F09-7809-4B28-882D-1B0F769EEEBD}"/>
    <cellStyle name="Normal 4 2 2 8 3 4 2" xfId="29419" xr:uid="{F109C8A4-44EC-41D2-92AB-8AC5B9E76DF1}"/>
    <cellStyle name="Normal 4 2 2 8 3 4 3" xfId="20211" xr:uid="{C5866C1F-E534-4979-B683-7A6B8D29D865}"/>
    <cellStyle name="Normal 4 2 2 8 3 5" xfId="22903" xr:uid="{A1855F6E-7621-41E9-B405-D45D8B422CE2}"/>
    <cellStyle name="Normal 4 2 2 8 3 6" xfId="13221" xr:uid="{261B8577-FDAC-4371-A1E3-01F7881F1F22}"/>
    <cellStyle name="Normal 4 2 2 8 4" xfId="2355" xr:uid="{00000000-0005-0000-0000-0000A0050000}"/>
    <cellStyle name="Normal 4 2 2 8 4 2" xfId="7481" xr:uid="{78E28C14-4BF2-45E6-90B6-51A0B78E35A8}"/>
    <cellStyle name="Normal 4 2 2 8 4 2 2" xfId="27646" xr:uid="{5D9CE891-17CD-4AA8-87DC-A95426A137B3}"/>
    <cellStyle name="Normal 4 2 2 8 4 2 3" xfId="17861" xr:uid="{5EA0968A-AC38-4283-8C58-897FF3CD151A}"/>
    <cellStyle name="Normal 4 2 2 8 4 3" xfId="10314" xr:uid="{B156299D-1585-4445-91F5-30774E13C2E2}"/>
    <cellStyle name="Normal 4 2 2 8 4 3 2" xfId="20694" xr:uid="{F3E85103-AE30-4527-A3BE-52C908370154}"/>
    <cellStyle name="Normal 4 2 2 8 4 4" xfId="25492" xr:uid="{1CC4CB99-89F5-432B-B534-392FA34B5B4B}"/>
    <cellStyle name="Normal 4 2 2 8 4 5" xfId="15028" xr:uid="{8CB859D4-7AE7-42E7-8605-196CC4590EC4}"/>
    <cellStyle name="Normal 4 2 2 8 5" xfId="3976" xr:uid="{1CC1E78C-F7DE-4130-A584-0982B132CF8E}"/>
    <cellStyle name="Normal 4 2 2 8 5 2" xfId="8799" xr:uid="{BA955A1A-5670-4FC0-99AD-5A2856B5D440}"/>
    <cellStyle name="Normal 4 2 2 8 5 2 2" xfId="28985" xr:uid="{34079C3E-CB67-4FC5-806A-7653903E694E}"/>
    <cellStyle name="Normal 4 2 2 8 5 2 3" xfId="19179" xr:uid="{44DB25A4-5BF0-40DB-8D02-41DD4CB5D720}"/>
    <cellStyle name="Normal 4 2 2 8 5 3" xfId="11632" xr:uid="{7E0DE244-4DBA-4549-ACCF-6E1DACEE34DD}"/>
    <cellStyle name="Normal 4 2 2 8 5 3 2" xfId="22012" xr:uid="{FF8FDA02-F622-47D5-89FC-F44A0ED0CF69}"/>
    <cellStyle name="Normal 4 2 2 8 5 4" xfId="23981" xr:uid="{37E8991E-E7DC-475D-A227-1F381F3327D3}"/>
    <cellStyle name="Normal 4 2 2 8 5 5" xfId="16346" xr:uid="{2226C1CB-C3F7-4DA7-A464-EC9956605E01}"/>
    <cellStyle name="Normal 4 2 2 8 6" xfId="5245" xr:uid="{872CE609-91EB-4200-84DC-9E4CAEF16719}"/>
    <cellStyle name="Normal 4 2 2 8 6 2" xfId="26519" xr:uid="{E356F0AA-9DB5-42C0-A8A8-D027EA83DE7F}"/>
    <cellStyle name="Normal 4 2 2 8 6 3" xfId="27054" xr:uid="{A4791983-7DC8-4FC4-9115-A49572A6DAB9}"/>
    <cellStyle name="Normal 4 2 2 8 6 4" xfId="14543" xr:uid="{660A899C-A2B3-44D5-A0AE-70E3028FA2FC}"/>
    <cellStyle name="Normal 4 2 2 8 7" xfId="6996" xr:uid="{F5CE00E5-403B-4776-BAF1-667226287A9D}"/>
    <cellStyle name="Normal 4 2 2 8 7 2" xfId="28722" xr:uid="{75DAF2BA-C780-463B-B47B-59D04D56A534}"/>
    <cellStyle name="Normal 4 2 2 8 7 3" xfId="17376" xr:uid="{7BBB0A78-A78B-4E47-A061-57FD249F2CAB}"/>
    <cellStyle name="Normal 4 2 2 8 8" xfId="9829" xr:uid="{3FCAB39E-5391-4F05-990F-45A67FFFFF88}"/>
    <cellStyle name="Normal 4 2 2 8 8 2" xfId="20209" xr:uid="{605D1BF4-2DAB-48AE-AA26-C94C99E2D0C0}"/>
    <cellStyle name="Normal 4 2 2 8 9" xfId="23103" xr:uid="{FA722071-1ED3-40CD-A15E-0F1B6755E765}"/>
    <cellStyle name="Normal 4 2 2 9" xfId="945" xr:uid="{00000000-0005-0000-0000-000063050000}"/>
    <cellStyle name="Normal 4 2 2 9 10" xfId="12581" xr:uid="{DE514E55-F128-4711-B21D-61AFB7B8B980}"/>
    <cellStyle name="Normal 4 2 2 9 2" xfId="3298" xr:uid="{00000000-0005-0000-0000-0000A5050000}"/>
    <cellStyle name="Normal 4 2 2 9 2 2" xfId="6355" xr:uid="{6E4E1E2D-8A1F-4B24-9424-9540C19E367E}"/>
    <cellStyle name="Normal 4 2 2 9 2 2 2" xfId="24061" xr:uid="{45CEF859-7BCD-43A7-9DF0-135D1D6D9722}"/>
    <cellStyle name="Normal 4 2 2 9 2 2 3" xfId="26596" xr:uid="{9106F3BF-F128-4A95-B1CD-60CF1E93C852}"/>
    <cellStyle name="Normal 4 2 2 9 2 2 4" xfId="15924" xr:uid="{594B141C-1131-44FA-9644-D29B5916A6AA}"/>
    <cellStyle name="Normal 4 2 2 9 2 3" xfId="8377" xr:uid="{680DAFC1-10CF-4115-A50B-E062B27340DB}"/>
    <cellStyle name="Normal 4 2 2 9 2 3 2" xfId="27080" xr:uid="{F65F60EC-4525-406B-B346-1CC28797EB54}"/>
    <cellStyle name="Normal 4 2 2 9 2 3 3" xfId="28899" xr:uid="{A099C605-7E55-41EE-943A-37B7A9E230B0}"/>
    <cellStyle name="Normal 4 2 2 9 2 3 4" xfId="18757" xr:uid="{BE8CF6AF-34B7-4897-A3C5-ABCA19E9F174}"/>
    <cellStyle name="Normal 4 2 2 9 2 4" xfId="11210" xr:uid="{4A039120-EAC4-4732-B509-DF19BC2B8961}"/>
    <cellStyle name="Normal 4 2 2 9 2 4 2" xfId="29479" xr:uid="{3EECB917-46C5-426D-B71C-9CAD5E36E357}"/>
    <cellStyle name="Normal 4 2 2 9 2 4 3" xfId="21590" xr:uid="{043FC9C7-426D-49F9-9931-347D933E02D0}"/>
    <cellStyle name="Normal 4 2 2 9 2 5" xfId="23210" xr:uid="{935A0560-C5B2-4465-8504-275C632C1F9F}"/>
    <cellStyle name="Normal 4 2 2 9 2 6" xfId="13853" xr:uid="{F186F80C-532F-4235-A090-3A81DB8588C4}"/>
    <cellStyle name="Normal 4 2 2 9 3" xfId="2761" xr:uid="{00000000-0005-0000-0000-0000A6050000}"/>
    <cellStyle name="Normal 4 2 2 9 3 2" xfId="5978" xr:uid="{2AF29E17-0413-428C-BBF0-234F517D09CF}"/>
    <cellStyle name="Normal 4 2 2 9 3 2 2" xfId="26727" xr:uid="{CBD8DB94-08B9-4486-9B8A-70ABEDF9C196}"/>
    <cellStyle name="Normal 4 2 2 9 3 2 3" xfId="15431" xr:uid="{58F35442-55F3-4803-AFFB-C5B9DA17A21B}"/>
    <cellStyle name="Normal 4 2 2 9 3 3" xfId="7884" xr:uid="{AD2FD54C-B7B0-483B-84C4-9315D79E4958}"/>
    <cellStyle name="Normal 4 2 2 9 3 3 2" xfId="18264" xr:uid="{8E6CD3BB-045E-4361-A340-E92C1684F0E3}"/>
    <cellStyle name="Normal 4 2 2 9 3 4" xfId="10717" xr:uid="{22042846-8DA7-4EFF-AF99-F515EC8385E3}"/>
    <cellStyle name="Normal 4 2 2 9 3 4 2" xfId="21097" xr:uid="{B4348F17-6C32-4A25-BAB2-9572A3923888}"/>
    <cellStyle name="Normal 4 2 2 9 3 5" xfId="24450" xr:uid="{5593175C-5566-4DF7-A66F-443ED8A91F7A}"/>
    <cellStyle name="Normal 4 2 2 9 3 6" xfId="13208" xr:uid="{D542F37B-7C2B-405F-B27E-0A0D239496E8}"/>
    <cellStyle name="Normal 4 2 2 9 4" xfId="2348" xr:uid="{00000000-0005-0000-0000-0000A4050000}"/>
    <cellStyle name="Normal 4 2 2 9 4 2" xfId="7474" xr:uid="{8319465A-71C1-44B2-86C2-66BC9E2147B4}"/>
    <cellStyle name="Normal 4 2 2 9 4 2 2" xfId="28677" xr:uid="{FC39BD23-F123-4A99-81DC-DB5D583C8804}"/>
    <cellStyle name="Normal 4 2 2 9 4 2 3" xfId="17854" xr:uid="{DD2E3797-C5E2-486C-9C3E-C72BADED4EAE}"/>
    <cellStyle name="Normal 4 2 2 9 4 3" xfId="10307" xr:uid="{2202193C-5B0D-41BD-BF6A-D20065EA68DF}"/>
    <cellStyle name="Normal 4 2 2 9 4 3 2" xfId="20687" xr:uid="{E46D9796-DE38-44E1-B95E-34EA2AC7FE65}"/>
    <cellStyle name="Normal 4 2 2 9 4 4" xfId="23960" xr:uid="{E211FAC1-22F6-4376-BF8E-9B6235C4893B}"/>
    <cellStyle name="Normal 4 2 2 9 4 5" xfId="15021" xr:uid="{84A360AA-ACC9-47BE-A916-17EADE44D08D}"/>
    <cellStyle name="Normal 4 2 2 9 5" xfId="3857" xr:uid="{0DFD9279-66F4-49BF-8ABE-BC45BE9D3279}"/>
    <cellStyle name="Normal 4 2 2 9 5 2" xfId="8688" xr:uid="{22B78481-BFA1-4D5C-BE0A-88DA74F04189}"/>
    <cellStyle name="Normal 4 2 2 9 5 2 2" xfId="19068" xr:uid="{D855CF00-E479-4DC7-A6F1-A54F0034438A}"/>
    <cellStyle name="Normal 4 2 2 9 5 3" xfId="11521" xr:uid="{84137D52-6A9A-45E9-822B-5688EA979476}"/>
    <cellStyle name="Normal 4 2 2 9 5 3 2" xfId="21901" xr:uid="{57BCF616-2B4E-42BA-BADD-ED4A680DF9F5}"/>
    <cellStyle name="Normal 4 2 2 9 5 4" xfId="26841" xr:uid="{3833537E-321F-4F08-8CD8-D4323549DA52}"/>
    <cellStyle name="Normal 4 2 2 9 5 5" xfId="16235" xr:uid="{7AD6093B-7B22-41CD-B28E-14C576F4FB21}"/>
    <cellStyle name="Normal 4 2 2 9 6" xfId="5248" xr:uid="{5F5B01DA-BF19-4D3F-9F37-461CE1DBE838}"/>
    <cellStyle name="Normal 4 2 2 9 6 2" xfId="14546" xr:uid="{CD01CB4D-BD54-4DA9-A0D7-6B36D8D57A7B}"/>
    <cellStyle name="Normal 4 2 2 9 7" xfId="6999" xr:uid="{0CE4F7C6-4118-43BE-A668-888ED1884BDB}"/>
    <cellStyle name="Normal 4 2 2 9 7 2" xfId="17379" xr:uid="{75471894-3CE6-4529-BE28-CAA3D6503453}"/>
    <cellStyle name="Normal 4 2 2 9 8" xfId="9832" xr:uid="{E0C65649-4008-44CA-BB86-D5E7ACF05731}"/>
    <cellStyle name="Normal 4 2 2 9 8 2" xfId="20212" xr:uid="{C03B357F-14E5-4DE0-BF16-B52EACF1B891}"/>
    <cellStyle name="Normal 4 2 2 9 9" xfId="24586" xr:uid="{B8116788-610A-4EF1-98E6-02B0A43EF3E3}"/>
    <cellStyle name="Normal 4 2 20" xfId="24903" xr:uid="{7CC5CC8E-A63E-44A8-9265-588E7557C3B6}"/>
    <cellStyle name="Normal 4 2 21" xfId="12388" xr:uid="{DF718B35-7351-4E69-B0D4-B23D8E6301EC}"/>
    <cellStyle name="Normal 4 2 3" xfId="946" xr:uid="{00000000-0005-0000-0000-000064050000}"/>
    <cellStyle name="Normal 4 2 3 10" xfId="5249" xr:uid="{2BD7E16D-467E-4203-BADC-0CC44CE1E35D}"/>
    <cellStyle name="Normal 4 2 3 10 2" xfId="14547" xr:uid="{7E3E2729-B3B9-497B-9C2D-2A6EA9BCF7EF}"/>
    <cellStyle name="Normal 4 2 3 11" xfId="7000" xr:uid="{0F8E82CF-DA38-44A7-9BAB-8EAF0FCC0A4D}"/>
    <cellStyle name="Normal 4 2 3 11 2" xfId="17380" xr:uid="{DE1D59A2-929D-42C0-BC66-443196226E3C}"/>
    <cellStyle name="Normal 4 2 3 12" xfId="9833" xr:uid="{9EED1AAC-1B2A-4562-ACE5-EE2F4E445031}"/>
    <cellStyle name="Normal 4 2 3 12 2" xfId="20213" xr:uid="{5B5515BB-C269-49F4-B6E4-B5A0733E303D}"/>
    <cellStyle name="Normal 4 2 3 13" xfId="24781" xr:uid="{A50685D2-0C11-46DF-A4A3-25F902E1626C}"/>
    <cellStyle name="Normal 4 2 3 14" xfId="12408" xr:uid="{B9A8D04E-3872-4C08-963B-4B8410F1CD3C}"/>
    <cellStyle name="Normal 4 2 3 2" xfId="947" xr:uid="{00000000-0005-0000-0000-000065050000}"/>
    <cellStyle name="Normal 4 2 3 2 10" xfId="7001" xr:uid="{F478E16C-4463-449F-9221-67C12BABAE90}"/>
    <cellStyle name="Normal 4 2 3 2 10 2" xfId="17381" xr:uid="{C78D9F6F-5C52-48CF-B7AA-8014ADBBEB0A}"/>
    <cellStyle name="Normal 4 2 3 2 11" xfId="9834" xr:uid="{E70F5F20-0996-46D8-B0A2-42AC2D61A96F}"/>
    <cellStyle name="Normal 4 2 3 2 11 2" xfId="20214" xr:uid="{2C568235-566C-418C-BCE9-C55DC896AC01}"/>
    <cellStyle name="Normal 4 2 3 2 12" xfId="25208" xr:uid="{50186835-642E-4C8F-BE3D-DA803AC18C20}"/>
    <cellStyle name="Normal 4 2 3 2 13" xfId="12468" xr:uid="{2BC600A7-7EE7-4979-8C49-A434A72939B8}"/>
    <cellStyle name="Normal 4 2 3 2 2" xfId="948" xr:uid="{00000000-0005-0000-0000-000066050000}"/>
    <cellStyle name="Normal 4 2 3 2 2 10" xfId="9835" xr:uid="{01B031BC-6941-4B26-920C-332DEB14A125}"/>
    <cellStyle name="Normal 4 2 3 2 2 10 2" xfId="20215" xr:uid="{2C21B5A5-C225-4DEB-AA3B-DADBCFFE6C9F}"/>
    <cellStyle name="Normal 4 2 3 2 2 11" xfId="23488" xr:uid="{29759637-3DD4-4B69-9EB4-0B6F77170251}"/>
    <cellStyle name="Normal 4 2 3 2 2 12" xfId="12590" xr:uid="{882EF21D-6320-4356-B7D3-F83F9DD7C4F1}"/>
    <cellStyle name="Normal 4 2 3 2 2 2" xfId="2772" xr:uid="{00000000-0005-0000-0000-0000AA050000}"/>
    <cellStyle name="Normal 4 2 3 2 2 2 2" xfId="3300" xr:uid="{00000000-0005-0000-0000-0000AB050000}"/>
    <cellStyle name="Normal 4 2 3 2 2 2 2 2" xfId="6357" xr:uid="{89C8923C-17D9-4D31-A862-C14CE5CDE0D1}"/>
    <cellStyle name="Normal 4 2 3 2 2 2 2 2 2" xfId="27085" xr:uid="{9413C2A7-B792-46C6-B470-36EAB6526A64}"/>
    <cellStyle name="Normal 4 2 3 2 2 2 2 2 3" xfId="27366" xr:uid="{8D83968A-3E50-434B-8AD6-D9FDCBC984C3}"/>
    <cellStyle name="Normal 4 2 3 2 2 2 2 2 4" xfId="15926" xr:uid="{C58D3C4E-58B5-4615-BF7F-AB772A204B50}"/>
    <cellStyle name="Normal 4 2 3 2 2 2 2 3" xfId="8379" xr:uid="{E7C5AB54-797F-4A79-9674-94828B119DB3}"/>
    <cellStyle name="Normal 4 2 3 2 2 2 2 3 2" xfId="28900" xr:uid="{6831838B-07E0-47FC-8E04-3542DE05B01C}"/>
    <cellStyle name="Normal 4 2 3 2 2 2 2 3 3" xfId="18759" xr:uid="{CF0DDA58-F101-49AE-B8A9-46CB315448F3}"/>
    <cellStyle name="Normal 4 2 3 2 2 2 2 4" xfId="11212" xr:uid="{68A94025-047D-46F7-A5BA-D75DB98B96E7}"/>
    <cellStyle name="Normal 4 2 3 2 2 2 2 4 2" xfId="21592" xr:uid="{2C15B6F5-4265-4456-9222-C45B17C039E0}"/>
    <cellStyle name="Normal 4 2 3 2 2 2 2 5" xfId="24682" xr:uid="{C5E5FD7D-6ABB-4102-91D2-EC65BB6FFFD7}"/>
    <cellStyle name="Normal 4 2 3 2 2 2 2 6" xfId="13855" xr:uid="{5C226E65-CF46-4114-8E35-A29BF53894EB}"/>
    <cellStyle name="Normal 4 2 3 2 2 2 3" xfId="4328" xr:uid="{27964B00-F2D5-4596-8451-9BDBD56C8BA5}"/>
    <cellStyle name="Normal 4 2 3 2 2 2 3 2" xfId="9099" xr:uid="{331C5B4E-823D-40A5-9607-5D646183B846}"/>
    <cellStyle name="Normal 4 2 3 2 2 2 3 2 2" xfId="29142" xr:uid="{8B4C61EA-15E4-415C-B554-8D03E2FA2398}"/>
    <cellStyle name="Normal 4 2 3 2 2 2 3 2 3" xfId="19479" xr:uid="{A90DAA79-9986-42C1-AF04-803FAF98A659}"/>
    <cellStyle name="Normal 4 2 3 2 2 2 3 3" xfId="11932" xr:uid="{6AB7CE6B-BE9F-4E5F-9313-B4981AD8D99C}"/>
    <cellStyle name="Normal 4 2 3 2 2 2 3 3 2" xfId="22312" xr:uid="{2D89B00A-FC2B-4D78-9F4A-7403D079C90C}"/>
    <cellStyle name="Normal 4 2 3 2 2 2 3 4" xfId="24016" xr:uid="{0E925F37-F8D0-4034-9A48-975C7D9B5AC4}"/>
    <cellStyle name="Normal 4 2 3 2 2 2 3 5" xfId="16646" xr:uid="{6741DDB6-C341-459C-97DE-702DF4E29657}"/>
    <cellStyle name="Normal 4 2 3 2 2 2 4" xfId="5989" xr:uid="{2C18F543-E27B-44AB-AA06-5A23FBB080E9}"/>
    <cellStyle name="Normal 4 2 3 2 2 2 4 2" xfId="26943" xr:uid="{C72013DD-CCEE-42D1-B77D-D0BB95452F1E}"/>
    <cellStyle name="Normal 4 2 3 2 2 2 4 3" xfId="15442" xr:uid="{0172374D-8479-418D-A352-D52BDF8306D6}"/>
    <cellStyle name="Normal 4 2 3 2 2 2 5" xfId="7895" xr:uid="{BD4BBE6C-17C2-4BAD-9B37-8819241E2577}"/>
    <cellStyle name="Normal 4 2 3 2 2 2 5 2" xfId="18275" xr:uid="{C8293643-2729-45A0-BD7A-83B397918AA0}"/>
    <cellStyle name="Normal 4 2 3 2 2 2 6" xfId="10728" xr:uid="{D6A86BD5-84AE-4B43-BFB3-076C681E8B27}"/>
    <cellStyle name="Normal 4 2 3 2 2 2 6 2" xfId="21108" xr:uid="{75728E5D-5DA3-4043-B9D4-F03ABC5DC432}"/>
    <cellStyle name="Normal 4 2 3 2 2 2 7" xfId="25030" xr:uid="{4321F765-EAF6-481E-A724-328A23CA2969}"/>
    <cellStyle name="Normal 4 2 3 2 2 2 8" xfId="13224" xr:uid="{7904ED2D-EE61-4575-9F4B-C331B77A69FA}"/>
    <cellStyle name="Normal 4 2 3 2 2 3" xfId="3301" xr:uid="{00000000-0005-0000-0000-0000AC050000}"/>
    <cellStyle name="Normal 4 2 3 2 2 3 2" xfId="4514" xr:uid="{6D50011B-C532-44D6-B43D-E87F903FA790}"/>
    <cellStyle name="Normal 4 2 3 2 2 3 2 2" xfId="9285" xr:uid="{8D03004E-54FE-42EA-BBF9-DAC429B21F80}"/>
    <cellStyle name="Normal 4 2 3 2 2 3 2 2 2" xfId="29266" xr:uid="{C3570ED0-8F16-4676-A172-7EB71B59F115}"/>
    <cellStyle name="Normal 4 2 3 2 2 3 2 2 3" xfId="19665" xr:uid="{C83973C4-CA0B-4189-BF9C-4B2DF2D97896}"/>
    <cellStyle name="Normal 4 2 3 2 2 3 2 3" xfId="12118" xr:uid="{B45241BD-47E5-41DD-8F19-D2A2C33AA965}"/>
    <cellStyle name="Normal 4 2 3 2 2 3 2 3 2" xfId="22498" xr:uid="{00B22D51-F239-41D7-93A6-EDFBDBCA48CE}"/>
    <cellStyle name="Normal 4 2 3 2 2 3 2 4" xfId="27014" xr:uid="{ACAC9304-7BC3-4B7A-B5D3-8DDDC874B00D}"/>
    <cellStyle name="Normal 4 2 3 2 2 3 2 5" xfId="16832" xr:uid="{0A25D8D4-2ACB-40B7-9679-7ADBBFEE6610}"/>
    <cellStyle name="Normal 4 2 3 2 2 3 3" xfId="6358" xr:uid="{31E8356A-95F4-4A6F-8EA7-687AD58AFD19}"/>
    <cellStyle name="Normal 4 2 3 2 2 3 3 2" xfId="28319" xr:uid="{636BBC61-C6A5-426B-9BD5-D5F6145FE51D}"/>
    <cellStyle name="Normal 4 2 3 2 2 3 3 3" xfId="15927" xr:uid="{C1A5858E-96D1-4ADF-AFED-1104CA10BD0D}"/>
    <cellStyle name="Normal 4 2 3 2 2 3 4" xfId="8380" xr:uid="{F588F986-11CF-4770-8E5C-3AAFFD6146FC}"/>
    <cellStyle name="Normal 4 2 3 2 2 3 4 2" xfId="18760" xr:uid="{877D9809-B8DD-4D96-BDBB-73B4F76E6343}"/>
    <cellStyle name="Normal 4 2 3 2 2 3 5" xfId="11213" xr:uid="{6C284A0A-0DC0-41B9-AFD7-BB3873B1608C}"/>
    <cellStyle name="Normal 4 2 3 2 2 3 5 2" xfId="21593" xr:uid="{1EB8083D-F766-404A-9589-599184D0F8A6}"/>
    <cellStyle name="Normal 4 2 3 2 2 3 6" xfId="22987" xr:uid="{ABF29836-2AA1-48B7-A366-FE398257733C}"/>
    <cellStyle name="Normal 4 2 3 2 2 3 7" xfId="13856" xr:uid="{37BD2BD6-6E1C-4EA9-821F-99B055D3BA2A}"/>
    <cellStyle name="Normal 4 2 3 2 2 4" xfId="3299" xr:uid="{00000000-0005-0000-0000-0000AD050000}"/>
    <cellStyle name="Normal 4 2 3 2 2 4 2" xfId="6356" xr:uid="{C1E464F8-AD39-4D30-9CFC-7E54408ACAD2}"/>
    <cellStyle name="Normal 4 2 3 2 2 4 2 2" xfId="28146" xr:uid="{895B60BC-4B23-490E-8F89-B62CD9351C4B}"/>
    <cellStyle name="Normal 4 2 3 2 2 4 2 3" xfId="15925" xr:uid="{C3F78B7A-B76F-42F1-A0C8-740D407FEDCB}"/>
    <cellStyle name="Normal 4 2 3 2 2 4 3" xfId="8378" xr:uid="{6FA2E360-57D4-424A-A42E-97DB80382D28}"/>
    <cellStyle name="Normal 4 2 3 2 2 4 3 2" xfId="18758" xr:uid="{8E534455-B4D4-4109-80B2-D739C51C212E}"/>
    <cellStyle name="Normal 4 2 3 2 2 4 4" xfId="11211" xr:uid="{30F27D84-F851-40B0-9D8D-BA613509A3E2}"/>
    <cellStyle name="Normal 4 2 3 2 2 4 4 2" xfId="21591" xr:uid="{6FD68503-E85E-4487-AB1B-B7DF3D8B2CA8}"/>
    <cellStyle name="Normal 4 2 3 2 2 4 5" xfId="24492" xr:uid="{9398B8F6-1C04-4B30-BFD4-86091FC23EB6}"/>
    <cellStyle name="Normal 4 2 3 2 2 4 6" xfId="13854" xr:uid="{AFA105AB-BB52-4C3D-BD2F-99B293002E2D}"/>
    <cellStyle name="Normal 4 2 3 2 2 5" xfId="2645" xr:uid="{00000000-0005-0000-0000-0000AE050000}"/>
    <cellStyle name="Normal 4 2 3 2 2 5 2" xfId="5906" xr:uid="{A3FC01D2-D45A-456E-9AC5-41FF7184AB71}"/>
    <cellStyle name="Normal 4 2 3 2 2 5 2 2" xfId="28289" xr:uid="{168AFBF8-E05A-463D-9143-C9F6C7EEC90D}"/>
    <cellStyle name="Normal 4 2 3 2 2 5 2 3" xfId="15316" xr:uid="{7017F6D0-2B0F-410C-AF05-2E7D82D05083}"/>
    <cellStyle name="Normal 4 2 3 2 2 5 3" xfId="7769" xr:uid="{EC396275-686B-4429-B869-F947FD668551}"/>
    <cellStyle name="Normal 4 2 3 2 2 5 3 2" xfId="18149" xr:uid="{5805ACAA-2B3B-4747-8109-FA18F1B78B4F}"/>
    <cellStyle name="Normal 4 2 3 2 2 5 4" xfId="10602" xr:uid="{5520C602-4FB1-4F6C-980B-28E47F4C9F0D}"/>
    <cellStyle name="Normal 4 2 3 2 2 5 4 2" xfId="20982" xr:uid="{64D02580-9128-44F4-8D2A-A1D7F5788E88}"/>
    <cellStyle name="Normal 4 2 3 2 2 5 5" xfId="24692" xr:uid="{E8B465D9-82D9-4919-811F-327B99579B46}"/>
    <cellStyle name="Normal 4 2 3 2 2 5 6" xfId="13033" xr:uid="{AA6CA743-EE39-466F-B850-6BC8A8B217C6}"/>
    <cellStyle name="Normal 4 2 3 2 2 6" xfId="2357" xr:uid="{00000000-0005-0000-0000-0000A9050000}"/>
    <cellStyle name="Normal 4 2 3 2 2 6 2" xfId="7483" xr:uid="{140F805A-541E-43C4-951D-18A360B72EC2}"/>
    <cellStyle name="Normal 4 2 3 2 2 6 2 2" xfId="17863" xr:uid="{6B0A4DE7-4013-4690-A577-A913A2F03A51}"/>
    <cellStyle name="Normal 4 2 3 2 2 6 3" xfId="10316" xr:uid="{1A9B45D9-F693-4EDD-A7FC-60EABD2FDB3F}"/>
    <cellStyle name="Normal 4 2 3 2 2 6 3 2" xfId="20696" xr:uid="{B208B857-17A3-4C04-A607-D312BE9DF30A}"/>
    <cellStyle name="Normal 4 2 3 2 2 6 4" xfId="24042" xr:uid="{24AB5370-DA9D-4625-959B-D5A0319939BC}"/>
    <cellStyle name="Normal 4 2 3 2 2 6 5" xfId="15030" xr:uid="{E66AFB57-8F73-4358-A693-4779C3AE1A89}"/>
    <cellStyle name="Normal 4 2 3 2 2 7" xfId="3894" xr:uid="{201BE687-BFB5-471C-A6BF-20D48642CE65}"/>
    <cellStyle name="Normal 4 2 3 2 2 7 2" xfId="8725" xr:uid="{6B7A5A98-A6EE-4599-91CD-E248789F73D3}"/>
    <cellStyle name="Normal 4 2 3 2 2 7 2 2" xfId="19105" xr:uid="{28446D4C-D83B-4EF5-99AE-7D201A018481}"/>
    <cellStyle name="Normal 4 2 3 2 2 7 3" xfId="11558" xr:uid="{5E360618-2024-470E-8639-5E6E01524EF8}"/>
    <cellStyle name="Normal 4 2 3 2 2 7 3 2" xfId="21938" xr:uid="{38436333-B084-437E-89B5-61DA0343ED2B}"/>
    <cellStyle name="Normal 4 2 3 2 2 7 4" xfId="16272" xr:uid="{E4A4DB8E-6B8E-494C-B7EE-57E61DD45AFC}"/>
    <cellStyle name="Normal 4 2 3 2 2 8" xfId="5251" xr:uid="{A0D37A58-A5CE-4436-A5BA-AA581978EEF0}"/>
    <cellStyle name="Normal 4 2 3 2 2 8 2" xfId="14549" xr:uid="{E92DD833-C60D-4522-B768-1B23C313C5C1}"/>
    <cellStyle name="Normal 4 2 3 2 2 9" xfId="7002" xr:uid="{A1A12B1C-79E2-4292-A8DF-9E447994414D}"/>
    <cellStyle name="Normal 4 2 3 2 2 9 2" xfId="17382" xr:uid="{08055018-930A-4323-A1B6-7CA228461C3D}"/>
    <cellStyle name="Normal 4 2 3 2 3" xfId="949" xr:uid="{00000000-0005-0000-0000-000067050000}"/>
    <cellStyle name="Normal 4 2 3 2 3 2" xfId="3302" xr:uid="{00000000-0005-0000-0000-0000B0050000}"/>
    <cellStyle name="Normal 4 2 3 2 3 2 2" xfId="6359" xr:uid="{1DC87285-0E28-413E-8C88-23F2F54535AE}"/>
    <cellStyle name="Normal 4 2 3 2 3 2 2 2" xfId="28332" xr:uid="{F131C03A-78F1-4AA3-803E-095AC8C2BCE5}"/>
    <cellStyle name="Normal 4 2 3 2 3 2 2 3" xfId="28338" xr:uid="{F15967C9-914A-40B1-AE8D-3A04A5D89435}"/>
    <cellStyle name="Normal 4 2 3 2 3 2 2 4" xfId="15928" xr:uid="{A0E735FF-EF44-431E-8F4A-5BEA4BBE314F}"/>
    <cellStyle name="Normal 4 2 3 2 3 2 3" xfId="8381" xr:uid="{0D16436B-43B1-4701-AE20-562C8D2723FA}"/>
    <cellStyle name="Normal 4 2 3 2 3 2 3 2" xfId="28901" xr:uid="{DC4F5CF2-0BCB-475F-8754-C18E7002E24E}"/>
    <cellStyle name="Normal 4 2 3 2 3 2 3 3" xfId="18761" xr:uid="{EB8A1894-2ECB-4438-B172-0D5CC3623BCE}"/>
    <cellStyle name="Normal 4 2 3 2 3 2 4" xfId="11214" xr:uid="{8AA50733-FEA7-44DA-A0D2-249F1802EE85}"/>
    <cellStyle name="Normal 4 2 3 2 3 2 4 2" xfId="21594" xr:uid="{AD49165A-94CF-4684-A9E8-62561DFC9419}"/>
    <cellStyle name="Normal 4 2 3 2 3 2 5" xfId="22868" xr:uid="{002A3DE3-8149-4791-9736-8E2B5599730A}"/>
    <cellStyle name="Normal 4 2 3 2 3 2 6" xfId="13857" xr:uid="{58D514D3-D6F4-41FF-B495-C30AA68E8D35}"/>
    <cellStyle name="Normal 4 2 3 2 3 3" xfId="2771" xr:uid="{00000000-0005-0000-0000-0000B1050000}"/>
    <cellStyle name="Normal 4 2 3 2 3 3 2" xfId="5988" xr:uid="{8EDC80F3-BB18-4116-839C-24DC107942DB}"/>
    <cellStyle name="Normal 4 2 3 2 3 3 2 2" xfId="26259" xr:uid="{867E8E3F-0666-4250-8DB7-7B567C4BCF8A}"/>
    <cellStyle name="Normal 4 2 3 2 3 3 2 3" xfId="15441" xr:uid="{51B34A18-73E8-4CC0-8B49-CCB35097E2D7}"/>
    <cellStyle name="Normal 4 2 3 2 3 3 3" xfId="7894" xr:uid="{56C41649-7049-4178-8B09-EA4F8628B3FF}"/>
    <cellStyle name="Normal 4 2 3 2 3 3 3 2" xfId="18274" xr:uid="{73B3F451-57B1-4100-BC37-6E7BF8770B14}"/>
    <cellStyle name="Normal 4 2 3 2 3 3 4" xfId="10727" xr:uid="{9E0578E9-AC8C-442E-8BBD-318D8230F97F}"/>
    <cellStyle name="Normal 4 2 3 2 3 3 4 2" xfId="21107" xr:uid="{A455727F-EC3B-477D-AA65-D9F9B6D3A6D7}"/>
    <cellStyle name="Normal 4 2 3 2 3 3 5" xfId="23974" xr:uid="{71D7DFB1-FD17-45FC-9DAF-7EEBC8A1FDF0}"/>
    <cellStyle name="Normal 4 2 3 2 3 3 6" xfId="13223" xr:uid="{0125291F-2C52-47D9-B6FF-93F5D4843EBA}"/>
    <cellStyle name="Normal 4 2 3 2 3 4" xfId="4185" xr:uid="{1DEFBAE0-A0A3-432C-A9F0-42580848E4E3}"/>
    <cellStyle name="Normal 4 2 3 2 3 4 2" xfId="8956" xr:uid="{2CE25E94-B24F-47E3-B36F-915FC78AF815}"/>
    <cellStyle name="Normal 4 2 3 2 3 4 2 2" xfId="29044" xr:uid="{56B3A386-38B6-4496-A9F5-076351356B47}"/>
    <cellStyle name="Normal 4 2 3 2 3 4 2 3" xfId="19336" xr:uid="{52C3D09E-D789-46D0-AF42-8DADEA265E27}"/>
    <cellStyle name="Normal 4 2 3 2 3 4 3" xfId="11789" xr:uid="{E4AA35A6-6AA7-4362-9E90-6C2936F3F133}"/>
    <cellStyle name="Normal 4 2 3 2 3 4 3 2" xfId="22169" xr:uid="{EF60385F-7448-4608-871D-B3FFAF694B51}"/>
    <cellStyle name="Normal 4 2 3 2 3 4 4" xfId="24947" xr:uid="{A4C522DF-B142-4EDE-8BF4-D44C81DAD4B8}"/>
    <cellStyle name="Normal 4 2 3 2 3 4 5" xfId="16503" xr:uid="{66085C31-CC84-4EB7-AB8A-120650E692A0}"/>
    <cellStyle name="Normal 4 2 3 2 3 5" xfId="5252" xr:uid="{9CEF59E5-F63B-43F6-8764-B25EF6C72324}"/>
    <cellStyle name="Normal 4 2 3 2 3 5 2" xfId="26860" xr:uid="{D0D7369A-B1F8-49C2-BF13-4CE12D00315A}"/>
    <cellStyle name="Normal 4 2 3 2 3 5 3" xfId="14550" xr:uid="{407CB54E-EC64-446F-8A2E-79F52CB746A4}"/>
    <cellStyle name="Normal 4 2 3 2 3 6" xfId="7003" xr:uid="{D036AE8A-60CC-4471-B10D-D2D5F097C2E2}"/>
    <cellStyle name="Normal 4 2 3 2 3 6 2" xfId="17383" xr:uid="{312546B7-C2EE-4F4D-9E26-9827A40EDFC1}"/>
    <cellStyle name="Normal 4 2 3 2 3 7" xfId="9836" xr:uid="{9E5AA68B-6EF3-4A19-B637-4A7F39B6DD8A}"/>
    <cellStyle name="Normal 4 2 3 2 3 7 2" xfId="20216" xr:uid="{BF15622C-D1C2-4A1D-913D-74CA0331F1F5}"/>
    <cellStyle name="Normal 4 2 3 2 3 8" xfId="25279" xr:uid="{D1F3FED7-DA20-4543-9147-972C7FD1A832}"/>
    <cellStyle name="Normal 4 2 3 2 3 9" xfId="12748" xr:uid="{A7A86424-DB42-45CE-9B3C-4830D0D72C9E}"/>
    <cellStyle name="Normal 4 2 3 2 4" xfId="3303" xr:uid="{00000000-0005-0000-0000-0000B2050000}"/>
    <cellStyle name="Normal 4 2 3 2 4 2" xfId="4515" xr:uid="{CC245521-A2AC-4403-9DBB-2B958F5DD097}"/>
    <cellStyle name="Normal 4 2 3 2 4 2 2" xfId="9286" xr:uid="{08FDC34A-6A5C-4A47-8F82-5B4324C8952A}"/>
    <cellStyle name="Normal 4 2 3 2 4 2 2 2" xfId="29267" xr:uid="{F55B0AE7-0F44-4986-B904-EB5A6313EDFA}"/>
    <cellStyle name="Normal 4 2 3 2 4 2 2 3" xfId="19666" xr:uid="{D7C76DF2-C637-432C-A52F-A79C20205DCE}"/>
    <cellStyle name="Normal 4 2 3 2 4 2 3" xfId="12119" xr:uid="{C904939E-AA7A-4366-B7AE-0EC5A39F67DE}"/>
    <cellStyle name="Normal 4 2 3 2 4 2 3 2" xfId="22499" xr:uid="{E01C7A6A-D51A-41E0-9D6A-16388F585402}"/>
    <cellStyle name="Normal 4 2 3 2 4 2 4" xfId="23344" xr:uid="{8BD4559B-4551-4936-92B9-C1B49A254CE3}"/>
    <cellStyle name="Normal 4 2 3 2 4 2 5" xfId="16833" xr:uid="{A66A5541-0154-492A-A1DF-3DEB613431E2}"/>
    <cellStyle name="Normal 4 2 3 2 4 3" xfId="6360" xr:uid="{EFA12493-F5FD-40B4-922B-403F198A4304}"/>
    <cellStyle name="Normal 4 2 3 2 4 3 2" xfId="26369" xr:uid="{6821BBD7-193D-49E1-A55A-C90B2C39E0B1}"/>
    <cellStyle name="Normal 4 2 3 2 4 3 3" xfId="15929" xr:uid="{1225C357-DC62-4259-90D6-E17258668A84}"/>
    <cellStyle name="Normal 4 2 3 2 4 4" xfId="8382" xr:uid="{C8CC2FE3-0278-4EBA-A280-6ECBA6B8B0A2}"/>
    <cellStyle name="Normal 4 2 3 2 4 4 2" xfId="18762" xr:uid="{B3567CBE-B310-4F26-A778-B9771B386D27}"/>
    <cellStyle name="Normal 4 2 3 2 4 5" xfId="11215" xr:uid="{1BB41705-20E0-409C-BD64-ABB46268D385}"/>
    <cellStyle name="Normal 4 2 3 2 4 5 2" xfId="21595" xr:uid="{BDFBD6A6-3646-4816-935F-631C49FCFD95}"/>
    <cellStyle name="Normal 4 2 3 2 4 6" xfId="24824" xr:uid="{AE3AA3E4-9541-4B09-9F86-C5D934D3E664}"/>
    <cellStyle name="Normal 4 2 3 2 4 7" xfId="13858" xr:uid="{72206FC7-0B96-4509-889B-0E5EF82238B5}"/>
    <cellStyle name="Normal 4 2 3 2 5" xfId="2931" xr:uid="{00000000-0005-0000-0000-0000B3050000}"/>
    <cellStyle name="Normal 4 2 3 2 5 2" xfId="6110" xr:uid="{EF13CB29-EC77-4A1D-88AE-CAE52F2FC3B3}"/>
    <cellStyle name="Normal 4 2 3 2 5 2 2" xfId="28659" xr:uid="{7FDDA227-0F7C-4717-8083-31E3C4B59D6B}"/>
    <cellStyle name="Normal 4 2 3 2 5 2 3" xfId="27364" xr:uid="{F83B9E79-4EF2-4F17-8A88-6CB3A0D6F5C5}"/>
    <cellStyle name="Normal 4 2 3 2 5 2 4" xfId="15588" xr:uid="{53CFB214-7340-4827-9A6F-BDE0BF13CBB9}"/>
    <cellStyle name="Normal 4 2 3 2 5 3" xfId="8041" xr:uid="{347405AE-F7E2-4DD0-BA1B-F9A73032B4C7}"/>
    <cellStyle name="Normal 4 2 3 2 5 3 2" xfId="28304" xr:uid="{75F39DE5-DF17-4FE6-AF6E-915A60CB5CC9}"/>
    <cellStyle name="Normal 4 2 3 2 5 3 3" xfId="18421" xr:uid="{1FFD5126-76AE-472E-A6C8-2CD846D10A2E}"/>
    <cellStyle name="Normal 4 2 3 2 5 4" xfId="10874" xr:uid="{A21240A8-3425-459D-AF7A-C9D596F96081}"/>
    <cellStyle name="Normal 4 2 3 2 5 4 2" xfId="21254" xr:uid="{0B0B6316-5ECB-4927-A0F0-F4C72259B9D7}"/>
    <cellStyle name="Normal 4 2 3 2 5 5" xfId="24256" xr:uid="{B62637BC-DF2E-4927-89BE-19F4E21E80B3}"/>
    <cellStyle name="Normal 4 2 3 2 5 6" xfId="13446" xr:uid="{00C74991-E7D3-4282-85AC-90BD2FEBBDC3}"/>
    <cellStyle name="Normal 4 2 3 2 6" xfId="2543" xr:uid="{00000000-0005-0000-0000-0000B4050000}"/>
    <cellStyle name="Normal 4 2 3 2 6 2" xfId="5814" xr:uid="{293E0C98-CA98-4DC3-95C7-2B18B15748A0}"/>
    <cellStyle name="Normal 4 2 3 2 6 2 2" xfId="26772" xr:uid="{9A034F82-9F94-4ECB-859C-CEA7A0663522}"/>
    <cellStyle name="Normal 4 2 3 2 6 2 3" xfId="15214" xr:uid="{8760C568-CBB1-4F6B-93C2-E327735E125D}"/>
    <cellStyle name="Normal 4 2 3 2 6 3" xfId="7667" xr:uid="{ECD6D6BF-7F36-4DC7-9056-51D43448CFF4}"/>
    <cellStyle name="Normal 4 2 3 2 6 3 2" xfId="18047" xr:uid="{EDC4F534-B97F-4705-BBC8-F6DFD30BAFE9}"/>
    <cellStyle name="Normal 4 2 3 2 6 4" xfId="10500" xr:uid="{B8CB40EC-3BE5-425D-B580-8F666E98AC96}"/>
    <cellStyle name="Normal 4 2 3 2 6 4 2" xfId="20880" xr:uid="{FE33DD13-8CD9-453C-9183-1343E8CB61AB}"/>
    <cellStyle name="Normal 4 2 3 2 6 5" xfId="22676" xr:uid="{EB2771FF-83DB-4BE8-A70D-8195FE8EBA09}"/>
    <cellStyle name="Normal 4 2 3 2 6 6" xfId="12930" xr:uid="{D8998256-A5DA-4B45-ADDC-1254E901F31A}"/>
    <cellStyle name="Normal 4 2 3 2 7" xfId="2237" xr:uid="{00000000-0005-0000-0000-0000A8050000}"/>
    <cellStyle name="Normal 4 2 3 2 7 2" xfId="7363" xr:uid="{8972484A-F219-462A-B65C-E92E4BCE5B24}"/>
    <cellStyle name="Normal 4 2 3 2 7 2 2" xfId="17743" xr:uid="{5400C91C-C59A-4A59-BFAE-AD35B9953A4B}"/>
    <cellStyle name="Normal 4 2 3 2 7 3" xfId="10196" xr:uid="{1834C5A4-DF54-4ACD-B293-AA63E8F7B8A8}"/>
    <cellStyle name="Normal 4 2 3 2 7 3 2" xfId="20576" xr:uid="{4EFD0C23-D13F-4498-9E25-5DFA90E608A0}"/>
    <cellStyle name="Normal 4 2 3 2 7 4" xfId="25077" xr:uid="{2AC24674-5A1C-4C89-9E80-72D1B23C7B66}"/>
    <cellStyle name="Normal 4 2 3 2 7 5" xfId="14910" xr:uid="{D54D9855-96DB-4DFE-9369-CBFBE4A30470}"/>
    <cellStyle name="Normal 4 2 3 2 8" xfId="3978" xr:uid="{46C4FFC8-6B57-4E1D-9AB5-47E04C856F6C}"/>
    <cellStyle name="Normal 4 2 3 2 8 2" xfId="8801" xr:uid="{4249F5BD-5F3F-4FD7-9E7A-C74EFE76F35D}"/>
    <cellStyle name="Normal 4 2 3 2 8 2 2" xfId="19181" xr:uid="{BAF09C08-6348-4832-B716-BB9E0DEEF79D}"/>
    <cellStyle name="Normal 4 2 3 2 8 3" xfId="11634" xr:uid="{CF34461F-5565-4C10-9587-05B8EA19FE1E}"/>
    <cellStyle name="Normal 4 2 3 2 8 3 2" xfId="22014" xr:uid="{20FCD6BC-C0B5-4954-B835-407699632997}"/>
    <cellStyle name="Normal 4 2 3 2 8 4" xfId="16348" xr:uid="{16C5E8BC-4143-47D9-9547-8053EA412692}"/>
    <cellStyle name="Normal 4 2 3 2 9" xfId="5250" xr:uid="{C4DC83C7-5871-4468-8486-F18B902F0D8C}"/>
    <cellStyle name="Normal 4 2 3 2 9 2" xfId="14548" xr:uid="{06E05F03-E05C-4EE0-B763-08078DB2805A}"/>
    <cellStyle name="Normal 4 2 3 3" xfId="950" xr:uid="{00000000-0005-0000-0000-000068050000}"/>
    <cellStyle name="Normal 4 2 3 3 10" xfId="9837" xr:uid="{25EC58C3-493E-406E-9427-BDB78C0B423E}"/>
    <cellStyle name="Normal 4 2 3 3 10 2" xfId="20217" xr:uid="{58AA0474-729E-4792-A811-73D61CB923D0}"/>
    <cellStyle name="Normal 4 2 3 3 11" xfId="24418" xr:uid="{E5DA6052-0696-452F-B06B-5C15C8DF8469}"/>
    <cellStyle name="Normal 4 2 3 3 12" xfId="12589" xr:uid="{3473E772-2AF7-46BA-A18B-3FBEDCDF24EE}"/>
    <cellStyle name="Normal 4 2 3 3 2" xfId="2773" xr:uid="{00000000-0005-0000-0000-0000B6050000}"/>
    <cellStyle name="Normal 4 2 3 3 2 2" xfId="3305" xr:uid="{00000000-0005-0000-0000-0000B7050000}"/>
    <cellStyle name="Normal 4 2 3 3 2 2 2" xfId="6362" xr:uid="{1CD81F59-7311-4C80-8F59-FA3959D45C6D}"/>
    <cellStyle name="Normal 4 2 3 3 2 2 2 2" xfId="26836" xr:uid="{729D81C3-FBFE-4689-A24D-F8590F273366}"/>
    <cellStyle name="Normal 4 2 3 3 2 2 2 3" xfId="26510" xr:uid="{A3A5386B-1A73-44F3-83F4-93626DC275F4}"/>
    <cellStyle name="Normal 4 2 3 3 2 2 2 4" xfId="15931" xr:uid="{00B7F0D6-92A1-4ED3-92F7-88BA358D614F}"/>
    <cellStyle name="Normal 4 2 3 3 2 2 3" xfId="8384" xr:uid="{748B9053-2A21-47A1-984C-38961D1872F4}"/>
    <cellStyle name="Normal 4 2 3 3 2 2 3 2" xfId="28902" xr:uid="{5852EDAE-9229-44E9-9A01-E6402EBC8D99}"/>
    <cellStyle name="Normal 4 2 3 3 2 2 3 3" xfId="18764" xr:uid="{27E3F9E4-1B75-4C4B-AA8D-3A9730581E47}"/>
    <cellStyle name="Normal 4 2 3 3 2 2 4" xfId="11217" xr:uid="{EA7DAFF5-A74A-426B-8108-9FB71F75132A}"/>
    <cellStyle name="Normal 4 2 3 3 2 2 4 2" xfId="21597" xr:uid="{7EDEEF2A-3542-4197-8FD6-9FA4B3BC94A7}"/>
    <cellStyle name="Normal 4 2 3 3 2 2 5" xfId="24424" xr:uid="{621059D3-C646-4807-9D3C-53A7E5B31D1B}"/>
    <cellStyle name="Normal 4 2 3 3 2 2 6" xfId="13860" xr:uid="{CEAF4B72-FBA7-454E-8D40-FD66885426E4}"/>
    <cellStyle name="Normal 4 2 3 3 2 3" xfId="4329" xr:uid="{05CAFDE6-C50A-4589-AD93-6071FC671BE7}"/>
    <cellStyle name="Normal 4 2 3 3 2 3 2" xfId="9100" xr:uid="{53504C1E-5403-49B7-885A-7F774A86E723}"/>
    <cellStyle name="Normal 4 2 3 3 2 3 2 2" xfId="29143" xr:uid="{221F318D-85CC-436E-B3FC-9C23CB56A426}"/>
    <cellStyle name="Normal 4 2 3 3 2 3 2 3" xfId="19480" xr:uid="{7AA7ABA4-CF2E-4DC2-9BFB-C7D2BBBE2E34}"/>
    <cellStyle name="Normal 4 2 3 3 2 3 3" xfId="11933" xr:uid="{855938AF-DA06-4CBF-8344-B869F971499C}"/>
    <cellStyle name="Normal 4 2 3 3 2 3 3 2" xfId="22313" xr:uid="{DCE2DCA2-3880-4FDD-A21B-992878DB8C8C}"/>
    <cellStyle name="Normal 4 2 3 3 2 3 4" xfId="24629" xr:uid="{31BFE68F-5225-47AC-B413-6F9B1FA70CB6}"/>
    <cellStyle name="Normal 4 2 3 3 2 3 5" xfId="16647" xr:uid="{C8E3014B-3479-4810-A4B6-11EFC4FC6373}"/>
    <cellStyle name="Normal 4 2 3 3 2 4" xfId="5990" xr:uid="{4A083A20-F2B9-4B42-9C6C-2B5F9C35C786}"/>
    <cellStyle name="Normal 4 2 3 3 2 4 2" xfId="28528" xr:uid="{6509E96D-230F-4003-8AFF-B9FDDB608DA4}"/>
    <cellStyle name="Normal 4 2 3 3 2 4 3" xfId="15443" xr:uid="{6C00E0FF-7983-403D-ADDB-8492E9A85854}"/>
    <cellStyle name="Normal 4 2 3 3 2 5" xfId="7896" xr:uid="{FA3EA1E6-DF14-446C-8C6A-7F6484382840}"/>
    <cellStyle name="Normal 4 2 3 3 2 5 2" xfId="18276" xr:uid="{C88802F8-DB09-441A-8344-7FFE42018A16}"/>
    <cellStyle name="Normal 4 2 3 3 2 6" xfId="10729" xr:uid="{D226724E-27D9-46CA-8390-7EF0A1056DF1}"/>
    <cellStyle name="Normal 4 2 3 3 2 6 2" xfId="21109" xr:uid="{D4B45722-41BB-4EB2-87B5-9BF3F3D98ADA}"/>
    <cellStyle name="Normal 4 2 3 3 2 7" xfId="23776" xr:uid="{72E4F31F-6C76-4827-B67C-DE9FFF561400}"/>
    <cellStyle name="Normal 4 2 3 3 2 8" xfId="13225" xr:uid="{10621F8B-1202-4589-B35D-FC72626CA259}"/>
    <cellStyle name="Normal 4 2 3 3 3" xfId="3306" xr:uid="{00000000-0005-0000-0000-0000B8050000}"/>
    <cellStyle name="Normal 4 2 3 3 3 2" xfId="4516" xr:uid="{6A4DCA90-A371-4656-9F2C-A2BDC2A6E07E}"/>
    <cellStyle name="Normal 4 2 3 3 3 2 2" xfId="9287" xr:uid="{6696BC9B-BBBD-4529-A2F4-FA8F579DD210}"/>
    <cellStyle name="Normal 4 2 3 3 3 2 2 2" xfId="29268" xr:uid="{E1FBAC63-15C8-410D-A466-36AF06B1ABAB}"/>
    <cellStyle name="Normal 4 2 3 3 3 2 2 3" xfId="19667" xr:uid="{5ED27F23-74DC-4247-875C-17F5FF39ACD8}"/>
    <cellStyle name="Normal 4 2 3 3 3 2 3" xfId="12120" xr:uid="{70A5F0E8-F95E-43FC-A12A-136F0DCD80A2}"/>
    <cellStyle name="Normal 4 2 3 3 3 2 3 2" xfId="22500" xr:uid="{5C352434-C6EA-430B-BB36-DE50FA1E7877}"/>
    <cellStyle name="Normal 4 2 3 3 3 2 4" xfId="25764" xr:uid="{5D5807B8-C6E2-4DDA-8FB4-D0E1EAD322A2}"/>
    <cellStyle name="Normal 4 2 3 3 3 2 5" xfId="16834" xr:uid="{E457555B-79B1-4831-A149-E9AD6EBAD87E}"/>
    <cellStyle name="Normal 4 2 3 3 3 3" xfId="6363" xr:uid="{D742FCCB-FC4F-41F2-BB18-70C256890AC6}"/>
    <cellStyle name="Normal 4 2 3 3 3 3 2" xfId="28737" xr:uid="{FB0F97AE-4E29-46C0-9017-9E207224AAF9}"/>
    <cellStyle name="Normal 4 2 3 3 3 3 3" xfId="15932" xr:uid="{B8B4A67E-5B91-47B3-8FEB-6941B5C87163}"/>
    <cellStyle name="Normal 4 2 3 3 3 4" xfId="8385" xr:uid="{6160E50C-8FB4-4FCC-BCCC-76AAA6C492E0}"/>
    <cellStyle name="Normal 4 2 3 3 3 4 2" xfId="18765" xr:uid="{13F72318-6A94-4295-83EA-AD682ED409AB}"/>
    <cellStyle name="Normal 4 2 3 3 3 5" xfId="11218" xr:uid="{A367C1C9-3790-43E4-8419-1CC1DE1B226C}"/>
    <cellStyle name="Normal 4 2 3 3 3 5 2" xfId="21598" xr:uid="{EAA6C400-7A9E-40E3-A705-620CD434DCBF}"/>
    <cellStyle name="Normal 4 2 3 3 3 6" xfId="22744" xr:uid="{E1F60546-EC14-433B-9FDD-85E285577137}"/>
    <cellStyle name="Normal 4 2 3 3 3 7" xfId="13861" xr:uid="{D936FFB1-B32F-4448-955D-C731B03C3AE5}"/>
    <cellStyle name="Normal 4 2 3 3 4" xfId="3304" xr:uid="{00000000-0005-0000-0000-0000B9050000}"/>
    <cellStyle name="Normal 4 2 3 3 4 2" xfId="6361" xr:uid="{30C827C5-2CB7-4BC0-BFD5-76805C33FFE3}"/>
    <cellStyle name="Normal 4 2 3 3 4 2 2" xfId="26647" xr:uid="{02E9A7EC-19AB-41B7-81E7-5CC820E9A12C}"/>
    <cellStyle name="Normal 4 2 3 3 4 2 3" xfId="15930" xr:uid="{3F283C22-AD3C-4861-B3F9-958A11C50E18}"/>
    <cellStyle name="Normal 4 2 3 3 4 3" xfId="8383" xr:uid="{BA647B05-0B4A-478B-A3C2-83934F5B1711}"/>
    <cellStyle name="Normal 4 2 3 3 4 3 2" xfId="18763" xr:uid="{2DA0F929-F647-4B86-BDA4-3941F920FF48}"/>
    <cellStyle name="Normal 4 2 3 3 4 4" xfId="11216" xr:uid="{314E0CC9-533F-4CE4-90BB-D31C8E9329D9}"/>
    <cellStyle name="Normal 4 2 3 3 4 4 2" xfId="21596" xr:uid="{1EA1C35A-8471-4577-B748-62F55A1B3D00}"/>
    <cellStyle name="Normal 4 2 3 3 4 5" xfId="25456" xr:uid="{73B82462-F451-4208-880C-A1F4B204F064}"/>
    <cellStyle name="Normal 4 2 3 3 4 6" xfId="13859" xr:uid="{E7BD0201-9B39-48E2-9735-4501A70B220C}"/>
    <cellStyle name="Normal 4 2 3 3 5" xfId="2586" xr:uid="{00000000-0005-0000-0000-0000BA050000}"/>
    <cellStyle name="Normal 4 2 3 3 5 2" xfId="5850" xr:uid="{8600F437-F318-40A9-853F-30090BC6E1B0}"/>
    <cellStyle name="Normal 4 2 3 3 5 2 2" xfId="28343" xr:uid="{02921BA6-4E50-482B-9BD4-81F5B53598B8}"/>
    <cellStyle name="Normal 4 2 3 3 5 2 3" xfId="15257" xr:uid="{18221306-AFAC-4DA7-B87A-9C58515CB900}"/>
    <cellStyle name="Normal 4 2 3 3 5 3" xfId="7710" xr:uid="{5F2B10FC-B0EA-42A9-9A6A-313FFA47B160}"/>
    <cellStyle name="Normal 4 2 3 3 5 3 2" xfId="18090" xr:uid="{88A28A0F-5B43-43B2-8BDD-3EE9879C34E4}"/>
    <cellStyle name="Normal 4 2 3 3 5 4" xfId="10543" xr:uid="{A1424A49-014E-4746-A827-C11BAA5DE421}"/>
    <cellStyle name="Normal 4 2 3 3 5 4 2" xfId="20923" xr:uid="{C4B02CBA-BBA7-446F-9367-3CABF4C2E6A1}"/>
    <cellStyle name="Normal 4 2 3 3 5 5" xfId="25526" xr:uid="{283AA715-620D-45CA-8179-4D82E62BE102}"/>
    <cellStyle name="Normal 4 2 3 3 5 6" xfId="12973" xr:uid="{BA51BFBE-5042-4DFB-8D87-728311F73588}"/>
    <cellStyle name="Normal 4 2 3 3 6" xfId="2356" xr:uid="{00000000-0005-0000-0000-0000B5050000}"/>
    <cellStyle name="Normal 4 2 3 3 6 2" xfId="7482" xr:uid="{CFCE80E9-BE88-44D5-94F3-67D08275F55A}"/>
    <cellStyle name="Normal 4 2 3 3 6 2 2" xfId="17862" xr:uid="{8B93EE89-852A-4CEA-A44F-44CE7F43AFFC}"/>
    <cellStyle name="Normal 4 2 3 3 6 3" xfId="10315" xr:uid="{42D561D3-C464-42ED-B3E6-9BD5E46FBCE1}"/>
    <cellStyle name="Normal 4 2 3 3 6 3 2" xfId="20695" xr:uid="{2F9CC1EE-1342-43F7-A6F0-B696DB089CA9}"/>
    <cellStyle name="Normal 4 2 3 3 6 4" xfId="23177" xr:uid="{CF85037C-BA88-49FF-94D5-224F9ACE17E7}"/>
    <cellStyle name="Normal 4 2 3 3 6 5" xfId="15029" xr:uid="{524619C0-8F27-4B96-ADCA-377414F4603C}"/>
    <cellStyle name="Normal 4 2 3 3 7" xfId="3893" xr:uid="{9FA658B2-0CD2-44BB-93CB-908D10C28D28}"/>
    <cellStyle name="Normal 4 2 3 3 7 2" xfId="8724" xr:uid="{0027EAC9-44D8-40A9-B4C2-10D13AE413C5}"/>
    <cellStyle name="Normal 4 2 3 3 7 2 2" xfId="19104" xr:uid="{B2C7124D-EEFF-4D90-9921-5B7E5FF6CB40}"/>
    <cellStyle name="Normal 4 2 3 3 7 3" xfId="11557" xr:uid="{85C81E62-23DD-4DBB-90AF-911629682FB0}"/>
    <cellStyle name="Normal 4 2 3 3 7 3 2" xfId="21937" xr:uid="{747F3EE8-D18B-4691-AF48-12BF0211BB3A}"/>
    <cellStyle name="Normal 4 2 3 3 7 4" xfId="16271" xr:uid="{B4975713-7DDF-4D95-A163-79EEBF40DD73}"/>
    <cellStyle name="Normal 4 2 3 3 8" xfId="5253" xr:uid="{C825A153-7A6F-448C-BD12-5CD9A2172765}"/>
    <cellStyle name="Normal 4 2 3 3 8 2" xfId="14551" xr:uid="{6FF81324-D179-4090-971F-FA778C240155}"/>
    <cellStyle name="Normal 4 2 3 3 9" xfId="7004" xr:uid="{0F80BCE5-D41C-4C50-9E02-DC90E42D3A42}"/>
    <cellStyle name="Normal 4 2 3 3 9 2" xfId="17384" xr:uid="{9DB66723-671B-4FA2-82E4-F01D3F77FABC}"/>
    <cellStyle name="Normal 4 2 3 4" xfId="951" xr:uid="{00000000-0005-0000-0000-000069050000}"/>
    <cellStyle name="Normal 4 2 3 4 2" xfId="3307" xr:uid="{00000000-0005-0000-0000-0000BC050000}"/>
    <cellStyle name="Normal 4 2 3 4 2 2" xfId="6364" xr:uid="{15885116-FA71-4A90-A75B-3F076EA644CD}"/>
    <cellStyle name="Normal 4 2 3 4 2 2 2" xfId="23391" xr:uid="{66009578-905B-4570-A71A-3FD44C5C0E5C}"/>
    <cellStyle name="Normal 4 2 3 4 2 2 3" xfId="26049" xr:uid="{F3B831F5-176A-4CB0-B3CF-DF8EA10CC7D8}"/>
    <cellStyle name="Normal 4 2 3 4 2 2 4" xfId="15933" xr:uid="{2F9AD8D0-D03E-4CD9-9C68-0AC8D31E95B6}"/>
    <cellStyle name="Normal 4 2 3 4 2 3" xfId="8386" xr:uid="{7764CF8C-0268-4BB4-972C-E444BCA261A8}"/>
    <cellStyle name="Normal 4 2 3 4 2 3 2" xfId="28903" xr:uid="{D36AFA7C-32FB-4232-A06E-892CD04B86A6}"/>
    <cellStyle name="Normal 4 2 3 4 2 3 3" xfId="18766" xr:uid="{8D9D8AA9-35A1-4D8D-88E4-9F8EEDB17C57}"/>
    <cellStyle name="Normal 4 2 3 4 2 4" xfId="11219" xr:uid="{9EFA8B02-449A-49EC-A945-AD1EE6AB5C80}"/>
    <cellStyle name="Normal 4 2 3 4 2 4 2" xfId="21599" xr:uid="{EB21F535-F292-4B26-A798-028930C99D81}"/>
    <cellStyle name="Normal 4 2 3 4 2 5" xfId="23070" xr:uid="{F8FFBBA4-8152-47B0-9D71-FEA29ABDAEAE}"/>
    <cellStyle name="Normal 4 2 3 4 2 6" xfId="13862" xr:uid="{21A75129-1CE7-427E-8DF6-1A9767C2842D}"/>
    <cellStyle name="Normal 4 2 3 4 3" xfId="2770" xr:uid="{00000000-0005-0000-0000-0000BD050000}"/>
    <cellStyle name="Normal 4 2 3 4 3 2" xfId="5987" xr:uid="{E2680F38-B585-4DC0-B2C6-9A27103D3997}"/>
    <cellStyle name="Normal 4 2 3 4 3 2 2" xfId="26822" xr:uid="{18882200-BFC7-42E2-88CF-85BD31EEE036}"/>
    <cellStyle name="Normal 4 2 3 4 3 2 3" xfId="15440" xr:uid="{38C3E382-4FB3-4F4C-B2DB-ED232731AE46}"/>
    <cellStyle name="Normal 4 2 3 4 3 3" xfId="7893" xr:uid="{41E82A28-46F4-449C-BD43-86E81CD4F6E1}"/>
    <cellStyle name="Normal 4 2 3 4 3 3 2" xfId="18273" xr:uid="{781466C1-8E2B-4D70-A405-474B6799E0AE}"/>
    <cellStyle name="Normal 4 2 3 4 3 4" xfId="10726" xr:uid="{FF171E7E-21DD-4186-BFA0-C0FDC4F1D159}"/>
    <cellStyle name="Normal 4 2 3 4 3 4 2" xfId="21106" xr:uid="{A88CFF59-1E1E-4C8D-9D05-B6D999DB226E}"/>
    <cellStyle name="Normal 4 2 3 4 3 5" xfId="22890" xr:uid="{74F1C319-2A39-4A13-BD63-641BD69B3F50}"/>
    <cellStyle name="Normal 4 2 3 4 3 6" xfId="13222" xr:uid="{35154037-21B1-4EFD-9FE0-89D44781CB67}"/>
    <cellStyle name="Normal 4 2 3 4 4" xfId="4184" xr:uid="{677A8D55-C78B-4372-9CCE-17A940B9914E}"/>
    <cellStyle name="Normal 4 2 3 4 4 2" xfId="8955" xr:uid="{7E885884-59BB-4B78-B243-9D257FF8CC04}"/>
    <cellStyle name="Normal 4 2 3 4 4 2 2" xfId="29043" xr:uid="{61A6C1D5-8F16-4CC6-9D49-5014EC7A95B3}"/>
    <cellStyle name="Normal 4 2 3 4 4 2 3" xfId="19335" xr:uid="{406E4F20-38A8-478E-82AB-991C1FDD3868}"/>
    <cellStyle name="Normal 4 2 3 4 4 3" xfId="11788" xr:uid="{DA45C73A-14CB-473A-9D6C-EBAFC3F9EDD8}"/>
    <cellStyle name="Normal 4 2 3 4 4 3 2" xfId="22168" xr:uid="{0D04C51E-441E-4B20-B961-65F8017070B8}"/>
    <cellStyle name="Normal 4 2 3 4 4 4" xfId="24706" xr:uid="{2261FEC8-4A5A-4445-9FE4-C5A480F122B5}"/>
    <cellStyle name="Normal 4 2 3 4 4 5" xfId="16502" xr:uid="{214CB978-CEDA-4045-A914-8AAF6B152B01}"/>
    <cellStyle name="Normal 4 2 3 4 5" xfId="5254" xr:uid="{6B7659AE-173E-427E-80E3-F83930005EB9}"/>
    <cellStyle name="Normal 4 2 3 4 5 2" xfId="26195" xr:uid="{C4CD90A9-9AC9-4AAA-9DD5-66469D0F5C02}"/>
    <cellStyle name="Normal 4 2 3 4 5 3" xfId="14552" xr:uid="{CA229418-26F0-4924-99F4-B7745655967E}"/>
    <cellStyle name="Normal 4 2 3 4 6" xfId="7005" xr:uid="{4A190C7E-CA6F-4FDD-9C9D-9E6AF75E39F4}"/>
    <cellStyle name="Normal 4 2 3 4 6 2" xfId="17385" xr:uid="{8BCECC1B-C486-4F49-AAEA-FE27C8A84A4A}"/>
    <cellStyle name="Normal 4 2 3 4 7" xfId="9838" xr:uid="{6B4666AB-6BD3-45FE-988D-A4432552852B}"/>
    <cellStyle name="Normal 4 2 3 4 7 2" xfId="20218" xr:uid="{2AB87C0F-0D72-46BE-B503-049391DECB0B}"/>
    <cellStyle name="Normal 4 2 3 4 8" xfId="24043" xr:uid="{8496056C-5F7A-4783-BE4F-4D1CDE1E88A8}"/>
    <cellStyle name="Normal 4 2 3 4 9" xfId="12747" xr:uid="{D879B53D-03A7-421F-926A-7C7F27CFB1EB}"/>
    <cellStyle name="Normal 4 2 3 5" xfId="952" xr:uid="{00000000-0005-0000-0000-00006A050000}"/>
    <cellStyle name="Normal 4 2 3 5 2" xfId="4517" xr:uid="{4656EF47-2BD5-4483-8BFA-04B1850E55AE}"/>
    <cellStyle name="Normal 4 2 3 5 2 2" xfId="9288" xr:uid="{2B386E9D-B1B9-4E1D-BA7C-01B1EDFB051A}"/>
    <cellStyle name="Normal 4 2 3 5 2 2 2" xfId="29269" xr:uid="{A7637314-6F51-4FED-819F-042454F4C41F}"/>
    <cellStyle name="Normal 4 2 3 5 2 2 3" xfId="19668" xr:uid="{51701C86-A7D7-4F9C-9536-1B7BA0A22FD5}"/>
    <cellStyle name="Normal 4 2 3 5 2 3" xfId="12121" xr:uid="{573B4A00-59BC-47E7-B6BB-4C2F67C2A1F4}"/>
    <cellStyle name="Normal 4 2 3 5 2 3 2" xfId="22501" xr:uid="{30C8EF28-C1F2-4282-981B-CD5A597746E1}"/>
    <cellStyle name="Normal 4 2 3 5 2 4" xfId="24713" xr:uid="{2A754CB1-007A-4F5B-91B5-EED4802A381E}"/>
    <cellStyle name="Normal 4 2 3 5 2 5" xfId="16835" xr:uid="{4FF1ABBF-2E9E-42E5-8193-FC78B514B1B4}"/>
    <cellStyle name="Normal 4 2 3 5 3" xfId="5255" xr:uid="{0F54D9FF-DC19-49A4-8495-82236AB0606A}"/>
    <cellStyle name="Normal 4 2 3 5 3 2" xfId="27583" xr:uid="{525EDE61-2BC9-4F10-B427-4CE0CD04B50F}"/>
    <cellStyle name="Normal 4 2 3 5 3 3" xfId="14553" xr:uid="{35796630-1041-4014-9D5A-87EB276C3477}"/>
    <cellStyle name="Normal 4 2 3 5 4" xfId="7006" xr:uid="{8CF81234-63BF-40BF-9EA6-1CDFD899DB31}"/>
    <cellStyle name="Normal 4 2 3 5 4 2" xfId="17386" xr:uid="{BA189343-9CA4-4276-9188-1B3B861D1F3B}"/>
    <cellStyle name="Normal 4 2 3 5 5" xfId="9839" xr:uid="{1D591E55-031E-4F44-B24C-F11C9D68E9B2}"/>
    <cellStyle name="Normal 4 2 3 5 5 2" xfId="20219" xr:uid="{8E5CDEBF-5808-4D1C-90FB-14AA86F96FA6}"/>
    <cellStyle name="Normal 4 2 3 5 6" xfId="23038" xr:uid="{E2B3C8B6-91D6-4008-8B66-921D62637234}"/>
    <cellStyle name="Normal 4 2 3 5 7" xfId="13863" xr:uid="{14965001-C387-42B6-836B-8AFE06586FE5}"/>
    <cellStyle name="Normal 4 2 3 6" xfId="2930" xr:uid="{00000000-0005-0000-0000-0000BF050000}"/>
    <cellStyle name="Normal 4 2 3 6 2" xfId="6109" xr:uid="{446165BE-328B-44C8-BC15-FB79F76ED3D9}"/>
    <cellStyle name="Normal 4 2 3 6 2 2" xfId="25663" xr:uid="{83A359C9-2336-419C-AED0-B1E6C7ADE2E8}"/>
    <cellStyle name="Normal 4 2 3 6 2 3" xfId="28259" xr:uid="{B0AD0ECD-F641-4279-B08F-41B1D1038CE9}"/>
    <cellStyle name="Normal 4 2 3 6 2 4" xfId="15587" xr:uid="{0E0ED630-CABF-4DD8-ABA9-CEF30DFEA6BF}"/>
    <cellStyle name="Normal 4 2 3 6 3" xfId="8040" xr:uid="{FDEF862E-B81A-41E9-8BE9-99343B878974}"/>
    <cellStyle name="Normal 4 2 3 6 3 2" xfId="26105" xr:uid="{C978C064-4C7E-4CED-9004-622384883182}"/>
    <cellStyle name="Normal 4 2 3 6 3 3" xfId="18420" xr:uid="{D90FBCF7-0408-4492-8E8B-05AC1B94A270}"/>
    <cellStyle name="Normal 4 2 3 6 4" xfId="10873" xr:uid="{6BC091B2-B780-4BC4-A5AF-BA3A2D12F4F8}"/>
    <cellStyle name="Normal 4 2 3 6 4 2" xfId="21253" xr:uid="{05D21080-D7B8-4B54-9613-D0E1C1F22DD4}"/>
    <cellStyle name="Normal 4 2 3 6 5" xfId="24675" xr:uid="{38FC6B86-80D9-4670-960F-8730C0CFC4C4}"/>
    <cellStyle name="Normal 4 2 3 6 6" xfId="13445" xr:uid="{16A609A2-FE49-43CB-BB3E-F2262B30A475}"/>
    <cellStyle name="Normal 4 2 3 7" xfId="2483" xr:uid="{00000000-0005-0000-0000-0000C0050000}"/>
    <cellStyle name="Normal 4 2 3 7 2" xfId="5768" xr:uid="{F4A12FC9-BED2-42A5-BCFE-7B22AB063CA7}"/>
    <cellStyle name="Normal 4 2 3 7 2 2" xfId="28121" xr:uid="{2E024300-D0E0-41D1-91A3-3749EA92F464}"/>
    <cellStyle name="Normal 4 2 3 7 2 3" xfId="15154" xr:uid="{5FDF95AF-F9CB-4C85-8ED8-1E7BFACCB765}"/>
    <cellStyle name="Normal 4 2 3 7 3" xfId="7607" xr:uid="{F335C29A-EA68-4417-BE03-E7024A1ADE71}"/>
    <cellStyle name="Normal 4 2 3 7 3 2" xfId="17987" xr:uid="{CDE19C8D-7B38-483D-B4BF-2E34F83D91F9}"/>
    <cellStyle name="Normal 4 2 3 7 4" xfId="10440" xr:uid="{C0DFBBA3-8AC1-44DE-941A-9074A9D381B9}"/>
    <cellStyle name="Normal 4 2 3 7 4 2" xfId="20820" xr:uid="{08D247D1-525B-4DBB-9278-847036D3334D}"/>
    <cellStyle name="Normal 4 2 3 7 5" xfId="22674" xr:uid="{E59BC248-21DD-4CA6-8C42-120C4A42E3D2}"/>
    <cellStyle name="Normal 4 2 3 7 6" xfId="12870" xr:uid="{0914C74F-D3F8-4A3C-8F28-E02E0FA47CA2}"/>
    <cellStyle name="Normal 4 2 3 8" xfId="2177" xr:uid="{00000000-0005-0000-0000-0000A7050000}"/>
    <cellStyle name="Normal 4 2 3 8 2" xfId="7303" xr:uid="{EF585BE3-52CF-4A9C-B6EB-C56CD98A4930}"/>
    <cellStyle name="Normal 4 2 3 8 2 2" xfId="17683" xr:uid="{05F10ABB-C7A8-4DAF-B37D-4495F74C9B2E}"/>
    <cellStyle name="Normal 4 2 3 8 3" xfId="10136" xr:uid="{17119CE7-9826-4EB9-A82D-A92672FF273E}"/>
    <cellStyle name="Normal 4 2 3 8 3 2" xfId="20516" xr:uid="{90BBE726-0B56-42FB-963E-A2DB570C4DAC}"/>
    <cellStyle name="Normal 4 2 3 8 4" xfId="24120" xr:uid="{6A19462F-AFFE-4E51-9668-9EDB2B36017B}"/>
    <cellStyle name="Normal 4 2 3 8 5" xfId="14850" xr:uid="{EED6880F-F7E4-4B99-8530-CBEB91354EB0}"/>
    <cellStyle name="Normal 4 2 3 9" xfId="3977" xr:uid="{7818914E-813A-42B3-A95F-7A98C3EB8C89}"/>
    <cellStyle name="Normal 4 2 3 9 2" xfId="8800" xr:uid="{5B3B7504-11EE-438E-99B2-7CC4C7B6A29C}"/>
    <cellStyle name="Normal 4 2 3 9 2 2" xfId="19180" xr:uid="{EB5EC1D6-71C1-4505-B131-A9764C468763}"/>
    <cellStyle name="Normal 4 2 3 9 3" xfId="11633" xr:uid="{0231D9F0-98E3-48FE-A32C-E5F266DB8F08}"/>
    <cellStyle name="Normal 4 2 3 9 3 2" xfId="22013" xr:uid="{02F3A305-D4E3-402F-A954-D00A09EA835A}"/>
    <cellStyle name="Normal 4 2 3 9 4" xfId="16347" xr:uid="{15FFFFCF-8FC4-4468-AC0B-775E7AB98BF2}"/>
    <cellStyle name="Normal 4 2 4" xfId="953" xr:uid="{00000000-0005-0000-0000-00006B050000}"/>
    <cellStyle name="Normal 4 2 4 10" xfId="5256" xr:uid="{92557A2A-6922-415A-915C-DC7EBA6DC24E}"/>
    <cellStyle name="Normal 4 2 4 10 2" xfId="14554" xr:uid="{4DA1E953-C235-4F77-811B-235A94CD7C1C}"/>
    <cellStyle name="Normal 4 2 4 11" xfId="7007" xr:uid="{E287E4C4-88A8-4146-9B3E-DEAB030FA39B}"/>
    <cellStyle name="Normal 4 2 4 11 2" xfId="17387" xr:uid="{5D3E21C3-6CB3-4E3A-9BDF-15A54915CED8}"/>
    <cellStyle name="Normal 4 2 4 12" xfId="9840" xr:uid="{53F88A13-5143-45C1-8FE3-AA389BB93023}"/>
    <cellStyle name="Normal 4 2 4 12 2" xfId="20220" xr:uid="{DFEBD4B4-3DC5-4B4C-AC56-D72D0D9DC9F6}"/>
    <cellStyle name="Normal 4 2 4 13" xfId="25125" xr:uid="{914E5B49-75AF-4E14-8809-E53FB4E312D0}"/>
    <cellStyle name="Normal 4 2 4 14" xfId="12414" xr:uid="{4EC55601-18DD-4A6B-ABFF-18BC1EB06292}"/>
    <cellStyle name="Normal 4 2 4 2" xfId="954" xr:uid="{00000000-0005-0000-0000-00006C050000}"/>
    <cellStyle name="Normal 4 2 4 2 10" xfId="7008" xr:uid="{1B33CC15-95FC-4B88-B900-A5A070CDF8CE}"/>
    <cellStyle name="Normal 4 2 4 2 10 2" xfId="17388" xr:uid="{D9C72AD7-7534-4359-8C9D-EC3093305EF7}"/>
    <cellStyle name="Normal 4 2 4 2 11" xfId="9841" xr:uid="{327F9A4D-7C9F-4596-A209-3C53C77B10F7}"/>
    <cellStyle name="Normal 4 2 4 2 11 2" xfId="20221" xr:uid="{ED97466E-5897-48B5-A257-A8C01C9B7D3D}"/>
    <cellStyle name="Normal 4 2 4 2 12" xfId="25403" xr:uid="{7BE420BF-B3C3-49CC-8877-309657D14EC0}"/>
    <cellStyle name="Normal 4 2 4 2 13" xfId="12474" xr:uid="{9AAAE6D2-BDFE-4D25-A37D-C614586DC883}"/>
    <cellStyle name="Normal 4 2 4 2 2" xfId="955" xr:uid="{00000000-0005-0000-0000-00006D050000}"/>
    <cellStyle name="Normal 4 2 4 2 2 10" xfId="13039" xr:uid="{0518ADBA-EAE1-44C9-BD9C-5C095DBC040B}"/>
    <cellStyle name="Normal 4 2 4 2 2 2" xfId="2776" xr:uid="{00000000-0005-0000-0000-0000C4050000}"/>
    <cellStyle name="Normal 4 2 4 2 2 2 2" xfId="3310" xr:uid="{00000000-0005-0000-0000-0000C5050000}"/>
    <cellStyle name="Normal 4 2 4 2 2 2 2 2" xfId="6367" xr:uid="{F7F46212-965D-443A-BC2B-8EF3D4E7B6E4}"/>
    <cellStyle name="Normal 4 2 4 2 2 2 2 2 2" xfId="28487" xr:uid="{F27A126C-BAC6-4865-B2A7-C59E5C630FC1}"/>
    <cellStyle name="Normal 4 2 4 2 2 2 2 2 3" xfId="15936" xr:uid="{CF796483-6C59-458A-B0D3-CF3607D2D278}"/>
    <cellStyle name="Normal 4 2 4 2 2 2 2 3" xfId="8389" xr:uid="{02B35389-3627-4F92-8F2E-F4E26D2545B4}"/>
    <cellStyle name="Normal 4 2 4 2 2 2 2 3 2" xfId="18769" xr:uid="{72A46A02-D935-4C9F-A630-70B89D1277EA}"/>
    <cellStyle name="Normal 4 2 4 2 2 2 2 4" xfId="11222" xr:uid="{D6261DBD-B929-4065-B8D2-98236B18BA5D}"/>
    <cellStyle name="Normal 4 2 4 2 2 2 2 4 2" xfId="21602" xr:uid="{E0D20DC9-2DD0-47EB-8B99-FA7962417642}"/>
    <cellStyle name="Normal 4 2 4 2 2 2 2 5" xfId="25285" xr:uid="{79B17386-25AF-4533-BB2D-E27F54B6F6C9}"/>
    <cellStyle name="Normal 4 2 4 2 2 2 2 6" xfId="13866" xr:uid="{F35C7E5F-69FA-446D-9166-6E3F72F158FB}"/>
    <cellStyle name="Normal 4 2 4 2 2 2 3" xfId="4331" xr:uid="{962AEA59-F20B-410D-B9C7-AE0EB4985D35}"/>
    <cellStyle name="Normal 4 2 4 2 2 2 3 2" xfId="9102" xr:uid="{D6825B2B-352F-463F-BF6B-9A946D68C952}"/>
    <cellStyle name="Normal 4 2 4 2 2 2 3 2 2" xfId="29145" xr:uid="{748526D6-91CD-4708-BEEB-DF016A2128D5}"/>
    <cellStyle name="Normal 4 2 4 2 2 2 3 2 3" xfId="19482" xr:uid="{32966831-1FDA-4A3F-A819-3B84E1552744}"/>
    <cellStyle name="Normal 4 2 4 2 2 2 3 3" xfId="11935" xr:uid="{4E76D198-2015-488C-8EDD-AECFC07D6198}"/>
    <cellStyle name="Normal 4 2 4 2 2 2 3 3 2" xfId="22315" xr:uid="{C7D158B7-F744-434B-A515-35CADF5090FC}"/>
    <cellStyle name="Normal 4 2 4 2 2 2 3 4" xfId="23286" xr:uid="{24CDC4A8-6E19-4F8C-B89D-82F45A458965}"/>
    <cellStyle name="Normal 4 2 4 2 2 2 3 5" xfId="16649" xr:uid="{746A0C6C-721F-41CB-B94D-A0F160F2C2B5}"/>
    <cellStyle name="Normal 4 2 4 2 2 2 4" xfId="5993" xr:uid="{0C60D263-E577-4612-B43C-D2384F51FA2A}"/>
    <cellStyle name="Normal 4 2 4 2 2 2 4 2" xfId="27099" xr:uid="{D3ED555A-8C77-4222-A8A7-6D61AB6ADC8B}"/>
    <cellStyle name="Normal 4 2 4 2 2 2 4 3" xfId="15446" xr:uid="{C1BE2F4E-2212-42A8-BC0B-9788EA180924}"/>
    <cellStyle name="Normal 4 2 4 2 2 2 5" xfId="7899" xr:uid="{BAECB433-03CF-4A94-8327-A5F1E50AC443}"/>
    <cellStyle name="Normal 4 2 4 2 2 2 5 2" xfId="18279" xr:uid="{AF4AACD1-6E5C-4C26-9158-465C893271F8}"/>
    <cellStyle name="Normal 4 2 4 2 2 2 6" xfId="10732" xr:uid="{7579DA1D-51EB-403F-8267-0189AEB5DC1D}"/>
    <cellStyle name="Normal 4 2 4 2 2 2 6 2" xfId="21112" xr:uid="{0E774EBC-C085-4829-821B-A528B72D724D}"/>
    <cellStyle name="Normal 4 2 4 2 2 2 7" xfId="24082" xr:uid="{73281CDE-EC60-44AC-A9D4-25E152DFDF7D}"/>
    <cellStyle name="Normal 4 2 4 2 2 2 8" xfId="13228" xr:uid="{65423134-FD4E-4F49-A63E-35B75C1BC091}"/>
    <cellStyle name="Normal 4 2 4 2 2 3" xfId="3311" xr:uid="{00000000-0005-0000-0000-0000C6050000}"/>
    <cellStyle name="Normal 4 2 4 2 2 3 2" xfId="4518" xr:uid="{8785A69D-3EE6-4D8B-93FB-1937C1B62C27}"/>
    <cellStyle name="Normal 4 2 4 2 2 3 2 2" xfId="9289" xr:uid="{0CE73404-82F4-45BB-A3C1-EE240E66AF64}"/>
    <cellStyle name="Normal 4 2 4 2 2 3 2 2 2" xfId="19669" xr:uid="{2D31876F-5C19-471D-9CB3-84A3016DE877}"/>
    <cellStyle name="Normal 4 2 4 2 2 3 2 3" xfId="12122" xr:uid="{EF807780-426F-4880-BB7D-7F818E4480F2}"/>
    <cellStyle name="Normal 4 2 4 2 2 3 2 3 2" xfId="22502" xr:uid="{64838BF5-17B6-4C61-A36B-832640FF7334}"/>
    <cellStyle name="Normal 4 2 4 2 2 3 2 4" xfId="26544" xr:uid="{2F8CD3E1-4934-4E26-9941-D6217A646EDC}"/>
    <cellStyle name="Normal 4 2 4 2 2 3 2 5" xfId="16836" xr:uid="{4B27BEDA-DFE1-4D06-81F0-214FA72DD545}"/>
    <cellStyle name="Normal 4 2 4 2 2 3 3" xfId="6368" xr:uid="{DE2B9C1A-7D2C-4E97-A9E9-FA07BA1D056A}"/>
    <cellStyle name="Normal 4 2 4 2 2 3 3 2" xfId="15937" xr:uid="{037C1F9C-AFAD-4BFD-8509-067930C5B2E5}"/>
    <cellStyle name="Normal 4 2 4 2 2 3 4" xfId="8390" xr:uid="{93F7310A-E24F-470B-865E-8F0FA2BDF80A}"/>
    <cellStyle name="Normal 4 2 4 2 2 3 4 2" xfId="18770" xr:uid="{0FE431C9-DEA2-4068-B33E-F71B35EA269A}"/>
    <cellStyle name="Normal 4 2 4 2 2 3 5" xfId="11223" xr:uid="{FA16BA0A-8D55-44C9-AD70-122FC48F14CE}"/>
    <cellStyle name="Normal 4 2 4 2 2 3 5 2" xfId="21603" xr:uid="{B37FAB07-9E6E-42DD-B067-BBB4D564F671}"/>
    <cellStyle name="Normal 4 2 4 2 2 3 6" xfId="23422" xr:uid="{D1976568-D927-41C7-9358-2AD2A9196E78}"/>
    <cellStyle name="Normal 4 2 4 2 2 3 7" xfId="13867" xr:uid="{4370A27A-01EB-48DE-B0CC-5E8DBC2BEFDC}"/>
    <cellStyle name="Normal 4 2 4 2 2 4" xfId="3309" xr:uid="{00000000-0005-0000-0000-0000C7050000}"/>
    <cellStyle name="Normal 4 2 4 2 2 4 2" xfId="6366" xr:uid="{7A44404F-AA80-4570-8CDB-9231464368EF}"/>
    <cellStyle name="Normal 4 2 4 2 2 4 2 2" xfId="26930" xr:uid="{B273AB90-00EF-4FBF-BE01-C8EBF67866F2}"/>
    <cellStyle name="Normal 4 2 4 2 2 4 2 3" xfId="15935" xr:uid="{28CB331E-9E5B-4D0F-988F-3C4F109C63F6}"/>
    <cellStyle name="Normal 4 2 4 2 2 4 3" xfId="8388" xr:uid="{0172FC6E-FC4E-4F13-96F8-1607BE35AEEB}"/>
    <cellStyle name="Normal 4 2 4 2 2 4 3 2" xfId="18768" xr:uid="{76737887-7890-46BC-B264-607C3D6E499B}"/>
    <cellStyle name="Normal 4 2 4 2 2 4 4" xfId="11221" xr:uid="{2D578303-F774-4DB9-A7CD-9CDC432616E6}"/>
    <cellStyle name="Normal 4 2 4 2 2 4 4 2" xfId="21601" xr:uid="{47EFD2C0-9AE5-4458-A1E1-8046DAB75A2C}"/>
    <cellStyle name="Normal 4 2 4 2 2 4 5" xfId="24013" xr:uid="{F2A8BBA6-C5D5-49B6-B0DC-99C672104553}"/>
    <cellStyle name="Normal 4 2 4 2 2 4 6" xfId="13865" xr:uid="{F836A739-A2AB-4BB8-AAF8-5D4AF36B6200}"/>
    <cellStyle name="Normal 4 2 4 2 2 5" xfId="4241" xr:uid="{080A2A35-79CB-43D1-BE90-8CDF17E2F6E3}"/>
    <cellStyle name="Normal 4 2 4 2 2 5 2" xfId="9012" xr:uid="{DAAFFD7E-0CCD-49A9-942D-210CFCF066B2}"/>
    <cellStyle name="Normal 4 2 4 2 2 5 2 2" xfId="29083" xr:uid="{042BA6CC-D052-4310-B171-689D1E606A0D}"/>
    <cellStyle name="Normal 4 2 4 2 2 5 2 3" xfId="19392" xr:uid="{4822A939-ABCE-45AB-A315-428FFFB8BB69}"/>
    <cellStyle name="Normal 4 2 4 2 2 5 3" xfId="11845" xr:uid="{683F1369-E79F-46C0-AD14-15C0B0BC8D4C}"/>
    <cellStyle name="Normal 4 2 4 2 2 5 3 2" xfId="22225" xr:uid="{E5817707-8332-443A-9A27-C6DE16A5E818}"/>
    <cellStyle name="Normal 4 2 4 2 2 5 4" xfId="23875" xr:uid="{1E86306A-C4AE-4B58-9D5C-ECBA812BB9EE}"/>
    <cellStyle name="Normal 4 2 4 2 2 5 5" xfId="16559" xr:uid="{6867C43A-9BE3-4D83-AF41-2B08BA695F8D}"/>
    <cellStyle name="Normal 4 2 4 2 2 6" xfId="5258" xr:uid="{926A9510-1618-4DE8-AE32-0C9D5C1DC7BA}"/>
    <cellStyle name="Normal 4 2 4 2 2 6 2" xfId="28021" xr:uid="{C920E4B9-51D9-4B10-BFEB-0E9B2B6DD5B0}"/>
    <cellStyle name="Normal 4 2 4 2 2 6 3" xfId="14556" xr:uid="{E0B42F2F-9A83-450B-BFD0-BE9F73EBE884}"/>
    <cellStyle name="Normal 4 2 4 2 2 7" xfId="7009" xr:uid="{9C06AE77-04AE-4BE3-B528-0CD51FE2D7DA}"/>
    <cellStyle name="Normal 4 2 4 2 2 7 2" xfId="17389" xr:uid="{0D9F1507-2644-4F0F-AF87-7E6471B57AD0}"/>
    <cellStyle name="Normal 4 2 4 2 2 8" xfId="9842" xr:uid="{3BB55576-924D-46BE-B9A0-A56BE8FCAD76}"/>
    <cellStyle name="Normal 4 2 4 2 2 8 2" xfId="20222" xr:uid="{ACE81BFD-BC41-493A-B7C4-C130180CB59F}"/>
    <cellStyle name="Normal 4 2 4 2 2 9" xfId="23717" xr:uid="{D3D4FF7D-323D-45D6-90EF-54DD0DC62D32}"/>
    <cellStyle name="Normal 4 2 4 2 3" xfId="2775" xr:uid="{00000000-0005-0000-0000-0000C8050000}"/>
    <cellStyle name="Normal 4 2 4 2 3 2" xfId="3312" xr:uid="{00000000-0005-0000-0000-0000C9050000}"/>
    <cellStyle name="Normal 4 2 4 2 3 2 2" xfId="6369" xr:uid="{3034CCE6-2921-4E19-B6FD-B1D298CB8E59}"/>
    <cellStyle name="Normal 4 2 4 2 3 2 2 2" xfId="27618" xr:uid="{225BA693-0DA8-4F0B-A53B-B11194CFE94D}"/>
    <cellStyle name="Normal 4 2 4 2 3 2 2 3" xfId="15938" xr:uid="{FF16E160-FC3D-464B-B18D-4D3E46F71D68}"/>
    <cellStyle name="Normal 4 2 4 2 3 2 3" xfId="8391" xr:uid="{8FB1FC54-74E8-4DA3-8655-887DA7849E99}"/>
    <cellStyle name="Normal 4 2 4 2 3 2 3 2" xfId="18771" xr:uid="{550E4618-083D-477F-86F6-4039DA182DE9}"/>
    <cellStyle name="Normal 4 2 4 2 3 2 4" xfId="11224" xr:uid="{2FF5B702-1560-46AD-BB2C-45570E0258DF}"/>
    <cellStyle name="Normal 4 2 4 2 3 2 4 2" xfId="21604" xr:uid="{AC194AAA-EE0A-4439-93ED-269F8CCCABC7}"/>
    <cellStyle name="Normal 4 2 4 2 3 2 5" xfId="22671" xr:uid="{6623DC24-859C-4C35-A09A-414CDFD69DB4}"/>
    <cellStyle name="Normal 4 2 4 2 3 2 6" xfId="13868" xr:uid="{BDE09925-C603-461C-94CB-8A7B94EF6F41}"/>
    <cellStyle name="Normal 4 2 4 2 3 3" xfId="4330" xr:uid="{812642AA-2F67-4D04-9730-19298251B28E}"/>
    <cellStyle name="Normal 4 2 4 2 3 3 2" xfId="9101" xr:uid="{30592C62-F469-4BB5-A47B-645FDFC4B6BF}"/>
    <cellStyle name="Normal 4 2 4 2 3 3 2 2" xfId="29144" xr:uid="{A43D4E21-EA3A-4B0C-8483-C847C1CCF7CF}"/>
    <cellStyle name="Normal 4 2 4 2 3 3 2 3" xfId="19481" xr:uid="{FFE8A291-82FB-4590-9360-9D10B30EBE60}"/>
    <cellStyle name="Normal 4 2 4 2 3 3 3" xfId="11934" xr:uid="{11B5E0CA-C911-41C9-8225-BB28855B304D}"/>
    <cellStyle name="Normal 4 2 4 2 3 3 3 2" xfId="22314" xr:uid="{D0D9BE2E-E845-408F-A1FE-0975102FD49A}"/>
    <cellStyle name="Normal 4 2 4 2 3 3 4" xfId="22889" xr:uid="{92ABD060-088C-4B16-86E2-C32F8F1874F1}"/>
    <cellStyle name="Normal 4 2 4 2 3 3 5" xfId="16648" xr:uid="{32EDD925-5E33-4629-B8F7-906615A7D0D9}"/>
    <cellStyle name="Normal 4 2 4 2 3 4" xfId="5992" xr:uid="{7E0FEAE9-697D-4CAB-8C77-FE5F637AB917}"/>
    <cellStyle name="Normal 4 2 4 2 3 4 2" xfId="26416" xr:uid="{6AF32965-CB40-4E1B-A384-F6859406EF9D}"/>
    <cellStyle name="Normal 4 2 4 2 3 4 3" xfId="15445" xr:uid="{E4AB833E-CC38-4790-9DF9-373431051397}"/>
    <cellStyle name="Normal 4 2 4 2 3 5" xfId="7898" xr:uid="{CEA57206-BF81-4A5C-B62A-E54E6CF77200}"/>
    <cellStyle name="Normal 4 2 4 2 3 5 2" xfId="18278" xr:uid="{2486CE3D-79C5-4516-99C1-FD27BC917075}"/>
    <cellStyle name="Normal 4 2 4 2 3 6" xfId="10731" xr:uid="{50EE12FB-49FF-476E-BE79-8D8770D0E190}"/>
    <cellStyle name="Normal 4 2 4 2 3 6 2" xfId="21111" xr:uid="{AF64C935-7421-4998-8763-FC34486390AD}"/>
    <cellStyle name="Normal 4 2 4 2 3 7" xfId="22647" xr:uid="{ED92971D-D461-49A0-A131-B7FD85763F17}"/>
    <cellStyle name="Normal 4 2 4 2 3 8" xfId="13227" xr:uid="{A611D601-F0E9-425F-AB32-0EA5A12CFE9A}"/>
    <cellStyle name="Normal 4 2 4 2 4" xfId="3313" xr:uid="{00000000-0005-0000-0000-0000CA050000}"/>
    <cellStyle name="Normal 4 2 4 2 4 2" xfId="4519" xr:uid="{EBF02899-363D-4B62-A808-B3044BC09E29}"/>
    <cellStyle name="Normal 4 2 4 2 4 2 2" xfId="9290" xr:uid="{7ACC878A-16A9-4172-977D-81BF61D19206}"/>
    <cellStyle name="Normal 4 2 4 2 4 2 2 2" xfId="19670" xr:uid="{D1872F77-AB94-42A4-84AE-EDBC51F3A6E0}"/>
    <cellStyle name="Normal 4 2 4 2 4 2 3" xfId="12123" xr:uid="{569EAB24-B76E-46E9-B726-5291FDA0C70C}"/>
    <cellStyle name="Normal 4 2 4 2 4 2 3 2" xfId="22503" xr:uid="{061AF932-B759-4066-8606-FAF0806E618A}"/>
    <cellStyle name="Normal 4 2 4 2 4 2 4" xfId="28073" xr:uid="{EA672EFD-D258-430E-937C-4BC693A8DE0C}"/>
    <cellStyle name="Normal 4 2 4 2 4 2 5" xfId="16837" xr:uid="{0631AB2A-381A-4A8C-9275-1424D19CBF58}"/>
    <cellStyle name="Normal 4 2 4 2 4 3" xfId="6370" xr:uid="{2ACB0DEE-7F68-473F-B9E7-87CE39C00104}"/>
    <cellStyle name="Normal 4 2 4 2 4 3 2" xfId="15939" xr:uid="{E99ED3F9-6E3E-4662-B33C-DAA5B06A64E4}"/>
    <cellStyle name="Normal 4 2 4 2 4 4" xfId="8392" xr:uid="{3B6FE961-AF3D-46E2-A45B-901CD3B1A982}"/>
    <cellStyle name="Normal 4 2 4 2 4 4 2" xfId="18772" xr:uid="{C2741261-5B1E-4A3E-9111-6B97C33F7416}"/>
    <cellStyle name="Normal 4 2 4 2 4 5" xfId="11225" xr:uid="{6BC4CB2D-BD78-4E8F-8FDD-8EE21A39A908}"/>
    <cellStyle name="Normal 4 2 4 2 4 5 2" xfId="21605" xr:uid="{0024434E-5028-4B47-ACCB-860E25A35D66}"/>
    <cellStyle name="Normal 4 2 4 2 4 6" xfId="23778" xr:uid="{5546BA34-C2F9-4A3D-911A-801708B8FC18}"/>
    <cellStyle name="Normal 4 2 4 2 4 7" xfId="13869" xr:uid="{9843B0F1-36BB-4B59-AD97-144F1B1C1F0E}"/>
    <cellStyle name="Normal 4 2 4 2 5" xfId="3308" xr:uid="{00000000-0005-0000-0000-0000CB050000}"/>
    <cellStyle name="Normal 4 2 4 2 5 2" xfId="6365" xr:uid="{2902E2AC-1B99-4252-B238-5086F32D4E9D}"/>
    <cellStyle name="Normal 4 2 4 2 5 2 2" xfId="28616" xr:uid="{362A7BD1-C6C4-4B09-9554-DD0D52E657B6}"/>
    <cellStyle name="Normal 4 2 4 2 5 2 3" xfId="15934" xr:uid="{CF7AAE41-0500-49DB-8EF9-B8C509FE47E8}"/>
    <cellStyle name="Normal 4 2 4 2 5 3" xfId="8387" xr:uid="{E296C98D-5351-40B8-834F-F7AE11C3AFCC}"/>
    <cellStyle name="Normal 4 2 4 2 5 3 2" xfId="18767" xr:uid="{BDF2FD51-EECC-41A5-B8D8-A06F223DB737}"/>
    <cellStyle name="Normal 4 2 4 2 5 4" xfId="11220" xr:uid="{32C67B06-4400-4139-937F-33EA1CEA39C1}"/>
    <cellStyle name="Normal 4 2 4 2 5 4 2" xfId="21600" xr:uid="{581DDE93-88FD-41F2-9948-C412E49B9C8A}"/>
    <cellStyle name="Normal 4 2 4 2 5 5" xfId="25565" xr:uid="{FF97EFD9-CC4F-472D-98A1-329FB1323446}"/>
    <cellStyle name="Normal 4 2 4 2 5 6" xfId="13864" xr:uid="{D43EB5C4-067F-45E0-A802-03405DAC100D}"/>
    <cellStyle name="Normal 4 2 4 2 6" xfId="2549" xr:uid="{00000000-0005-0000-0000-0000CC050000}"/>
    <cellStyle name="Normal 4 2 4 2 6 2" xfId="5820" xr:uid="{425935FD-0E62-4907-911C-E41F2F006040}"/>
    <cellStyle name="Normal 4 2 4 2 6 2 2" xfId="28035" xr:uid="{A5513BCD-E24A-4DB2-AE03-44F9719771AE}"/>
    <cellStyle name="Normal 4 2 4 2 6 2 3" xfId="15220" xr:uid="{07F338FD-F839-4E3C-99C4-6AB2B21E5AED}"/>
    <cellStyle name="Normal 4 2 4 2 6 3" xfId="7673" xr:uid="{B06AE91E-263D-4B4E-AF68-43E9E5BF1265}"/>
    <cellStyle name="Normal 4 2 4 2 6 3 2" xfId="18053" xr:uid="{2EE5CE7C-94FE-46D3-A05B-B306C33CF854}"/>
    <cellStyle name="Normal 4 2 4 2 6 4" xfId="10506" xr:uid="{16FC5834-2F35-4B6E-9609-B79E58FA3039}"/>
    <cellStyle name="Normal 4 2 4 2 6 4 2" xfId="20886" xr:uid="{2F41DFA0-7255-4962-9DC0-3E2586712447}"/>
    <cellStyle name="Normal 4 2 4 2 6 5" xfId="22849" xr:uid="{D2F25CE2-2851-4F73-8812-EB629C46D578}"/>
    <cellStyle name="Normal 4 2 4 2 6 6" xfId="12936" xr:uid="{80EFA000-D408-4BDD-83A4-401B63CA3E02}"/>
    <cellStyle name="Normal 4 2 4 2 7" xfId="2243" xr:uid="{00000000-0005-0000-0000-0000C2050000}"/>
    <cellStyle name="Normal 4 2 4 2 7 2" xfId="7369" xr:uid="{F7F1B275-66AB-4022-8265-651F51F5C17B}"/>
    <cellStyle name="Normal 4 2 4 2 7 2 2" xfId="17749" xr:uid="{7074B6A5-E76B-41F1-A4ED-D6E1DA724EE7}"/>
    <cellStyle name="Normal 4 2 4 2 7 3" xfId="10202" xr:uid="{AA56B796-9B68-4D2F-A740-E2B35951BE7A}"/>
    <cellStyle name="Normal 4 2 4 2 7 3 2" xfId="20582" xr:uid="{45CB5D69-4C00-4515-AA34-2C35CD5498F3}"/>
    <cellStyle name="Normal 4 2 4 2 7 4" xfId="25380" xr:uid="{5C36B8E6-AD19-4220-8F11-1089BFCC3729}"/>
    <cellStyle name="Normal 4 2 4 2 7 5" xfId="14916" xr:uid="{89F83DB4-8451-40E4-880F-82AA340D582C}"/>
    <cellStyle name="Normal 4 2 4 2 8" xfId="3796" xr:uid="{92B94B7A-8A75-4181-A5F0-12A617A71729}"/>
    <cellStyle name="Normal 4 2 4 2 8 2" xfId="8631" xr:uid="{3295DEAA-3E4C-40F1-94A6-40A5E974671F}"/>
    <cellStyle name="Normal 4 2 4 2 8 2 2" xfId="19011" xr:uid="{A4A7CBC2-6FB2-4F80-8CCB-A189AA545466}"/>
    <cellStyle name="Normal 4 2 4 2 8 3" xfId="11464" xr:uid="{092FD2DF-FDAA-4AFC-ADD4-54A07F16BDDE}"/>
    <cellStyle name="Normal 4 2 4 2 8 3 2" xfId="21844" xr:uid="{CF964CEC-DF7C-4824-9B75-8E453D2C7A6C}"/>
    <cellStyle name="Normal 4 2 4 2 8 4" xfId="16178" xr:uid="{708598F8-338C-40AB-9EBB-E35B994521DF}"/>
    <cellStyle name="Normal 4 2 4 2 9" xfId="5257" xr:uid="{19C31006-CBFA-424E-879C-38FA46CC37EE}"/>
    <cellStyle name="Normal 4 2 4 2 9 2" xfId="14555" xr:uid="{198AD25B-9C39-4DCE-B323-71648C5F7486}"/>
    <cellStyle name="Normal 4 2 4 3" xfId="956" xr:uid="{00000000-0005-0000-0000-00006E050000}"/>
    <cellStyle name="Normal 4 2 4 3 10" xfId="9843" xr:uid="{7980634C-EEAA-4B39-8FFA-914BAAF0CC29}"/>
    <cellStyle name="Normal 4 2 4 3 10 2" xfId="20223" xr:uid="{6B728514-C6A1-40AB-99FD-B709BFEBC66E}"/>
    <cellStyle name="Normal 4 2 4 3 11" xfId="23245" xr:uid="{2890303F-A444-48F4-997B-2BDA5BBD2609}"/>
    <cellStyle name="Normal 4 2 4 3 12" xfId="12591" xr:uid="{EB4DE55D-FA03-4AD2-9DA8-31FB62808FAF}"/>
    <cellStyle name="Normal 4 2 4 3 2" xfId="2777" xr:uid="{00000000-0005-0000-0000-0000CE050000}"/>
    <cellStyle name="Normal 4 2 4 3 2 2" xfId="3315" xr:uid="{00000000-0005-0000-0000-0000CF050000}"/>
    <cellStyle name="Normal 4 2 4 3 2 2 2" xfId="6372" xr:uid="{E50A07B0-BEE2-489E-9328-83695D23809A}"/>
    <cellStyle name="Normal 4 2 4 3 2 2 2 2" xfId="25840" xr:uid="{472F1B4B-D996-42A5-AE97-D0B5975D1982}"/>
    <cellStyle name="Normal 4 2 4 3 2 2 2 3" xfId="15941" xr:uid="{F4A97B65-CBBB-4D81-840C-1203349D4D8C}"/>
    <cellStyle name="Normal 4 2 4 3 2 2 3" xfId="8394" xr:uid="{61B68C81-9A57-46C7-AC09-69E53D88C48D}"/>
    <cellStyle name="Normal 4 2 4 3 2 2 3 2" xfId="18774" xr:uid="{68B13D81-919E-4D55-800C-81439CD569C6}"/>
    <cellStyle name="Normal 4 2 4 3 2 2 4" xfId="11227" xr:uid="{0BD21476-923E-4824-AE68-1108E11C47D3}"/>
    <cellStyle name="Normal 4 2 4 3 2 2 4 2" xfId="21607" xr:uid="{4BD11946-4B3B-4DC7-9A8B-1A09CDDBFB32}"/>
    <cellStyle name="Normal 4 2 4 3 2 2 5" xfId="22993" xr:uid="{20FBB001-AEB4-4236-8AE0-B9172F175F21}"/>
    <cellStyle name="Normal 4 2 4 3 2 2 6" xfId="13871" xr:uid="{BEA246CD-FA76-4EEA-BA5E-0099DC825D91}"/>
    <cellStyle name="Normal 4 2 4 3 2 3" xfId="4332" xr:uid="{70FD9E69-BE70-4E32-ADCD-F26EF1031737}"/>
    <cellStyle name="Normal 4 2 4 3 2 3 2" xfId="9103" xr:uid="{100E7661-CCFA-499C-BB8E-570D9B3A707D}"/>
    <cellStyle name="Normal 4 2 4 3 2 3 2 2" xfId="29146" xr:uid="{29E033BA-1F02-4D6D-814F-B5190BB6A064}"/>
    <cellStyle name="Normal 4 2 4 3 2 3 2 3" xfId="19483" xr:uid="{A6C3521C-E9B0-4EFC-A02D-68BCB64C3270}"/>
    <cellStyle name="Normal 4 2 4 3 2 3 3" xfId="11936" xr:uid="{7D859E24-DC83-412D-A9F2-3B346F54493F}"/>
    <cellStyle name="Normal 4 2 4 3 2 3 3 2" xfId="22316" xr:uid="{51A16266-628D-4559-8096-4A7C5716C82E}"/>
    <cellStyle name="Normal 4 2 4 3 2 3 4" xfId="25250" xr:uid="{8DA9FE6F-EC62-464D-9C2A-257FAB75C469}"/>
    <cellStyle name="Normal 4 2 4 3 2 3 5" xfId="16650" xr:uid="{3CF6BB31-513A-4429-A908-3D4465B49ACF}"/>
    <cellStyle name="Normal 4 2 4 3 2 4" xfId="5994" xr:uid="{C585EE5C-0C7E-4E8A-9EBC-9D4EF2C48856}"/>
    <cellStyle name="Normal 4 2 4 3 2 4 2" xfId="26668" xr:uid="{47545DB1-A879-44A8-A9D7-C66E01693FF4}"/>
    <cellStyle name="Normal 4 2 4 3 2 4 3" xfId="15447" xr:uid="{8FA7142E-13FD-4095-B363-FEBBA079393F}"/>
    <cellStyle name="Normal 4 2 4 3 2 5" xfId="7900" xr:uid="{E59910C0-C8CE-45D7-8BB1-921365E4C248}"/>
    <cellStyle name="Normal 4 2 4 3 2 5 2" xfId="18280" xr:uid="{61889791-4194-436A-AFA4-EA738B9CB93A}"/>
    <cellStyle name="Normal 4 2 4 3 2 6" xfId="10733" xr:uid="{FFB2F7C2-6EE7-42F3-9FF2-8DC2D385AAA6}"/>
    <cellStyle name="Normal 4 2 4 3 2 6 2" xfId="21113" xr:uid="{8A2E294C-E80C-446E-89C6-617A1C88DD9E}"/>
    <cellStyle name="Normal 4 2 4 3 2 7" xfId="25366" xr:uid="{3C979E4B-0444-4BCB-8C20-F21BF7A98A39}"/>
    <cellStyle name="Normal 4 2 4 3 2 8" xfId="13229" xr:uid="{6955B6A0-96C5-49EC-AECE-9F1DC348D231}"/>
    <cellStyle name="Normal 4 2 4 3 3" xfId="3316" xr:uid="{00000000-0005-0000-0000-0000D0050000}"/>
    <cellStyle name="Normal 4 2 4 3 3 2" xfId="4520" xr:uid="{452F2669-B5DC-43ED-B942-D6EBDB042C62}"/>
    <cellStyle name="Normal 4 2 4 3 3 2 2" xfId="9291" xr:uid="{3FBD5F5F-665F-452F-93EF-157A2DBBF1A6}"/>
    <cellStyle name="Normal 4 2 4 3 3 2 2 2" xfId="29270" xr:uid="{7E93B808-D226-4A8E-B51A-B82780826BD8}"/>
    <cellStyle name="Normal 4 2 4 3 3 2 2 3" xfId="19671" xr:uid="{E694131A-4781-43A4-A698-72ABD9B8FA16}"/>
    <cellStyle name="Normal 4 2 4 3 3 2 3" xfId="12124" xr:uid="{D1BCF4B3-80F5-4106-9F87-F4DC69AC2871}"/>
    <cellStyle name="Normal 4 2 4 3 3 2 3 2" xfId="22504" xr:uid="{E7DB2DAD-96C3-4485-AD62-16D728226575}"/>
    <cellStyle name="Normal 4 2 4 3 3 2 4" xfId="24877" xr:uid="{875B205B-2264-4E6B-8CD0-E13992B167CA}"/>
    <cellStyle name="Normal 4 2 4 3 3 2 5" xfId="16838" xr:uid="{24E0BF4E-6AED-40AF-A46E-61B426B2C917}"/>
    <cellStyle name="Normal 4 2 4 3 3 3" xfId="6373" xr:uid="{ECA3A690-95F0-4B75-B420-41EDABD93669}"/>
    <cellStyle name="Normal 4 2 4 3 3 3 2" xfId="26691" xr:uid="{B3F5872F-FD91-4319-B1D5-D871FE0E9206}"/>
    <cellStyle name="Normal 4 2 4 3 3 3 3" xfId="15942" xr:uid="{47A21E3D-874D-401A-9839-50F84F8E920E}"/>
    <cellStyle name="Normal 4 2 4 3 3 4" xfId="8395" xr:uid="{F19C02D7-8DC5-4E0D-BA09-0471247CCC2C}"/>
    <cellStyle name="Normal 4 2 4 3 3 4 2" xfId="18775" xr:uid="{543CCA03-FCB4-473C-AA4F-B71195258A1A}"/>
    <cellStyle name="Normal 4 2 4 3 3 5" xfId="11228" xr:uid="{48AC09F0-BAB9-4B80-A3CE-E17B4D1C7BA0}"/>
    <cellStyle name="Normal 4 2 4 3 3 5 2" xfId="21608" xr:uid="{8E76B7AC-06C0-4221-981D-E581F58FC62F}"/>
    <cellStyle name="Normal 4 2 4 3 3 6" xfId="23894" xr:uid="{7BF36CE9-B073-43AB-9892-A0943BCB676A}"/>
    <cellStyle name="Normal 4 2 4 3 3 7" xfId="13872" xr:uid="{8029D831-5042-4AD6-A5E1-0CED18B1F5B1}"/>
    <cellStyle name="Normal 4 2 4 3 4" xfId="3314" xr:uid="{00000000-0005-0000-0000-0000D1050000}"/>
    <cellStyle name="Normal 4 2 4 3 4 2" xfId="6371" xr:uid="{9DFC3F29-3736-430A-B542-2324A0EA1F82}"/>
    <cellStyle name="Normal 4 2 4 3 4 2 2" xfId="27824" xr:uid="{0A4B0E17-AEFA-4D43-9BC3-A991821EE378}"/>
    <cellStyle name="Normal 4 2 4 3 4 2 3" xfId="15940" xr:uid="{EAF7A55A-280E-4753-905E-BC552F1928D2}"/>
    <cellStyle name="Normal 4 2 4 3 4 3" xfId="8393" xr:uid="{E86F7CF2-CD6F-4DB7-9ABB-E9E1EEFC979F}"/>
    <cellStyle name="Normal 4 2 4 3 4 3 2" xfId="18773" xr:uid="{7A4A18A8-B832-4AEB-8D35-C27912FCFA5B}"/>
    <cellStyle name="Normal 4 2 4 3 4 4" xfId="11226" xr:uid="{3A26AD30-EC9F-463E-A463-C23AF88236A3}"/>
    <cellStyle name="Normal 4 2 4 3 4 4 2" xfId="21606" xr:uid="{4BEE525C-BAEF-4447-8C43-4AD1DBBC7ABF}"/>
    <cellStyle name="Normal 4 2 4 3 4 5" xfId="23202" xr:uid="{387481E8-0217-4D9E-ACC1-0A0134F28288}"/>
    <cellStyle name="Normal 4 2 4 3 4 6" xfId="13870" xr:uid="{B3D46E0D-F9A7-4D5A-8CE8-D2AAB8E1B247}"/>
    <cellStyle name="Normal 4 2 4 3 5" xfId="2592" xr:uid="{00000000-0005-0000-0000-0000D2050000}"/>
    <cellStyle name="Normal 4 2 4 3 5 2" xfId="5856" xr:uid="{6540DA4C-6EF8-475E-B40F-063D43474F28}"/>
    <cellStyle name="Normal 4 2 4 3 5 2 2" xfId="25907" xr:uid="{BE00B786-DECC-4F16-B902-A37A54F38A67}"/>
    <cellStyle name="Normal 4 2 4 3 5 2 3" xfId="15263" xr:uid="{02D90CFF-227E-4DA4-89FB-D4473886255B}"/>
    <cellStyle name="Normal 4 2 4 3 5 3" xfId="7716" xr:uid="{73D32EFB-44BA-467F-89E4-C29677B39BEE}"/>
    <cellStyle name="Normal 4 2 4 3 5 3 2" xfId="18096" xr:uid="{2D339902-8E18-40CA-AB08-92129A3BFFB9}"/>
    <cellStyle name="Normal 4 2 4 3 5 4" xfId="10549" xr:uid="{69470CF8-E37E-47CF-B505-27957D5B8C8C}"/>
    <cellStyle name="Normal 4 2 4 3 5 4 2" xfId="20929" xr:uid="{4AA63951-640B-4C91-AC44-4D9057252DB3}"/>
    <cellStyle name="Normal 4 2 4 3 5 5" xfId="24570" xr:uid="{5574917E-5A39-4BAB-89DC-E95C233A8071}"/>
    <cellStyle name="Normal 4 2 4 3 5 6" xfId="12979" xr:uid="{A5A747CE-AD30-4B2E-AC5B-55284CF6B1FF}"/>
    <cellStyle name="Normal 4 2 4 3 6" xfId="2358" xr:uid="{00000000-0005-0000-0000-0000CD050000}"/>
    <cellStyle name="Normal 4 2 4 3 6 2" xfId="7484" xr:uid="{258536EB-589C-4882-95FC-7FE7C3FB078A}"/>
    <cellStyle name="Normal 4 2 4 3 6 2 2" xfId="17864" xr:uid="{78D6E1BC-F4AD-471C-869D-9B211C8274AD}"/>
    <cellStyle name="Normal 4 2 4 3 6 3" xfId="10317" xr:uid="{1795E98D-1858-4E51-8516-5CA312E08E91}"/>
    <cellStyle name="Normal 4 2 4 3 6 3 2" xfId="20697" xr:uid="{BFFF2118-A297-4E22-8250-8D3F309BBCDC}"/>
    <cellStyle name="Normal 4 2 4 3 6 4" xfId="24040" xr:uid="{4B2ECA22-7162-4B4E-9675-47FF2997767C}"/>
    <cellStyle name="Normal 4 2 4 3 6 5" xfId="15031" xr:uid="{2E5F23A7-93B1-46BB-B5A6-52CF70AFEEC1}"/>
    <cellStyle name="Normal 4 2 4 3 7" xfId="3895" xr:uid="{407F759E-344C-46F4-B726-31C28228A117}"/>
    <cellStyle name="Normal 4 2 4 3 7 2" xfId="8726" xr:uid="{29F472D2-E110-4D88-9F61-E13E5FA9C81B}"/>
    <cellStyle name="Normal 4 2 4 3 7 2 2" xfId="19106" xr:uid="{2284EC89-07AC-411D-82FE-34F09DF7D6CB}"/>
    <cellStyle name="Normal 4 2 4 3 7 3" xfId="11559" xr:uid="{CD4DEB1D-45A5-48C7-9769-59B46F61D03D}"/>
    <cellStyle name="Normal 4 2 4 3 7 3 2" xfId="21939" xr:uid="{770ADE17-99E5-4AFE-B579-1A98EE501125}"/>
    <cellStyle name="Normal 4 2 4 3 7 4" xfId="16273" xr:uid="{6FB5E671-849F-4DE7-8BF9-30A2B731599F}"/>
    <cellStyle name="Normal 4 2 4 3 8" xfId="5259" xr:uid="{5AB2208D-2ECB-46B1-A1AD-1C10EFA86D2C}"/>
    <cellStyle name="Normal 4 2 4 3 8 2" xfId="14557" xr:uid="{4386F813-09E8-4B41-BDF4-20EFB92A3414}"/>
    <cellStyle name="Normal 4 2 4 3 9" xfId="7010" xr:uid="{789A5CDE-7332-4F6B-BBF3-E319B9A8D71B}"/>
    <cellStyle name="Normal 4 2 4 3 9 2" xfId="17390" xr:uid="{0280FBB0-A649-4BD5-9490-08CDC4E0C773}"/>
    <cellStyle name="Normal 4 2 4 4" xfId="957" xr:uid="{00000000-0005-0000-0000-00006F050000}"/>
    <cellStyle name="Normal 4 2 4 4 2" xfId="3317" xr:uid="{00000000-0005-0000-0000-0000D4050000}"/>
    <cellStyle name="Normal 4 2 4 4 2 2" xfId="6374" xr:uid="{8F0A29D2-D7B3-4E56-8B87-AD49C0CD0FE5}"/>
    <cellStyle name="Normal 4 2 4 4 2 2 2" xfId="28143" xr:uid="{15F7E190-0EFB-4B46-AA08-B9FC031F951D}"/>
    <cellStyle name="Normal 4 2 4 4 2 2 3" xfId="15943" xr:uid="{487857BB-B8D6-44AB-AAD0-1E227A507C31}"/>
    <cellStyle name="Normal 4 2 4 4 2 3" xfId="8396" xr:uid="{3C143CBE-B596-4111-8A73-325C4AE99A01}"/>
    <cellStyle name="Normal 4 2 4 4 2 3 2" xfId="18776" xr:uid="{E3F37898-0DDA-4A76-BB45-32C1418C3704}"/>
    <cellStyle name="Normal 4 2 4 4 2 4" xfId="11229" xr:uid="{E3F73AD3-0682-43FA-B6BE-B1AC0C81098B}"/>
    <cellStyle name="Normal 4 2 4 4 2 4 2" xfId="21609" xr:uid="{A4317B59-8ACE-4D43-99A5-700EF431C073}"/>
    <cellStyle name="Normal 4 2 4 4 2 5" xfId="23509" xr:uid="{5D01FDC3-A29C-4A13-BF5E-B5E597BBEDD5}"/>
    <cellStyle name="Normal 4 2 4 4 2 6" xfId="13873" xr:uid="{EF4703E9-A033-4E67-A333-D632E5176286}"/>
    <cellStyle name="Normal 4 2 4 4 3" xfId="2774" xr:uid="{00000000-0005-0000-0000-0000D5050000}"/>
    <cellStyle name="Normal 4 2 4 4 3 2" xfId="5991" xr:uid="{E39637DE-8B66-4185-BED9-6C2E3B488169}"/>
    <cellStyle name="Normal 4 2 4 4 3 2 2" xfId="26670" xr:uid="{4E299BC9-8DB1-4608-9829-A2D535EA19CC}"/>
    <cellStyle name="Normal 4 2 4 4 3 2 3" xfId="15444" xr:uid="{A86BE9B4-5BF6-4AC2-845B-0F93735DE431}"/>
    <cellStyle name="Normal 4 2 4 4 3 3" xfId="7897" xr:uid="{49FB707D-5367-445B-843A-C1E85E660FEB}"/>
    <cellStyle name="Normal 4 2 4 4 3 3 2" xfId="18277" xr:uid="{CB8FFE37-A4C6-48A6-96A9-2AF7AF0CA451}"/>
    <cellStyle name="Normal 4 2 4 4 3 4" xfId="10730" xr:uid="{3CC66CFE-E550-4D08-A1AB-2B1B4982A0A6}"/>
    <cellStyle name="Normal 4 2 4 4 3 4 2" xfId="21110" xr:uid="{7E5A6ECD-BFCC-41EB-82DF-4C12E332DF0E}"/>
    <cellStyle name="Normal 4 2 4 4 3 5" xfId="23580" xr:uid="{D9A6BF4D-F8C7-42C0-8A5E-D7AA8EA7777E}"/>
    <cellStyle name="Normal 4 2 4 4 3 6" xfId="13226" xr:uid="{A90A061A-B369-4680-847B-0A783306D795}"/>
    <cellStyle name="Normal 4 2 4 4 4" xfId="4186" xr:uid="{37541807-A374-4414-A8FC-CA3014A4BA8C}"/>
    <cellStyle name="Normal 4 2 4 4 4 2" xfId="8957" xr:uid="{E638087D-DBF0-408F-9269-238EAE4FDAD1}"/>
    <cellStyle name="Normal 4 2 4 4 4 2 2" xfId="19337" xr:uid="{82C4527E-C1FD-4226-B7E8-DBAACF9A92D8}"/>
    <cellStyle name="Normal 4 2 4 4 4 3" xfId="11790" xr:uid="{C2E290E2-01AD-4948-8E08-B7B63F83A8DE}"/>
    <cellStyle name="Normal 4 2 4 4 4 3 2" xfId="22170" xr:uid="{C48759BE-054B-4476-9F46-1DE0B3D590AF}"/>
    <cellStyle name="Normal 4 2 4 4 4 4" xfId="23086" xr:uid="{49F7775F-FA77-45F2-A31A-5733512B8D0F}"/>
    <cellStyle name="Normal 4 2 4 4 4 5" xfId="16504" xr:uid="{602C9A63-5940-4C18-8981-5534B09B89AD}"/>
    <cellStyle name="Normal 4 2 4 4 5" xfId="5260" xr:uid="{1319BDE0-2551-4B68-9802-4AF23C378265}"/>
    <cellStyle name="Normal 4 2 4 4 5 2" xfId="14558" xr:uid="{506F6334-74C2-4EB3-B6D2-460CE5A593E1}"/>
    <cellStyle name="Normal 4 2 4 4 6" xfId="7011" xr:uid="{1FD27AA7-1AC6-427C-87A2-0A63C3C06FDA}"/>
    <cellStyle name="Normal 4 2 4 4 6 2" xfId="17391" xr:uid="{B84107C5-AF48-4DF1-B84D-7E20783158E9}"/>
    <cellStyle name="Normal 4 2 4 4 7" xfId="9844" xr:uid="{F632BA21-DE08-4DDC-BDE3-5FFF9D26B162}"/>
    <cellStyle name="Normal 4 2 4 4 7 2" xfId="20224" xr:uid="{BDE3FB14-5D7D-4075-8FDC-057441F77C7D}"/>
    <cellStyle name="Normal 4 2 4 4 8" xfId="23797" xr:uid="{4AD55E4F-86CD-4A1A-86B9-10820CEB76B6}"/>
    <cellStyle name="Normal 4 2 4 4 9" xfId="12749" xr:uid="{DC1691DB-C08E-4886-BA52-B7506B2A424A}"/>
    <cellStyle name="Normal 4 2 4 5" xfId="3318" xr:uid="{00000000-0005-0000-0000-0000D6050000}"/>
    <cellStyle name="Normal 4 2 4 5 2" xfId="4521" xr:uid="{0E8E5B39-AFE5-4CA4-91C7-A3464D3F00BB}"/>
    <cellStyle name="Normal 4 2 4 5 2 2" xfId="9292" xr:uid="{D591BF78-F04D-47D5-928F-52D8E541F8AB}"/>
    <cellStyle name="Normal 4 2 4 5 2 2 2" xfId="29271" xr:uid="{E258C256-3FE8-4006-AD74-D535CAB304C6}"/>
    <cellStyle name="Normal 4 2 4 5 2 2 3" xfId="19672" xr:uid="{F7F64A4D-2122-45F6-82E2-5BE09EFD026C}"/>
    <cellStyle name="Normal 4 2 4 5 2 3" xfId="12125" xr:uid="{5847B0E9-E996-4C29-941D-70FE8A368C53}"/>
    <cellStyle name="Normal 4 2 4 5 2 3 2" xfId="22505" xr:uid="{B14B6018-F271-4684-8764-3ACE4519415E}"/>
    <cellStyle name="Normal 4 2 4 5 2 4" xfId="23305" xr:uid="{CCA219FC-92C2-4C0C-BF3E-6F6BEBE0DE9F}"/>
    <cellStyle name="Normal 4 2 4 5 2 5" xfId="16839" xr:uid="{CF25A3E3-5418-4DC1-9C6E-A406DC03D001}"/>
    <cellStyle name="Normal 4 2 4 5 3" xfId="6375" xr:uid="{256B6FAA-C2C9-4ACE-B9C7-6FC9B51CDB96}"/>
    <cellStyle name="Normal 4 2 4 5 3 2" xfId="27140" xr:uid="{70BFEA5C-4E6C-4F46-95C9-B5C80A30C9F4}"/>
    <cellStyle name="Normal 4 2 4 5 3 3" xfId="15944" xr:uid="{743BA6B8-A56E-4CBB-9753-736E70BD010B}"/>
    <cellStyle name="Normal 4 2 4 5 4" xfId="8397" xr:uid="{3570482D-F52B-470B-89CD-2CD3F4ABBB04}"/>
    <cellStyle name="Normal 4 2 4 5 4 2" xfId="18777" xr:uid="{2BC47C64-585F-462F-AF3E-C7AF3A226651}"/>
    <cellStyle name="Normal 4 2 4 5 5" xfId="11230" xr:uid="{1C6947AC-084A-43D7-9915-2206CA974BD9}"/>
    <cellStyle name="Normal 4 2 4 5 5 2" xfId="21610" xr:uid="{559AE209-05D8-4985-B557-0D438344104A}"/>
    <cellStyle name="Normal 4 2 4 5 6" xfId="23979" xr:uid="{664207EE-4914-4965-9834-53028B4545F1}"/>
    <cellStyle name="Normal 4 2 4 5 7" xfId="13874" xr:uid="{0277DFB1-73A2-4180-A054-EB5BD2A38890}"/>
    <cellStyle name="Normal 4 2 4 6" xfId="2932" xr:uid="{00000000-0005-0000-0000-0000D7050000}"/>
    <cellStyle name="Normal 4 2 4 6 2" xfId="6111" xr:uid="{C3DED480-E875-415D-B2C5-2357CB13D6CB}"/>
    <cellStyle name="Normal 4 2 4 6 2 2" xfId="28595" xr:uid="{E6CCCEB0-5E6C-474F-83E3-B0858B991066}"/>
    <cellStyle name="Normal 4 2 4 6 2 3" xfId="15589" xr:uid="{4E4B3070-74E1-4F0F-AA9D-7F9455C98DCE}"/>
    <cellStyle name="Normal 4 2 4 6 3" xfId="8042" xr:uid="{CF045047-FE2E-438C-A3AF-36CFCCD81394}"/>
    <cellStyle name="Normal 4 2 4 6 3 2" xfId="18422" xr:uid="{6974ED14-239E-4C96-B588-6D4C3D4FAC53}"/>
    <cellStyle name="Normal 4 2 4 6 4" xfId="10875" xr:uid="{271A16A4-2E4D-4EDB-B60B-F37169EF597F}"/>
    <cellStyle name="Normal 4 2 4 6 4 2" xfId="21255" xr:uid="{E48D12CF-779A-4ED9-8B8B-FF952051B37A}"/>
    <cellStyle name="Normal 4 2 4 6 5" xfId="24060" xr:uid="{B8F51B56-D343-4566-AA4C-10BF28E83B0A}"/>
    <cellStyle name="Normal 4 2 4 6 6" xfId="13447" xr:uid="{77F5DE15-377E-43E2-AD6E-5E17F1ADD0A4}"/>
    <cellStyle name="Normal 4 2 4 7" xfId="2489" xr:uid="{00000000-0005-0000-0000-0000D8050000}"/>
    <cellStyle name="Normal 4 2 4 7 2" xfId="5773" xr:uid="{F018ECED-5A6F-4447-9A54-9EE76DDBE63F}"/>
    <cellStyle name="Normal 4 2 4 7 2 2" xfId="26492" xr:uid="{20CD0C60-F007-4614-9B70-9A17FB6DFF1D}"/>
    <cellStyle name="Normal 4 2 4 7 2 3" xfId="15160" xr:uid="{E1E7917D-0F93-4527-AE06-FB2AF4482F01}"/>
    <cellStyle name="Normal 4 2 4 7 3" xfId="7613" xr:uid="{6514BE92-1F04-4928-8709-D85A419C7015}"/>
    <cellStyle name="Normal 4 2 4 7 3 2" xfId="17993" xr:uid="{9CEE5451-D453-4DDB-9594-21DEED4014B7}"/>
    <cellStyle name="Normal 4 2 4 7 4" xfId="10446" xr:uid="{38B26B3D-726D-459F-AF2C-ECD1E29A4E39}"/>
    <cellStyle name="Normal 4 2 4 7 4 2" xfId="20826" xr:uid="{1E7E024D-C69D-493A-99B3-BA694475E263}"/>
    <cellStyle name="Normal 4 2 4 7 5" xfId="23756" xr:uid="{3E8674F5-2E40-4193-BA4B-289E887374FE}"/>
    <cellStyle name="Normal 4 2 4 7 6" xfId="12876" xr:uid="{36D69116-BF77-4B1C-AEC5-5834A30DC7E7}"/>
    <cellStyle name="Normal 4 2 4 8" xfId="2183" xr:uid="{00000000-0005-0000-0000-0000C1050000}"/>
    <cellStyle name="Normal 4 2 4 8 2" xfId="7309" xr:uid="{F12A16AD-7B72-415C-9FDB-084D86B3C010}"/>
    <cellStyle name="Normal 4 2 4 8 2 2" xfId="17689" xr:uid="{5429233F-C9A4-4E27-A5B1-9C96FFE0F1DC}"/>
    <cellStyle name="Normal 4 2 4 8 3" xfId="10142" xr:uid="{81ABF9DE-FCB1-4960-BBE8-9EDEB58738B3}"/>
    <cellStyle name="Normal 4 2 4 8 3 2" xfId="20522" xr:uid="{CEF406A1-D7FF-40FB-86B1-E3777551BBAD}"/>
    <cellStyle name="Normal 4 2 4 8 4" xfId="23694" xr:uid="{991D425F-ED78-4AF1-A784-690BB22855BD}"/>
    <cellStyle name="Normal 4 2 4 8 5" xfId="14856" xr:uid="{F13E48C5-0826-4DBF-9B5F-E3424307332A}"/>
    <cellStyle name="Normal 4 2 4 9" xfId="3979" xr:uid="{45AF6E9E-6287-4168-9448-70EA475F6D56}"/>
    <cellStyle name="Normal 4 2 4 9 2" xfId="8802" xr:uid="{96A98EB3-8991-4181-A17C-6603F625A4A6}"/>
    <cellStyle name="Normal 4 2 4 9 2 2" xfId="19182" xr:uid="{8BBAFF3B-41EF-46F1-A4FD-B9358D20F12A}"/>
    <cellStyle name="Normal 4 2 4 9 3" xfId="11635" xr:uid="{23034033-ACF7-4415-A7E9-1BCB1E9700BD}"/>
    <cellStyle name="Normal 4 2 4 9 3 2" xfId="22015" xr:uid="{B28099F8-D03B-4A07-9886-76653D588664}"/>
    <cellStyle name="Normal 4 2 4 9 4" xfId="16349" xr:uid="{A710A958-0260-4144-B2F9-F9DE1EBA01CF}"/>
    <cellStyle name="Normal 4 2 5" xfId="958" xr:uid="{00000000-0005-0000-0000-000070050000}"/>
    <cellStyle name="Normal 4 2 5 10" xfId="5261" xr:uid="{0CBE73A5-7193-4D2C-A908-00C86B036AD4}"/>
    <cellStyle name="Normal 4 2 5 10 2" xfId="14559" xr:uid="{A731E1B3-3F9F-4889-B99A-0145435E747A}"/>
    <cellStyle name="Normal 4 2 5 11" xfId="7012" xr:uid="{3967B753-E8EF-48AC-83DE-54B8730320A3}"/>
    <cellStyle name="Normal 4 2 5 11 2" xfId="17392" xr:uid="{490C3C79-1905-444B-A011-4DBCF704CF26}"/>
    <cellStyle name="Normal 4 2 5 12" xfId="9845" xr:uid="{33654FB9-4B74-41A2-813A-B8AE1BDE3AB7}"/>
    <cellStyle name="Normal 4 2 5 12 2" xfId="20225" xr:uid="{5AF73625-CF6A-48A5-916A-015C667A23E4}"/>
    <cellStyle name="Normal 4 2 5 13" xfId="25428" xr:uid="{8BAE80AC-F656-4AEE-B7FB-D550FE15D202}"/>
    <cellStyle name="Normal 4 2 5 14" xfId="12448" xr:uid="{146E16A4-1DDA-401D-A374-6B4A02EC93AD}"/>
    <cellStyle name="Normal 4 2 5 2" xfId="959" xr:uid="{00000000-0005-0000-0000-000071050000}"/>
    <cellStyle name="Normal 4 2 5 2 10" xfId="9846" xr:uid="{B26CF3D7-1113-434C-8C60-5E5772F9ADCC}"/>
    <cellStyle name="Normal 4 2 5 2 10 2" xfId="20226" xr:uid="{15613978-8531-43E1-8060-4069E3668F7C}"/>
    <cellStyle name="Normal 4 2 5 2 11" xfId="23549" xr:uid="{E140D3AB-46F1-4E88-94C1-1F97E001E18E}"/>
    <cellStyle name="Normal 4 2 5 2 12" xfId="12592" xr:uid="{3E88260C-B2CB-41BC-91B2-A4DF1C1B4BA0}"/>
    <cellStyle name="Normal 4 2 5 2 2" xfId="960" xr:uid="{00000000-0005-0000-0000-000072050000}"/>
    <cellStyle name="Normal 4 2 5 2 2 2" xfId="3320" xr:uid="{00000000-0005-0000-0000-0000DC050000}"/>
    <cellStyle name="Normal 4 2 5 2 2 2 2" xfId="6377" xr:uid="{B770ADED-9101-408A-83A1-B924951FF274}"/>
    <cellStyle name="Normal 4 2 5 2 2 2 2 2" xfId="28264" xr:uid="{C74EC279-60EC-4E28-A305-0DCD07AF538C}"/>
    <cellStyle name="Normal 4 2 5 2 2 2 2 3" xfId="26682" xr:uid="{C3478ABA-1720-4FAC-8FED-923AEB8466D0}"/>
    <cellStyle name="Normal 4 2 5 2 2 2 2 4" xfId="15946" xr:uid="{7C2475F4-8D89-4CA3-8E9E-C24BB1B3C501}"/>
    <cellStyle name="Normal 4 2 5 2 2 2 3" xfId="8399" xr:uid="{C22CFE14-56FC-4F3C-AF93-DD42ECF197AC}"/>
    <cellStyle name="Normal 4 2 5 2 2 2 3 2" xfId="28904" xr:uid="{57FFE5EE-767B-4502-97BB-CDFC96E7FA7D}"/>
    <cellStyle name="Normal 4 2 5 2 2 2 3 3" xfId="18779" xr:uid="{EC3C5B6E-4CC2-4105-9791-A067BF9E0F15}"/>
    <cellStyle name="Normal 4 2 5 2 2 2 4" xfId="11232" xr:uid="{E2E5DE9D-117A-48A6-81CD-2FA1A7C81124}"/>
    <cellStyle name="Normal 4 2 5 2 2 2 4 2" xfId="21612" xr:uid="{2AA75FDA-06FB-4904-BDD8-843D86CA359A}"/>
    <cellStyle name="Normal 4 2 5 2 2 2 5" xfId="22736" xr:uid="{BE7C205A-0BA3-4733-A7F0-821BF620A085}"/>
    <cellStyle name="Normal 4 2 5 2 2 2 6" xfId="13876" xr:uid="{D2F893E2-3F1E-4A3F-9EB0-404D65F01C6D}"/>
    <cellStyle name="Normal 4 2 5 2 2 3" xfId="4334" xr:uid="{5BE6B68A-7B10-4B7E-854E-6FFB4FFE172B}"/>
    <cellStyle name="Normal 4 2 5 2 2 3 2" xfId="9105" xr:uid="{1302051A-ABE6-4175-AA37-19EB6E160850}"/>
    <cellStyle name="Normal 4 2 5 2 2 3 2 2" xfId="29148" xr:uid="{99041798-5A95-422D-AE30-E4AE237CFDBC}"/>
    <cellStyle name="Normal 4 2 5 2 2 3 2 3" xfId="19485" xr:uid="{3C106315-F70B-4A49-A801-9FBE3D5B27D2}"/>
    <cellStyle name="Normal 4 2 5 2 2 3 3" xfId="11938" xr:uid="{86EFA8A8-BEE4-47A3-AF34-8FFF9C28A589}"/>
    <cellStyle name="Normal 4 2 5 2 2 3 3 2" xfId="22318" xr:uid="{EF63205B-BB47-4CBB-BE9E-5BC10AEF294F}"/>
    <cellStyle name="Normal 4 2 5 2 2 3 4" xfId="25215" xr:uid="{19DF6725-F748-4B6D-90AD-46D9D3FFDDBE}"/>
    <cellStyle name="Normal 4 2 5 2 2 3 5" xfId="16652" xr:uid="{92D965AF-E9A9-4832-A5CA-A4A2669210C2}"/>
    <cellStyle name="Normal 4 2 5 2 2 4" xfId="5263" xr:uid="{2276ACD1-E7D6-4418-A080-980DEAE92B44}"/>
    <cellStyle name="Normal 4 2 5 2 2 4 2" xfId="25995" xr:uid="{CE44DA71-1C40-4684-8046-9C67712C9040}"/>
    <cellStyle name="Normal 4 2 5 2 2 4 3" xfId="14561" xr:uid="{EC1BC237-9119-4647-97ED-878B17EF3299}"/>
    <cellStyle name="Normal 4 2 5 2 2 5" xfId="7014" xr:uid="{19BD68A2-67CA-4449-AA4B-DDBA978C8675}"/>
    <cellStyle name="Normal 4 2 5 2 2 5 2" xfId="17394" xr:uid="{F9B737A5-8B7A-461F-8D10-F24CC8DCE17C}"/>
    <cellStyle name="Normal 4 2 5 2 2 6" xfId="9847" xr:uid="{1CBAEAD7-2B41-4B13-B4C6-ACEE43A54F72}"/>
    <cellStyle name="Normal 4 2 5 2 2 6 2" xfId="20227" xr:uid="{173F5588-FDB3-4B71-B930-4E0584D44597}"/>
    <cellStyle name="Normal 4 2 5 2 2 7" xfId="25501" xr:uid="{D33929E5-E0B8-4C10-91F3-31EBD339EBD4}"/>
    <cellStyle name="Normal 4 2 5 2 2 8" xfId="13231" xr:uid="{4F9CECE8-EB50-49F4-9389-259541B4B9EF}"/>
    <cellStyle name="Normal 4 2 5 2 3" xfId="3321" xr:uid="{00000000-0005-0000-0000-0000DD050000}"/>
    <cellStyle name="Normal 4 2 5 2 3 2" xfId="4522" xr:uid="{347C5674-4DFD-40C4-B12F-56BE80C5BE4E}"/>
    <cellStyle name="Normal 4 2 5 2 3 2 2" xfId="9293" xr:uid="{3F581F5C-90FA-474F-BF10-5137BEAE4725}"/>
    <cellStyle name="Normal 4 2 5 2 3 2 2 2" xfId="29272" xr:uid="{0CBB4331-0319-490B-B15B-9200E81CA6A4}"/>
    <cellStyle name="Normal 4 2 5 2 3 2 2 3" xfId="19673" xr:uid="{838DF7E9-BA6F-4FBF-B781-FB2858570C60}"/>
    <cellStyle name="Normal 4 2 5 2 3 2 3" xfId="12126" xr:uid="{7FABD496-6C93-4FDA-A3DD-F96ABDEEAAC0}"/>
    <cellStyle name="Normal 4 2 5 2 3 2 3 2" xfId="22506" xr:uid="{35BD0BB6-0B4C-4E1B-A833-D8A806597684}"/>
    <cellStyle name="Normal 4 2 5 2 3 2 4" xfId="25653" xr:uid="{F9AED57B-FB20-4B83-AFC5-9B9BF17A3DBE}"/>
    <cellStyle name="Normal 4 2 5 2 3 2 5" xfId="16840" xr:uid="{2D5ADDA7-B3A4-4C7D-939C-F6084C4E276A}"/>
    <cellStyle name="Normal 4 2 5 2 3 3" xfId="6378" xr:uid="{CD6C82C8-A74A-433D-B39F-B9C161BA02EE}"/>
    <cellStyle name="Normal 4 2 5 2 3 3 2" xfId="28288" xr:uid="{B9A18EF6-7C90-4427-ADEF-358CCBDACFD6}"/>
    <cellStyle name="Normal 4 2 5 2 3 3 3" xfId="15947" xr:uid="{BE577C5B-C10E-446F-8688-350CADE73FEF}"/>
    <cellStyle name="Normal 4 2 5 2 3 4" xfId="8400" xr:uid="{9718EDC0-0073-4EC3-B6B9-540CB1B96F41}"/>
    <cellStyle name="Normal 4 2 5 2 3 4 2" xfId="18780" xr:uid="{ACEE0FCB-F137-469D-8B77-9CB741FA1AC7}"/>
    <cellStyle name="Normal 4 2 5 2 3 5" xfId="11233" xr:uid="{5AE48A34-F6DB-4551-BA3E-857436778BD5}"/>
    <cellStyle name="Normal 4 2 5 2 3 5 2" xfId="21613" xr:uid="{A40392E5-DC6A-4C8D-8E01-AF1046A67A4D}"/>
    <cellStyle name="Normal 4 2 5 2 3 6" xfId="22755" xr:uid="{C5EB7D95-B669-4759-BF56-E246B3848CF9}"/>
    <cellStyle name="Normal 4 2 5 2 3 7" xfId="13877" xr:uid="{6DBC202F-6DB1-4F1E-A066-512B436B0C98}"/>
    <cellStyle name="Normal 4 2 5 2 4" xfId="3319" xr:uid="{00000000-0005-0000-0000-0000DE050000}"/>
    <cellStyle name="Normal 4 2 5 2 4 2" xfId="6376" xr:uid="{432CD6A6-AFDF-41D6-BFC3-3790A92C6F84}"/>
    <cellStyle name="Normal 4 2 5 2 4 2 2" xfId="26374" xr:uid="{82ABE11C-256E-4056-918B-A35B699AB672}"/>
    <cellStyle name="Normal 4 2 5 2 4 2 3" xfId="15945" xr:uid="{C37600C8-3ED2-440B-8690-8C3B3063BCDD}"/>
    <cellStyle name="Normal 4 2 5 2 4 3" xfId="8398" xr:uid="{E8E189F8-8F4B-4890-9701-B5D1C06B73F2}"/>
    <cellStyle name="Normal 4 2 5 2 4 3 2" xfId="18778" xr:uid="{5CAD051B-AFF1-400C-8267-4F53AB69DDA2}"/>
    <cellStyle name="Normal 4 2 5 2 4 4" xfId="11231" xr:uid="{FBA4F533-2B3C-4CCD-973C-9CAB932C23CE}"/>
    <cellStyle name="Normal 4 2 5 2 4 4 2" xfId="21611" xr:uid="{D2FC6275-5A85-4ECA-933B-0219857FE0FB}"/>
    <cellStyle name="Normal 4 2 5 2 4 5" xfId="24153" xr:uid="{D8002FA3-967C-4F90-ACC8-5D137DBF6F85}"/>
    <cellStyle name="Normal 4 2 5 2 4 6" xfId="13875" xr:uid="{D694F6F7-2BF7-4D7B-96A4-EED1281B6703}"/>
    <cellStyle name="Normal 4 2 5 2 5" xfId="2523" xr:uid="{00000000-0005-0000-0000-0000DF050000}"/>
    <cellStyle name="Normal 4 2 5 2 5 2" xfId="5799" xr:uid="{11D778BA-8E15-4019-B38A-8E52B38AEBF0}"/>
    <cellStyle name="Normal 4 2 5 2 5 2 2" xfId="25980" xr:uid="{6A9AA136-2BD0-4FBF-9ABB-282C03ECF6E4}"/>
    <cellStyle name="Normal 4 2 5 2 5 2 3" xfId="15194" xr:uid="{16AA72AB-A281-4DDC-AB5D-460210E2E450}"/>
    <cellStyle name="Normal 4 2 5 2 5 3" xfId="7647" xr:uid="{4A162BEF-2978-4CE7-BE45-90F48C2F33A4}"/>
    <cellStyle name="Normal 4 2 5 2 5 3 2" xfId="18027" xr:uid="{A9BED9A7-98A0-45A8-9F06-91AB686E446A}"/>
    <cellStyle name="Normal 4 2 5 2 5 4" xfId="10480" xr:uid="{FAACC862-64F7-4F79-A96E-E160C786ABCD}"/>
    <cellStyle name="Normal 4 2 5 2 5 4 2" xfId="20860" xr:uid="{F9F4DD29-D3C2-476C-AD88-BB91E3826189}"/>
    <cellStyle name="Normal 4 2 5 2 5 5" xfId="23973" xr:uid="{38614436-59D6-4DEC-8B43-2E00B0443410}"/>
    <cellStyle name="Normal 4 2 5 2 5 6" xfId="12910" xr:uid="{65572533-9279-4D9C-B564-FD495FB82F6F}"/>
    <cellStyle name="Normal 4 2 5 2 6" xfId="2359" xr:uid="{00000000-0005-0000-0000-0000DA050000}"/>
    <cellStyle name="Normal 4 2 5 2 6 2" xfId="7485" xr:uid="{6258D792-03F6-4DD9-BEBA-5118EF4C3843}"/>
    <cellStyle name="Normal 4 2 5 2 6 2 2" xfId="17865" xr:uid="{4E480B7B-420E-401D-A276-81C4402CB61A}"/>
    <cellStyle name="Normal 4 2 5 2 6 3" xfId="10318" xr:uid="{166DEC97-5528-433D-9E11-55CBE0AF026F}"/>
    <cellStyle name="Normal 4 2 5 2 6 3 2" xfId="20698" xr:uid="{A2F4F4BD-0514-452A-9200-A93BC546385A}"/>
    <cellStyle name="Normal 4 2 5 2 6 4" xfId="23306" xr:uid="{39990AC5-8C6B-4B0D-8798-96B022C2360D}"/>
    <cellStyle name="Normal 4 2 5 2 6 5" xfId="15032" xr:uid="{B2BFCC8C-E173-4385-9802-1DD47ED3D577}"/>
    <cellStyle name="Normal 4 2 5 2 7" xfId="3896" xr:uid="{CB65113C-B265-478E-9D02-6C0656EEE1BA}"/>
    <cellStyle name="Normal 4 2 5 2 7 2" xfId="8727" xr:uid="{F611B9F0-8701-45BA-A1D0-35AEA580EF9B}"/>
    <cellStyle name="Normal 4 2 5 2 7 2 2" xfId="19107" xr:uid="{8C51E9BE-0237-4151-B049-E10F9C4E50BC}"/>
    <cellStyle name="Normal 4 2 5 2 7 3" xfId="11560" xr:uid="{A087CB4F-BC5D-45D1-9053-01A720DEFB4C}"/>
    <cellStyle name="Normal 4 2 5 2 7 3 2" xfId="21940" xr:uid="{C1497DF3-61B4-49B1-BBCD-BCAC48179AF9}"/>
    <cellStyle name="Normal 4 2 5 2 7 4" xfId="16274" xr:uid="{CEADDF0D-E011-4200-AC7B-8AC418DCC36E}"/>
    <cellStyle name="Normal 4 2 5 2 8" xfId="5262" xr:uid="{20239CCB-D576-44EC-92EA-AE90C1783381}"/>
    <cellStyle name="Normal 4 2 5 2 8 2" xfId="14560" xr:uid="{EB0580DD-36D2-4FF5-95A1-7A591DC27CD8}"/>
    <cellStyle name="Normal 4 2 5 2 9" xfId="7013" xr:uid="{795DA4D6-C3B5-4D29-AFD2-CAB6BA65E474}"/>
    <cellStyle name="Normal 4 2 5 2 9 2" xfId="17393" xr:uid="{BC3F3C25-047F-4FC7-92EC-024B562BEF50}"/>
    <cellStyle name="Normal 4 2 5 3" xfId="961" xr:uid="{00000000-0005-0000-0000-000073050000}"/>
    <cellStyle name="Normal 4 2 5 3 10" xfId="23367" xr:uid="{79750114-A351-4CCB-867C-76DE717FA61F}"/>
    <cellStyle name="Normal 4 2 5 3 11" xfId="12750" xr:uid="{68D682AD-CD8A-4A06-B9ED-79FA4A5D9671}"/>
    <cellStyle name="Normal 4 2 5 3 2" xfId="2778" xr:uid="{00000000-0005-0000-0000-0000E1050000}"/>
    <cellStyle name="Normal 4 2 5 3 2 2" xfId="3323" xr:uid="{00000000-0005-0000-0000-0000E2050000}"/>
    <cellStyle name="Normal 4 2 5 3 2 2 2" xfId="6380" xr:uid="{C605AE42-8AF8-4194-BC12-7E70C5668458}"/>
    <cellStyle name="Normal 4 2 5 3 2 2 2 2" xfId="25933" xr:uid="{881930D7-1D5F-4EE7-99A4-6ED322AE55F4}"/>
    <cellStyle name="Normal 4 2 5 3 2 2 2 3" xfId="15949" xr:uid="{9C3F95C9-7282-4699-ABF6-D9D420A73124}"/>
    <cellStyle name="Normal 4 2 5 3 2 2 3" xfId="8402" xr:uid="{63265D94-9F3F-4751-862E-84A7C7425231}"/>
    <cellStyle name="Normal 4 2 5 3 2 2 3 2" xfId="18782" xr:uid="{87EB6427-0939-4666-98F2-B807DC62D3A7}"/>
    <cellStyle name="Normal 4 2 5 3 2 2 4" xfId="11235" xr:uid="{6D46F3E2-61ED-49DD-A7B0-4D3D5DE01971}"/>
    <cellStyle name="Normal 4 2 5 3 2 2 4 2" xfId="21615" xr:uid="{D9A396D4-C104-4104-8079-35ECEFA27857}"/>
    <cellStyle name="Normal 4 2 5 3 2 2 5" xfId="22731" xr:uid="{79BD1422-BA6E-495E-B773-5F7BDF605971}"/>
    <cellStyle name="Normal 4 2 5 3 2 2 6" xfId="13879" xr:uid="{ED7E36B9-4F50-4BEF-8561-30C24B6E9567}"/>
    <cellStyle name="Normal 4 2 5 3 2 3" xfId="4335" xr:uid="{39B36460-E5E2-499F-B81B-388D9582238E}"/>
    <cellStyle name="Normal 4 2 5 3 2 3 2" xfId="9106" xr:uid="{B92390C0-83F6-4DAD-BC04-EB8BF96EDE31}"/>
    <cellStyle name="Normal 4 2 5 3 2 3 2 2" xfId="29149" xr:uid="{070640E3-9208-4E43-A10C-1694F45BCA18}"/>
    <cellStyle name="Normal 4 2 5 3 2 3 2 3" xfId="19486" xr:uid="{7F818460-2C5F-4647-B0B0-F6EF4BED27A8}"/>
    <cellStyle name="Normal 4 2 5 3 2 3 3" xfId="11939" xr:uid="{945CD2CC-9CFA-4EC6-9F24-795824B1CA01}"/>
    <cellStyle name="Normal 4 2 5 3 2 3 3 2" xfId="22319" xr:uid="{22E56662-CC04-4231-9943-6BCB77BBCA11}"/>
    <cellStyle name="Normal 4 2 5 3 2 3 4" xfId="22641" xr:uid="{A0C14500-DB99-4ED6-9B7F-46A1EE961179}"/>
    <cellStyle name="Normal 4 2 5 3 2 3 5" xfId="16653" xr:uid="{10B3DEC3-B4E7-4C9B-AB4B-DB531B6D72E3}"/>
    <cellStyle name="Normal 4 2 5 3 2 4" xfId="5995" xr:uid="{1A0F0C4D-3DB7-4C15-A38C-F56B40761BAE}"/>
    <cellStyle name="Normal 4 2 5 3 2 4 2" xfId="26487" xr:uid="{29AFC224-D2C8-4CEC-9F58-60B5AC8080FC}"/>
    <cellStyle name="Normal 4 2 5 3 2 4 3" xfId="15448" xr:uid="{2DFD23E7-52D0-45DD-9860-4A74BC84B353}"/>
    <cellStyle name="Normal 4 2 5 3 2 5" xfId="7901" xr:uid="{E883D2D4-FF50-40C7-9722-8245DECE913C}"/>
    <cellStyle name="Normal 4 2 5 3 2 5 2" xfId="18281" xr:uid="{6B2F9257-DA6A-49DC-9D36-382C53D5F344}"/>
    <cellStyle name="Normal 4 2 5 3 2 6" xfId="10734" xr:uid="{A815C69A-3F68-4268-BC28-4657AC26A748}"/>
    <cellStyle name="Normal 4 2 5 3 2 6 2" xfId="21114" xr:uid="{EAC72D7D-689A-4F1C-B1FF-EC52E59BBEC3}"/>
    <cellStyle name="Normal 4 2 5 3 2 7" xfId="23621" xr:uid="{62CEBA34-760D-405C-B215-4548645090E9}"/>
    <cellStyle name="Normal 4 2 5 3 2 8" xfId="13232" xr:uid="{B446E305-1C65-492A-AE55-2E81932ACC2B}"/>
    <cellStyle name="Normal 4 2 5 3 3" xfId="3324" xr:uid="{00000000-0005-0000-0000-0000E3050000}"/>
    <cellStyle name="Normal 4 2 5 3 3 2" xfId="4523" xr:uid="{E5453EDB-7847-48AE-AA88-4DA4D08CB3CA}"/>
    <cellStyle name="Normal 4 2 5 3 3 2 2" xfId="9294" xr:uid="{594792DB-F602-4F9B-9710-0E8420CA1289}"/>
    <cellStyle name="Normal 4 2 5 3 3 2 2 2" xfId="29273" xr:uid="{5FD6E443-B487-4105-A522-1BD6A7BDFD1D}"/>
    <cellStyle name="Normal 4 2 5 3 3 2 2 3" xfId="19674" xr:uid="{00548E8E-C009-4C8F-B5E6-2C47547A9FC3}"/>
    <cellStyle name="Normal 4 2 5 3 3 2 3" xfId="12127" xr:uid="{55C2624A-BC5F-448E-89A1-BB428B91C339}"/>
    <cellStyle name="Normal 4 2 5 3 3 2 3 2" xfId="22507" xr:uid="{EF73F6D8-9102-4476-B85B-C502DAF53583}"/>
    <cellStyle name="Normal 4 2 5 3 3 2 4" xfId="23688" xr:uid="{AFEAA7CE-90A4-465C-836A-F5D5C5D436D2}"/>
    <cellStyle name="Normal 4 2 5 3 3 2 5" xfId="16841" xr:uid="{FA2F7731-E4AF-4871-9E36-71D90F3B9AF3}"/>
    <cellStyle name="Normal 4 2 5 3 3 3" xfId="6381" xr:uid="{B816879C-A5F2-4FEF-81E0-B90C1C1B71B1}"/>
    <cellStyle name="Normal 4 2 5 3 3 3 2" xfId="26302" xr:uid="{FF48CE8C-519D-4A38-88D4-DA1956A00C79}"/>
    <cellStyle name="Normal 4 2 5 3 3 3 3" xfId="15950" xr:uid="{5907614C-2626-4B8F-BDEA-CFD0E8F86ED4}"/>
    <cellStyle name="Normal 4 2 5 3 3 4" xfId="8403" xr:uid="{EA9A7BC6-C0E7-45EB-A8CF-4EBA6BADE169}"/>
    <cellStyle name="Normal 4 2 5 3 3 4 2" xfId="18783" xr:uid="{19191B56-EA36-4B20-AEED-830A10CAAD27}"/>
    <cellStyle name="Normal 4 2 5 3 3 5" xfId="11236" xr:uid="{C636646A-A91B-4460-BE67-329647A062AB}"/>
    <cellStyle name="Normal 4 2 5 3 3 5 2" xfId="21616" xr:uid="{6DA88660-B64C-4244-939E-63DEB00E3242}"/>
    <cellStyle name="Normal 4 2 5 3 3 6" xfId="22695" xr:uid="{AC4C5E30-F5D9-4B86-8D24-26742E4CF504}"/>
    <cellStyle name="Normal 4 2 5 3 3 7" xfId="13880" xr:uid="{C8DF9A62-7C81-4C4A-9EA7-7888785F30B1}"/>
    <cellStyle name="Normal 4 2 5 3 4" xfId="3322" xr:uid="{00000000-0005-0000-0000-0000E4050000}"/>
    <cellStyle name="Normal 4 2 5 3 4 2" xfId="6379" xr:uid="{387E779B-00CE-4EC3-892B-B2B90CA3EFE7}"/>
    <cellStyle name="Normal 4 2 5 3 4 2 2" xfId="26886" xr:uid="{A286A1A6-8CF2-4D80-8B25-D8F8DE6624FF}"/>
    <cellStyle name="Normal 4 2 5 3 4 2 3" xfId="15948" xr:uid="{37752C60-178A-4A20-9C24-8CC6E9C19ACC}"/>
    <cellStyle name="Normal 4 2 5 3 4 3" xfId="8401" xr:uid="{54A2113F-AA51-4487-952D-0029B2365B37}"/>
    <cellStyle name="Normal 4 2 5 3 4 3 2" xfId="18781" xr:uid="{3A1B1FB0-E466-42DE-9132-0C42DBD5D2D6}"/>
    <cellStyle name="Normal 4 2 5 3 4 4" xfId="11234" xr:uid="{0B0ACCC4-DB40-4733-81F6-2F736105CA80}"/>
    <cellStyle name="Normal 4 2 5 3 4 4 2" xfId="21614" xr:uid="{74A7B9B8-7A1A-454F-A977-76690D774C54}"/>
    <cellStyle name="Normal 4 2 5 3 4 5" xfId="24184" xr:uid="{A47BE7BA-D7F5-402A-AC36-51DDB649C961}"/>
    <cellStyle name="Normal 4 2 5 3 4 6" xfId="13878" xr:uid="{48A85F04-0BE0-47B5-B892-DE3379BFCC42}"/>
    <cellStyle name="Normal 4 2 5 3 5" xfId="2626" xr:uid="{00000000-0005-0000-0000-0000E5050000}"/>
    <cellStyle name="Normal 4 2 5 3 5 2" xfId="5887" xr:uid="{F9EB9A5C-A7DA-4DF2-8279-9B34F07990F0}"/>
    <cellStyle name="Normal 4 2 5 3 5 2 2" xfId="26987" xr:uid="{0D84CEF1-9AE5-410B-8E6D-1BA242AC0101}"/>
    <cellStyle name="Normal 4 2 5 3 5 2 3" xfId="15297" xr:uid="{0A4BA692-CC5E-4132-9D94-17C7477AC0CB}"/>
    <cellStyle name="Normal 4 2 5 3 5 3" xfId="7750" xr:uid="{25712DD4-1059-4CA5-9A3C-EFA115EC4468}"/>
    <cellStyle name="Normal 4 2 5 3 5 3 2" xfId="18130" xr:uid="{2E6B801A-C33C-4D75-9C90-F828E5EC0C3B}"/>
    <cellStyle name="Normal 4 2 5 3 5 4" xfId="10583" xr:uid="{B468A150-16E3-4D01-BBAB-E817329AD542}"/>
    <cellStyle name="Normal 4 2 5 3 5 4 2" xfId="20963" xr:uid="{BFCE8A20-96C1-4BCF-A6A5-A248B059E7A5}"/>
    <cellStyle name="Normal 4 2 5 3 5 5" xfId="22841" xr:uid="{ABB10640-FEDD-4C24-868F-7A8EA3B27B59}"/>
    <cellStyle name="Normal 4 2 5 3 5 6" xfId="13013" xr:uid="{220D344D-761E-4309-BD03-807ABD6DDB3A}"/>
    <cellStyle name="Normal 4 2 5 3 6" xfId="4187" xr:uid="{BC304B4B-82E9-4E7C-B296-6D65F062491B}"/>
    <cellStyle name="Normal 4 2 5 3 6 2" xfId="8958" xr:uid="{6903D274-2589-436F-A52D-2707B23AF46A}"/>
    <cellStyle name="Normal 4 2 5 3 6 2 2" xfId="19338" xr:uid="{D9D5D96A-E195-4626-94D0-384CD033A3BF}"/>
    <cellStyle name="Normal 4 2 5 3 6 3" xfId="11791" xr:uid="{C1F6140E-B44B-4175-86C0-F6252E1D6231}"/>
    <cellStyle name="Normal 4 2 5 3 6 3 2" xfId="22171" xr:uid="{34510711-65CB-48FB-8757-F6F2AA6CFE45}"/>
    <cellStyle name="Normal 4 2 5 3 6 4" xfId="24605" xr:uid="{F66BF6C3-8931-40E4-85D4-741BA5B42733}"/>
    <cellStyle name="Normal 4 2 5 3 6 5" xfId="16505" xr:uid="{8C4F2945-644E-48C4-A252-2306264F717A}"/>
    <cellStyle name="Normal 4 2 5 3 7" xfId="5264" xr:uid="{C09DB10E-1F2D-449E-B56E-05130914761F}"/>
    <cellStyle name="Normal 4 2 5 3 7 2" xfId="14562" xr:uid="{F33A083D-51F9-40EF-9E9E-66C1606CF4B3}"/>
    <cellStyle name="Normal 4 2 5 3 8" xfId="7015" xr:uid="{53721B6D-FBE2-43DF-BCCD-E6655CA3DD99}"/>
    <cellStyle name="Normal 4 2 5 3 8 2" xfId="17395" xr:uid="{072A331F-596B-4952-8436-15C6FFD85F80}"/>
    <cellStyle name="Normal 4 2 5 3 9" xfId="9848" xr:uid="{A24F73A7-1478-4E03-B26A-41F723577305}"/>
    <cellStyle name="Normal 4 2 5 3 9 2" xfId="20228" xr:uid="{66E85D27-4E42-4EE3-87C0-78058182270B}"/>
    <cellStyle name="Normal 4 2 5 4" xfId="962" xr:uid="{00000000-0005-0000-0000-000074050000}"/>
    <cellStyle name="Normal 4 2 5 4 2" xfId="3325" xr:uid="{00000000-0005-0000-0000-0000E7050000}"/>
    <cellStyle name="Normal 4 2 5 4 2 2" xfId="6382" xr:uid="{2D8A9C61-8F07-4BE3-B6CB-92BA97D88958}"/>
    <cellStyle name="Normal 4 2 5 4 2 2 2" xfId="26260" xr:uid="{FFE65A06-3AB4-4919-A981-6F99564EA57D}"/>
    <cellStyle name="Normal 4 2 5 4 2 2 3" xfId="15951" xr:uid="{BB3D1C01-5747-4DAE-B9BD-95C9518332E1}"/>
    <cellStyle name="Normal 4 2 5 4 2 3" xfId="8404" xr:uid="{C8EA9E31-80AB-44C4-A0ED-22532E9C6E9A}"/>
    <cellStyle name="Normal 4 2 5 4 2 3 2" xfId="18784" xr:uid="{6C8F56C3-F9D8-4581-A2A6-9B795558E906}"/>
    <cellStyle name="Normal 4 2 5 4 2 4" xfId="11237" xr:uid="{6658D817-0906-49C9-A476-79B6586D018E}"/>
    <cellStyle name="Normal 4 2 5 4 2 4 2" xfId="21617" xr:uid="{40772340-F376-4654-B687-93962604834C}"/>
    <cellStyle name="Normal 4 2 5 4 2 5" xfId="23348" xr:uid="{A7470EB6-7774-4F99-ADA4-26A6B94C1DE6}"/>
    <cellStyle name="Normal 4 2 5 4 2 6" xfId="13881" xr:uid="{2F51F388-9219-431B-84AF-102469B74FD8}"/>
    <cellStyle name="Normal 4 2 5 4 3" xfId="4333" xr:uid="{F79196D7-441F-4273-8A49-2B180DFCA0FD}"/>
    <cellStyle name="Normal 4 2 5 4 3 2" xfId="9104" xr:uid="{CEE77492-61F9-4417-BAFD-C519B7073992}"/>
    <cellStyle name="Normal 4 2 5 4 3 2 2" xfId="29147" xr:uid="{5DF036F2-C522-4BE5-89DB-31C26EA17703}"/>
    <cellStyle name="Normal 4 2 5 4 3 2 3" xfId="19484" xr:uid="{C968488D-217B-48EF-8AB1-EE20461C5AB5}"/>
    <cellStyle name="Normal 4 2 5 4 3 3" xfId="11937" xr:uid="{DC646F8A-CF8E-4E4C-AABB-920E1ABA1CAC}"/>
    <cellStyle name="Normal 4 2 5 4 3 3 2" xfId="22317" xr:uid="{90E7123E-3C95-4430-B5F5-CAEF48BF0651}"/>
    <cellStyle name="Normal 4 2 5 4 3 4" xfId="24547" xr:uid="{B08EFD12-EDA2-48E2-8B12-53A8A0C19493}"/>
    <cellStyle name="Normal 4 2 5 4 3 5" xfId="16651" xr:uid="{FC7ABEB3-79E1-40C6-809F-C09973868853}"/>
    <cellStyle name="Normal 4 2 5 4 4" xfId="5265" xr:uid="{90636868-3CBD-43CF-9E0C-16942A9F471A}"/>
    <cellStyle name="Normal 4 2 5 4 4 2" xfId="27534" xr:uid="{9BB7A04A-111A-48BD-950A-D4021D2D8F4B}"/>
    <cellStyle name="Normal 4 2 5 4 4 3" xfId="14563" xr:uid="{F358DA77-44A8-4EA2-97FD-95B69369D8E1}"/>
    <cellStyle name="Normal 4 2 5 4 5" xfId="7016" xr:uid="{180F0E22-7AF7-42B8-9CAF-B98E3A758FB0}"/>
    <cellStyle name="Normal 4 2 5 4 5 2" xfId="17396" xr:uid="{E5377EE4-82A2-4E2C-B29F-B7FAA78461F2}"/>
    <cellStyle name="Normal 4 2 5 4 6" xfId="9849" xr:uid="{EE520D22-54F9-4A56-882D-EDD964009DA5}"/>
    <cellStyle name="Normal 4 2 5 4 6 2" xfId="20229" xr:uid="{3E91A0AC-E69E-438A-BEC3-6BC5C92BA4B4}"/>
    <cellStyle name="Normal 4 2 5 4 7" xfId="23685" xr:uid="{F8AB6D34-FDEA-4429-8542-10CAF464858D}"/>
    <cellStyle name="Normal 4 2 5 4 8" xfId="13230" xr:uid="{52DFCB45-735F-4B62-8392-014FB9CBE2FC}"/>
    <cellStyle name="Normal 4 2 5 5" xfId="3326" xr:uid="{00000000-0005-0000-0000-0000E8050000}"/>
    <cellStyle name="Normal 4 2 5 5 2" xfId="4524" xr:uid="{6D8784FB-DF71-4A83-8BDB-B3BDE7149BF9}"/>
    <cellStyle name="Normal 4 2 5 5 2 2" xfId="9295" xr:uid="{939521D8-ADC4-43CB-94FA-F0819C3406E9}"/>
    <cellStyle name="Normal 4 2 5 5 2 2 2" xfId="29274" xr:uid="{19DF4257-E43C-469F-9C16-B24162758384}"/>
    <cellStyle name="Normal 4 2 5 5 2 2 3" xfId="19675" xr:uid="{A5E31672-4691-46A0-B679-F339810D17C6}"/>
    <cellStyle name="Normal 4 2 5 5 2 3" xfId="12128" xr:uid="{99A63C92-0408-437E-9FB4-E8FC1C9FCFAA}"/>
    <cellStyle name="Normal 4 2 5 5 2 3 2" xfId="22508" xr:uid="{67C58881-5862-41EE-9DD7-947707FCFD34}"/>
    <cellStyle name="Normal 4 2 5 5 2 4" xfId="22984" xr:uid="{A8AA8306-3676-4E55-A536-A97B78DC1C8C}"/>
    <cellStyle name="Normal 4 2 5 5 2 5" xfId="16842" xr:uid="{F53A3395-D366-43D3-947A-A5C3B26D2711}"/>
    <cellStyle name="Normal 4 2 5 5 3" xfId="6383" xr:uid="{7B8F94D8-8887-4BA3-866C-407C1FBD36D0}"/>
    <cellStyle name="Normal 4 2 5 5 3 2" xfId="27815" xr:uid="{87681F70-42A7-43F7-8321-22E7CEF77D0C}"/>
    <cellStyle name="Normal 4 2 5 5 3 3" xfId="15952" xr:uid="{5AA64C3B-0F1C-42DE-B554-03458BE76FAC}"/>
    <cellStyle name="Normal 4 2 5 5 4" xfId="8405" xr:uid="{D8F9B07C-BF9A-4884-A50C-878839D29542}"/>
    <cellStyle name="Normal 4 2 5 5 4 2" xfId="18785" xr:uid="{7EE55C6F-078D-4EB4-97C4-E0C515C05408}"/>
    <cellStyle name="Normal 4 2 5 5 5" xfId="11238" xr:uid="{BEBAF8B2-74C4-45AF-8296-FB1ACA4054FD}"/>
    <cellStyle name="Normal 4 2 5 5 5 2" xfId="21618" xr:uid="{E8BDEB03-F972-4EEF-AED1-3CE2087889AB}"/>
    <cellStyle name="Normal 4 2 5 5 6" xfId="25324" xr:uid="{CD8F67A7-A3F0-427E-B834-3775BDAD38C0}"/>
    <cellStyle name="Normal 4 2 5 5 7" xfId="13882" xr:uid="{85D00D68-9ECF-44FF-A6D4-9D8CC9870C10}"/>
    <cellStyle name="Normal 4 2 5 6" xfId="2933" xr:uid="{00000000-0005-0000-0000-0000E9050000}"/>
    <cellStyle name="Normal 4 2 5 6 2" xfId="6112" xr:uid="{BE900F96-FEA2-4E30-92A8-CAE0953D3425}"/>
    <cellStyle name="Normal 4 2 5 6 2 2" xfId="27269" xr:uid="{14F8E04A-0425-4615-95E5-8CD6F3472A76}"/>
    <cellStyle name="Normal 4 2 5 6 2 3" xfId="15590" xr:uid="{02E86C8F-E312-4B22-A092-CD1A084F2D56}"/>
    <cellStyle name="Normal 4 2 5 6 3" xfId="8043" xr:uid="{FDB47C98-6356-471F-B78F-D9589B434C33}"/>
    <cellStyle name="Normal 4 2 5 6 3 2" xfId="18423" xr:uid="{ACB89726-CBF0-487C-A098-8B8203A24883}"/>
    <cellStyle name="Normal 4 2 5 6 4" xfId="10876" xr:uid="{D467590A-68A2-4185-81DF-CE6DFE8C83CB}"/>
    <cellStyle name="Normal 4 2 5 6 4 2" xfId="21256" xr:uid="{C6486E78-3A73-4F03-8C3B-96DFCE1ED896}"/>
    <cellStyle name="Normal 4 2 5 6 5" xfId="23647" xr:uid="{8E98ABBA-56EF-4EB2-8C80-C71F3B7F9032}"/>
    <cellStyle name="Normal 4 2 5 6 6" xfId="13448" xr:uid="{A84DE8E5-B24F-4345-923E-B3A2D97ACC76}"/>
    <cellStyle name="Normal 4 2 5 7" xfId="2463" xr:uid="{00000000-0005-0000-0000-0000EA050000}"/>
    <cellStyle name="Normal 4 2 5 7 2" xfId="5753" xr:uid="{B3C0D14B-390F-41E4-BDFD-0922C0DFF1F0}"/>
    <cellStyle name="Normal 4 2 5 7 2 2" xfId="27788" xr:uid="{B73C931D-43BD-471E-82AB-D8E8B2765E0C}"/>
    <cellStyle name="Normal 4 2 5 7 2 3" xfId="15134" xr:uid="{434BEB20-E85A-4B68-8FD8-E53101751DE4}"/>
    <cellStyle name="Normal 4 2 5 7 3" xfId="7587" xr:uid="{98097413-696C-4D6B-B43B-A312583BFC60}"/>
    <cellStyle name="Normal 4 2 5 7 3 2" xfId="17967" xr:uid="{91808D4E-F3DA-4DE1-806C-2787AF64E39E}"/>
    <cellStyle name="Normal 4 2 5 7 4" xfId="10420" xr:uid="{C7695EA6-FCC5-46B3-8581-BABB751203C3}"/>
    <cellStyle name="Normal 4 2 5 7 4 2" xfId="20800" xr:uid="{C91687E2-92DF-49FB-83E1-C765A8EEDC20}"/>
    <cellStyle name="Normal 4 2 5 7 5" xfId="23069" xr:uid="{47CF11B8-F3BB-4AAE-920F-7AD967892354}"/>
    <cellStyle name="Normal 4 2 5 7 6" xfId="12850" xr:uid="{A38FCE37-52D1-467C-BFAB-9EB57318F51A}"/>
    <cellStyle name="Normal 4 2 5 8" xfId="2217" xr:uid="{00000000-0005-0000-0000-0000D9050000}"/>
    <cellStyle name="Normal 4 2 5 8 2" xfId="7343" xr:uid="{4572ABC9-1896-420C-86A5-CA9F76DFAD18}"/>
    <cellStyle name="Normal 4 2 5 8 2 2" xfId="17723" xr:uid="{38E23D4E-CAE6-422B-9F2C-0834EA8B1317}"/>
    <cellStyle name="Normal 4 2 5 8 3" xfId="10176" xr:uid="{3DE857B0-E18A-4932-8D4C-3AFD4D4E0790}"/>
    <cellStyle name="Normal 4 2 5 8 3 2" xfId="20556" xr:uid="{D5152B89-6BA3-4F88-8144-44DA55D45D7C}"/>
    <cellStyle name="Normal 4 2 5 8 4" xfId="22677" xr:uid="{BF7C7BED-1E09-48AF-BDAE-3B31DE56324F}"/>
    <cellStyle name="Normal 4 2 5 8 5" xfId="14890" xr:uid="{D71B3A97-AF0F-4824-915F-65B51B64D8FB}"/>
    <cellStyle name="Normal 4 2 5 9" xfId="3980" xr:uid="{02D1CB85-E6A3-4145-AB9C-27FB597ED793}"/>
    <cellStyle name="Normal 4 2 5 9 2" xfId="8803" xr:uid="{D0323B9F-1984-415E-B9FC-A3EA0A4AA7C1}"/>
    <cellStyle name="Normal 4 2 5 9 2 2" xfId="19183" xr:uid="{7F24D07F-AB6C-4885-B430-C8903F1F7EDB}"/>
    <cellStyle name="Normal 4 2 5 9 3" xfId="11636" xr:uid="{5809E595-3478-4878-8122-F05D934B4A9B}"/>
    <cellStyle name="Normal 4 2 5 9 3 2" xfId="22016" xr:uid="{B97DDBE7-F401-4CF7-89ED-4BA7425BFDC2}"/>
    <cellStyle name="Normal 4 2 5 9 4" xfId="16350" xr:uid="{06C86599-A475-46F6-813F-4124D8A04094}"/>
    <cellStyle name="Normal 4 2 6" xfId="963" xr:uid="{00000000-0005-0000-0000-000075050000}"/>
    <cellStyle name="Normal 4 2 6 10" xfId="7017" xr:uid="{DEFFBE65-696A-4203-9BDA-4690425232DD}"/>
    <cellStyle name="Normal 4 2 6 10 2" xfId="17397" xr:uid="{0291D174-1953-4046-9ED3-0F6455134A09}"/>
    <cellStyle name="Normal 4 2 6 11" xfId="9850" xr:uid="{2DFF8B14-F295-4A73-9C97-CE02457F3E60}"/>
    <cellStyle name="Normal 4 2 6 11 2" xfId="20230" xr:uid="{DF6BB936-6B5B-4984-BAD0-AF167AF2B481}"/>
    <cellStyle name="Normal 4 2 6 12" xfId="23289" xr:uid="{0A0B5212-006E-47FF-824A-9A325E4E6528}"/>
    <cellStyle name="Normal 4 2 6 13" xfId="12431" xr:uid="{DCA0F383-9FD0-412D-95B2-3029A322B4DD}"/>
    <cellStyle name="Normal 4 2 6 2" xfId="964" xr:uid="{00000000-0005-0000-0000-000076050000}"/>
    <cellStyle name="Normal 4 2 6 2 10" xfId="9851" xr:uid="{AAF76A15-98AD-4B4E-B884-BCF135D9E71E}"/>
    <cellStyle name="Normal 4 2 6 2 10 2" xfId="20231" xr:uid="{D322F266-7F4C-4A30-80C0-03EC2326BB7A}"/>
    <cellStyle name="Normal 4 2 6 2 11" xfId="25488" xr:uid="{93B5B837-D4AE-458F-909D-9852DE494C60}"/>
    <cellStyle name="Normal 4 2 6 2 12" xfId="12593" xr:uid="{70D1879F-DFEE-439A-8114-F9F951CC7F53}"/>
    <cellStyle name="Normal 4 2 6 2 2" xfId="965" xr:uid="{00000000-0005-0000-0000-000077050000}"/>
    <cellStyle name="Normal 4 2 6 2 2 2" xfId="3328" xr:uid="{00000000-0005-0000-0000-0000EE050000}"/>
    <cellStyle name="Normal 4 2 6 2 2 2 2" xfId="6385" xr:uid="{BAC233AC-A810-4E84-B638-9230A1EF5733}"/>
    <cellStyle name="Normal 4 2 6 2 2 2 2 2" xfId="27435" xr:uid="{01FEDD6C-50A2-42AD-BAEA-5B3F2BA9B97A}"/>
    <cellStyle name="Normal 4 2 6 2 2 2 2 3" xfId="25890" xr:uid="{D370D220-E45B-4428-804E-88C734B5BA41}"/>
    <cellStyle name="Normal 4 2 6 2 2 2 2 4" xfId="15954" xr:uid="{B86B1128-6148-4733-AA93-440790B6DAC6}"/>
    <cellStyle name="Normal 4 2 6 2 2 2 3" xfId="8407" xr:uid="{13F54889-9A2A-4EAE-9E4D-B98CA4578160}"/>
    <cellStyle name="Normal 4 2 6 2 2 2 3 2" xfId="28905" xr:uid="{23A09F88-3BC4-4005-89B4-928F9EB03608}"/>
    <cellStyle name="Normal 4 2 6 2 2 2 3 3" xfId="18787" xr:uid="{FBBABA64-E424-4A9F-AA21-7B14DA85B7DB}"/>
    <cellStyle name="Normal 4 2 6 2 2 2 4" xfId="11240" xr:uid="{7408C84E-0E61-492E-ACF8-C9C3926B6747}"/>
    <cellStyle name="Normal 4 2 6 2 2 2 4 2" xfId="21620" xr:uid="{E053CD8D-E533-488E-B006-84049A8B0B14}"/>
    <cellStyle name="Normal 4 2 6 2 2 2 5" xfId="23774" xr:uid="{F2768962-D32F-4F2C-B61F-D72571688E4C}"/>
    <cellStyle name="Normal 4 2 6 2 2 2 6" xfId="13884" xr:uid="{0B2A3A0F-5995-44D1-B366-34381A1C7D8E}"/>
    <cellStyle name="Normal 4 2 6 2 2 3" xfId="4336" xr:uid="{857F86B8-95F4-4D78-8DC8-9C82D2E1F62A}"/>
    <cellStyle name="Normal 4 2 6 2 2 3 2" xfId="9107" xr:uid="{1F71B0AA-B07E-4E1B-B426-81E8CE243CCB}"/>
    <cellStyle name="Normal 4 2 6 2 2 3 2 2" xfId="29150" xr:uid="{1E8BF86F-831C-480C-922A-037576019845}"/>
    <cellStyle name="Normal 4 2 6 2 2 3 2 3" xfId="19487" xr:uid="{7D3B6463-E4B3-4766-BC1A-4E297A722C8A}"/>
    <cellStyle name="Normal 4 2 6 2 2 3 3" xfId="11940" xr:uid="{BE966F00-1B64-4BBB-9425-77D4C0A09E5B}"/>
    <cellStyle name="Normal 4 2 6 2 2 3 3 2" xfId="22320" xr:uid="{0FFB036E-9636-4239-8BEA-C670967D3303}"/>
    <cellStyle name="Normal 4 2 6 2 2 3 4" xfId="25207" xr:uid="{E1531264-CDA4-4A91-86DD-32418CD92D27}"/>
    <cellStyle name="Normal 4 2 6 2 2 3 5" xfId="16654" xr:uid="{26BB06FE-C18D-48A2-88D1-79ACDB3FEBE0}"/>
    <cellStyle name="Normal 4 2 6 2 2 4" xfId="5268" xr:uid="{845432CD-F2D3-4D76-907D-D59FA9CD2874}"/>
    <cellStyle name="Normal 4 2 6 2 2 4 2" xfId="27713" xr:uid="{A445EB11-AC63-43BA-9DB2-5C1783F44351}"/>
    <cellStyle name="Normal 4 2 6 2 2 4 3" xfId="14566" xr:uid="{A512F79D-014F-4042-B953-7D07D24825A3}"/>
    <cellStyle name="Normal 4 2 6 2 2 5" xfId="7019" xr:uid="{D760C8EB-0D87-4AC0-8888-2BA1C8E6609F}"/>
    <cellStyle name="Normal 4 2 6 2 2 5 2" xfId="17399" xr:uid="{9F4F324B-1C74-4189-84AD-6C60919BC47C}"/>
    <cellStyle name="Normal 4 2 6 2 2 6" xfId="9852" xr:uid="{1C183A3C-01F1-47A9-99F4-EA098027F5B3}"/>
    <cellStyle name="Normal 4 2 6 2 2 6 2" xfId="20232" xr:uid="{BAF14791-1445-4BFD-BB71-EA245F0BD374}"/>
    <cellStyle name="Normal 4 2 6 2 2 7" xfId="24660" xr:uid="{715982D8-8CCD-4DB3-A321-1023E28E91DD}"/>
    <cellStyle name="Normal 4 2 6 2 2 8" xfId="13234" xr:uid="{AE4511A6-6A37-451D-9339-1781BCD0E6C2}"/>
    <cellStyle name="Normal 4 2 6 2 3" xfId="3329" xr:uid="{00000000-0005-0000-0000-0000EF050000}"/>
    <cellStyle name="Normal 4 2 6 2 3 2" xfId="4525" xr:uid="{3B4A1E04-19F3-4BAC-8FB4-223D8C385833}"/>
    <cellStyle name="Normal 4 2 6 2 3 2 2" xfId="9296" xr:uid="{2643789D-BFF3-4FDE-89AE-576DAE0B7112}"/>
    <cellStyle name="Normal 4 2 6 2 3 2 2 2" xfId="29275" xr:uid="{ADC3726D-943B-4422-AA3B-312D33597F2D}"/>
    <cellStyle name="Normal 4 2 6 2 3 2 2 3" xfId="19676" xr:uid="{7F045121-FE28-46D2-8BD9-F2FD593D591E}"/>
    <cellStyle name="Normal 4 2 6 2 3 2 3" xfId="12129" xr:uid="{0E3A85B9-3D67-49A3-AC4A-3F0B11D3BE28}"/>
    <cellStyle name="Normal 4 2 6 2 3 2 3 2" xfId="22509" xr:uid="{A532BA39-5A27-49FF-B9D0-60AB1D2FC30C}"/>
    <cellStyle name="Normal 4 2 6 2 3 2 4" xfId="25728" xr:uid="{D479B867-F913-46C3-8BC5-AD701191ADBD}"/>
    <cellStyle name="Normal 4 2 6 2 3 2 5" xfId="16843" xr:uid="{5D574386-622A-4518-AF71-2749C6E6758C}"/>
    <cellStyle name="Normal 4 2 6 2 3 3" xfId="6386" xr:uid="{E3EC29E1-6B29-4691-AB1C-9E9E1E6D1FED}"/>
    <cellStyle name="Normal 4 2 6 2 3 3 2" xfId="26450" xr:uid="{EDC3EDAC-2582-499B-83E7-7013BC20D12A}"/>
    <cellStyle name="Normal 4 2 6 2 3 3 3" xfId="15955" xr:uid="{70662303-3DE4-41B2-BA67-8D3E9A6F8572}"/>
    <cellStyle name="Normal 4 2 6 2 3 4" xfId="8408" xr:uid="{BA7460BF-5E29-4C76-B10D-498E7A56FBC8}"/>
    <cellStyle name="Normal 4 2 6 2 3 4 2" xfId="18788" xr:uid="{AA8F3C40-3D91-473A-941F-906738993696}"/>
    <cellStyle name="Normal 4 2 6 2 3 5" xfId="11241" xr:uid="{895AA936-CA0C-4AD0-9B67-A23D4BBA7485}"/>
    <cellStyle name="Normal 4 2 6 2 3 5 2" xfId="21621" xr:uid="{B0D3F07F-5DD6-4BB5-8FA2-B4B5E91E4DE2}"/>
    <cellStyle name="Normal 4 2 6 2 3 6" xfId="23641" xr:uid="{FAEA117C-7D53-4795-9506-15D60D08DB14}"/>
    <cellStyle name="Normal 4 2 6 2 3 7" xfId="13885" xr:uid="{07894BF5-186F-46A5-90C3-C0E35D34DD71}"/>
    <cellStyle name="Normal 4 2 6 2 4" xfId="3327" xr:uid="{00000000-0005-0000-0000-0000F0050000}"/>
    <cellStyle name="Normal 4 2 6 2 4 2" xfId="6384" xr:uid="{1EFB95CC-F524-4CCE-B4C8-B3532779C91A}"/>
    <cellStyle name="Normal 4 2 6 2 4 2 2" xfId="27675" xr:uid="{5221F9D5-5C43-4BD8-A639-B8EAD77C4AA0}"/>
    <cellStyle name="Normal 4 2 6 2 4 2 3" xfId="15953" xr:uid="{4AA7393A-9535-46B1-AE7B-422F403D5E63}"/>
    <cellStyle name="Normal 4 2 6 2 4 3" xfId="8406" xr:uid="{BD057D78-443F-4F6A-BD3C-B805CE90C35E}"/>
    <cellStyle name="Normal 4 2 6 2 4 3 2" xfId="18786" xr:uid="{D7A8E92A-98A9-40BB-94F4-2F8B9EA5559F}"/>
    <cellStyle name="Normal 4 2 6 2 4 4" xfId="11239" xr:uid="{B77882D4-2BB8-4E51-817A-F4DFBF0C2F01}"/>
    <cellStyle name="Normal 4 2 6 2 4 4 2" xfId="21619" xr:uid="{19B015B6-C3D9-4F13-A81C-788AA33944AD}"/>
    <cellStyle name="Normal 4 2 6 2 4 5" xfId="24568" xr:uid="{9069EFC3-BB10-45D2-ACFB-9403E33DCD81}"/>
    <cellStyle name="Normal 4 2 6 2 4 6" xfId="13883" xr:uid="{4372CB72-119F-489D-BBEB-1AD6D0581791}"/>
    <cellStyle name="Normal 4 2 6 2 5" xfId="2609" xr:uid="{00000000-0005-0000-0000-0000F1050000}"/>
    <cellStyle name="Normal 4 2 6 2 5 2" xfId="5872" xr:uid="{07DD4D81-18F0-424D-AB3F-DCC8D97687DA}"/>
    <cellStyle name="Normal 4 2 6 2 5 2 2" xfId="28152" xr:uid="{0A8188F9-9BE0-4643-A3E1-78D3C7C185FA}"/>
    <cellStyle name="Normal 4 2 6 2 5 2 3" xfId="15280" xr:uid="{7DA7F9BC-5C98-4BE4-9B9A-C10CE37169CE}"/>
    <cellStyle name="Normal 4 2 6 2 5 3" xfId="7733" xr:uid="{FED3B4A8-396E-42D7-B50F-9D3B0DBCA14D}"/>
    <cellStyle name="Normal 4 2 6 2 5 3 2" xfId="18113" xr:uid="{3D2EC2C8-79D0-47C5-80A4-2811D2A4C0F5}"/>
    <cellStyle name="Normal 4 2 6 2 5 4" xfId="10566" xr:uid="{B4611E73-2207-41F3-8632-1E9574B02295}"/>
    <cellStyle name="Normal 4 2 6 2 5 4 2" xfId="20946" xr:uid="{C2CB5B8B-BB12-453B-9554-7525A2BD3805}"/>
    <cellStyle name="Normal 4 2 6 2 5 5" xfId="23498" xr:uid="{01E9226A-9A95-4F7B-B42B-1AACED1D9B86}"/>
    <cellStyle name="Normal 4 2 6 2 5 6" xfId="12996" xr:uid="{9A39D173-392B-4426-AD21-69500934C59C}"/>
    <cellStyle name="Normal 4 2 6 2 6" xfId="2360" xr:uid="{00000000-0005-0000-0000-0000EC050000}"/>
    <cellStyle name="Normal 4 2 6 2 6 2" xfId="7486" xr:uid="{36A58D09-B824-4A83-8738-F5426A950A4E}"/>
    <cellStyle name="Normal 4 2 6 2 6 2 2" xfId="17866" xr:uid="{B28F8718-5697-444D-AE82-7AF47CC92C2B}"/>
    <cellStyle name="Normal 4 2 6 2 6 3" xfId="10319" xr:uid="{3ED99E39-33F5-4F31-98CE-B9FEE95B9407}"/>
    <cellStyle name="Normal 4 2 6 2 6 3 2" xfId="20699" xr:uid="{37D94780-3B16-4555-9083-35032C5908D6}"/>
    <cellStyle name="Normal 4 2 6 2 6 4" xfId="23374" xr:uid="{1A3EA359-9DE4-4D7E-8066-FF4884B37497}"/>
    <cellStyle name="Normal 4 2 6 2 6 5" xfId="15033" xr:uid="{7F5C3E7B-8BFC-4881-9F5E-4D195B13A68F}"/>
    <cellStyle name="Normal 4 2 6 2 7" xfId="3897" xr:uid="{AA3D5DF3-B1EE-4297-AA11-BA003746AEB6}"/>
    <cellStyle name="Normal 4 2 6 2 7 2" xfId="8728" xr:uid="{53ADFC7F-9696-475D-9D78-12468888E6C4}"/>
    <cellStyle name="Normal 4 2 6 2 7 2 2" xfId="19108" xr:uid="{54C6A38B-1B82-465D-A279-513907E7CFA6}"/>
    <cellStyle name="Normal 4 2 6 2 7 3" xfId="11561" xr:uid="{6B266857-CB04-46C9-B790-0A3E49B6057C}"/>
    <cellStyle name="Normal 4 2 6 2 7 3 2" xfId="21941" xr:uid="{972EF6E0-3C28-452F-8AE8-878C81AA9467}"/>
    <cellStyle name="Normal 4 2 6 2 7 4" xfId="16275" xr:uid="{0F76F6A9-D3F2-42FB-8BF3-311F1A13DB19}"/>
    <cellStyle name="Normal 4 2 6 2 8" xfId="5267" xr:uid="{319875FB-8008-49E7-9C02-EED376AEFF7C}"/>
    <cellStyle name="Normal 4 2 6 2 8 2" xfId="14565" xr:uid="{DDF5DFE2-BAD9-4697-BDB6-C9BA65F2F991}"/>
    <cellStyle name="Normal 4 2 6 2 9" xfId="7018" xr:uid="{0F7B2D12-A05C-4F27-BE47-222BC3C4A06A}"/>
    <cellStyle name="Normal 4 2 6 2 9 2" xfId="17398" xr:uid="{CDA9802D-6A62-4039-96EA-9AB473645173}"/>
    <cellStyle name="Normal 4 2 6 3" xfId="966" xr:uid="{00000000-0005-0000-0000-000078050000}"/>
    <cellStyle name="Normal 4 2 6 3 2" xfId="3330" xr:uid="{00000000-0005-0000-0000-0000F3050000}"/>
    <cellStyle name="Normal 4 2 6 3 2 2" xfId="6387" xr:uid="{FE92993F-BAF8-4C5B-9F7C-AE05EE62D22B}"/>
    <cellStyle name="Normal 4 2 6 3 2 2 2" xfId="25675" xr:uid="{C0EE5ABE-996E-4F6B-B7AD-58B41061E466}"/>
    <cellStyle name="Normal 4 2 6 3 2 2 3" xfId="27986" xr:uid="{2F42EDBE-BC3F-4C91-BAAE-6B0948836DED}"/>
    <cellStyle name="Normal 4 2 6 3 2 2 4" xfId="15956" xr:uid="{7426F8A1-AE9F-41EA-8EA0-D58B5D52ACF8}"/>
    <cellStyle name="Normal 4 2 6 3 2 3" xfId="8409" xr:uid="{C474FC15-91E5-4D33-B0F6-A82653846DB4}"/>
    <cellStyle name="Normal 4 2 6 3 2 3 2" xfId="28906" xr:uid="{CF51905B-2ADD-40D8-A7FB-31E292C6AF88}"/>
    <cellStyle name="Normal 4 2 6 3 2 3 3" xfId="18789" xr:uid="{343A9DA3-0E4B-4C2D-9F23-ED2461D33386}"/>
    <cellStyle name="Normal 4 2 6 3 2 4" xfId="11242" xr:uid="{90FC2832-9F79-4557-BE5E-1089DDFF8350}"/>
    <cellStyle name="Normal 4 2 6 3 2 4 2" xfId="21622" xr:uid="{8DA32EF5-1CEB-4CC4-BC92-F33A8B50D9F0}"/>
    <cellStyle name="Normal 4 2 6 3 2 5" xfId="24309" xr:uid="{B6AAD285-E742-4B62-B4ED-57D839C9066F}"/>
    <cellStyle name="Normal 4 2 6 3 2 6" xfId="13886" xr:uid="{1B2BD6CC-67ED-4A93-99E0-2748B9D2A540}"/>
    <cellStyle name="Normal 4 2 6 3 3" xfId="2779" xr:uid="{00000000-0005-0000-0000-0000F4050000}"/>
    <cellStyle name="Normal 4 2 6 3 3 2" xfId="5996" xr:uid="{1684FD6E-1C2D-4B92-B5D1-821C8B9D5A9C}"/>
    <cellStyle name="Normal 4 2 6 3 3 2 2" xfId="28341" xr:uid="{7C3DF070-E185-4A69-87FA-43E27DBE019C}"/>
    <cellStyle name="Normal 4 2 6 3 3 2 3" xfId="15449" xr:uid="{77B3597A-511B-4796-85FD-53FDBEE36A9B}"/>
    <cellStyle name="Normal 4 2 6 3 3 3" xfId="7902" xr:uid="{9A99C179-EF21-47B5-92A9-F85335778B74}"/>
    <cellStyle name="Normal 4 2 6 3 3 3 2" xfId="18282" xr:uid="{82730A57-B685-428B-A2BD-50CA72A6FBD0}"/>
    <cellStyle name="Normal 4 2 6 3 3 4" xfId="10735" xr:uid="{9F70DF0B-080C-4430-B3C0-91DD352022C6}"/>
    <cellStyle name="Normal 4 2 6 3 3 4 2" xfId="21115" xr:uid="{2466BF61-16A6-4DF7-A8C3-712F105B9071}"/>
    <cellStyle name="Normal 4 2 6 3 3 5" xfId="23878" xr:uid="{8596DDE8-CBB3-4C0D-A541-2F54AE8282B1}"/>
    <cellStyle name="Normal 4 2 6 3 3 6" xfId="13233" xr:uid="{21DE1455-38A9-4019-B32C-08D8109886B2}"/>
    <cellStyle name="Normal 4 2 6 3 4" xfId="4188" xr:uid="{40606041-DA8B-4377-AA3C-F2C00702F787}"/>
    <cellStyle name="Normal 4 2 6 3 4 2" xfId="8959" xr:uid="{C66EE141-AE82-434F-B65F-361BAD69F1E6}"/>
    <cellStyle name="Normal 4 2 6 3 4 2 2" xfId="29045" xr:uid="{9382D94B-DCB1-4011-9176-F3AC01C961F4}"/>
    <cellStyle name="Normal 4 2 6 3 4 2 3" xfId="19339" xr:uid="{23366CE6-989D-4451-AD99-E1CAB3D4CF0C}"/>
    <cellStyle name="Normal 4 2 6 3 4 3" xfId="11792" xr:uid="{6C6B874E-6267-4F5F-86D1-6C14266CB4C3}"/>
    <cellStyle name="Normal 4 2 6 3 4 3 2" xfId="22172" xr:uid="{C33C7272-BA02-473F-9F73-3E5525316369}"/>
    <cellStyle name="Normal 4 2 6 3 4 4" xfId="24914" xr:uid="{D1A430FD-F708-4F93-8B88-EB63EA560D80}"/>
    <cellStyle name="Normal 4 2 6 3 4 5" xfId="16506" xr:uid="{8609A487-7754-4F40-89C8-88528592A204}"/>
    <cellStyle name="Normal 4 2 6 3 5" xfId="5269" xr:uid="{584CF36E-63D8-4E1F-B462-50FA7D66AD92}"/>
    <cellStyle name="Normal 4 2 6 3 5 2" xfId="25934" xr:uid="{26C2E12F-6534-4FBA-A1C8-87642CD37059}"/>
    <cellStyle name="Normal 4 2 6 3 5 3" xfId="14567" xr:uid="{3B8A09C0-1692-46C5-96B7-FE928EDDD8A3}"/>
    <cellStyle name="Normal 4 2 6 3 6" xfId="7020" xr:uid="{B44D897B-9503-442F-886D-E558BAF987A4}"/>
    <cellStyle name="Normal 4 2 6 3 6 2" xfId="17400" xr:uid="{03DB9A1F-E3DC-424B-8835-C0B872E74A93}"/>
    <cellStyle name="Normal 4 2 6 3 7" xfId="9853" xr:uid="{A24C2DCE-6D31-4069-BE85-1EABC0836247}"/>
    <cellStyle name="Normal 4 2 6 3 7 2" xfId="20233" xr:uid="{16F25DB6-6C13-48F7-8EEF-F305CFA7EA75}"/>
    <cellStyle name="Normal 4 2 6 3 8" xfId="23276" xr:uid="{53F1ADCD-A2B6-443C-90D0-30C7F86D4AF5}"/>
    <cellStyle name="Normal 4 2 6 3 9" xfId="12751" xr:uid="{004352A9-0DBB-4201-B860-3A2496E83A61}"/>
    <cellStyle name="Normal 4 2 6 4" xfId="967" xr:uid="{00000000-0005-0000-0000-000079050000}"/>
    <cellStyle name="Normal 4 2 6 4 2" xfId="4526" xr:uid="{DED110EA-4FF8-44EC-81CD-282E94001006}"/>
    <cellStyle name="Normal 4 2 6 4 2 2" xfId="9297" xr:uid="{0DA1CCB9-C711-4155-A334-3C6A56E58164}"/>
    <cellStyle name="Normal 4 2 6 4 2 2 2" xfId="29276" xr:uid="{B90B2C4E-6921-4B87-9274-42B9C74AD2DF}"/>
    <cellStyle name="Normal 4 2 6 4 2 2 3" xfId="19677" xr:uid="{5D0EEA66-234D-4E46-AE98-B416CEAB992B}"/>
    <cellStyle name="Normal 4 2 6 4 2 3" xfId="12130" xr:uid="{24F307D8-4CC8-4225-993F-EB795795E782}"/>
    <cellStyle name="Normal 4 2 6 4 2 3 2" xfId="22510" xr:uid="{BFF4A2C3-5869-44F5-8885-D70070B4C538}"/>
    <cellStyle name="Normal 4 2 6 4 2 4" xfId="25431" xr:uid="{A49B63E4-FA31-42C2-BDFB-FC8FAB4DB1DA}"/>
    <cellStyle name="Normal 4 2 6 4 2 5" xfId="16844" xr:uid="{151BECC0-F259-4535-9B23-B11A73E29759}"/>
    <cellStyle name="Normal 4 2 6 4 3" xfId="5270" xr:uid="{030FAB88-72EC-442A-B69B-959D39BD510A}"/>
    <cellStyle name="Normal 4 2 6 4 3 2" xfId="28014" xr:uid="{940E6B7D-174B-42BA-9111-E86BD89D0A21}"/>
    <cellStyle name="Normal 4 2 6 4 3 3" xfId="14568" xr:uid="{7709087C-7763-4E58-9AF2-9BFC0C3F1F94}"/>
    <cellStyle name="Normal 4 2 6 4 4" xfId="7021" xr:uid="{6C011319-2626-4F1A-923C-913F15298D48}"/>
    <cellStyle name="Normal 4 2 6 4 4 2" xfId="17401" xr:uid="{9A48E7CE-7C90-447D-874F-D9D1D8BC9CEC}"/>
    <cellStyle name="Normal 4 2 6 4 5" xfId="9854" xr:uid="{4AC0B897-9F0B-4935-9EE5-C071DBF6BAB3}"/>
    <cellStyle name="Normal 4 2 6 4 5 2" xfId="20234" xr:uid="{E84A4B4A-75CD-4A59-B7DF-5D11CA0F2256}"/>
    <cellStyle name="Normal 4 2 6 4 6" xfId="23674" xr:uid="{E2572290-DD8A-4041-88A8-76E5A43C2C3E}"/>
    <cellStyle name="Normal 4 2 6 4 7" xfId="13887" xr:uid="{FDD0F8A3-0BCC-477E-BBAD-878A7FAEB041}"/>
    <cellStyle name="Normal 4 2 6 5" xfId="2934" xr:uid="{00000000-0005-0000-0000-0000F6050000}"/>
    <cellStyle name="Normal 4 2 6 5 2" xfId="6113" xr:uid="{49FD57F7-0D14-41A4-BB9A-FD686BE73B14}"/>
    <cellStyle name="Normal 4 2 6 5 2 2" xfId="25664" xr:uid="{9617A641-5376-4873-B334-0A18ACE25AF7}"/>
    <cellStyle name="Normal 4 2 6 5 2 3" xfId="26827" xr:uid="{486B707A-D64E-4F41-991E-646BFC4E3308}"/>
    <cellStyle name="Normal 4 2 6 5 2 4" xfId="15591" xr:uid="{7BC0E760-E082-469C-B346-2F2688DE3869}"/>
    <cellStyle name="Normal 4 2 6 5 3" xfId="8044" xr:uid="{04086D41-E9AD-40AE-BF3A-BADDAEFD08AE}"/>
    <cellStyle name="Normal 4 2 6 5 3 2" xfId="28751" xr:uid="{070C6FAE-E5E7-403F-BD1E-5634967E85B2}"/>
    <cellStyle name="Normal 4 2 6 5 3 3" xfId="18424" xr:uid="{0FD652B7-BF6E-46EC-AE54-2D00C96B8C57}"/>
    <cellStyle name="Normal 4 2 6 5 4" xfId="10877" xr:uid="{833C2923-73FE-445C-A9CB-EDDC2620A496}"/>
    <cellStyle name="Normal 4 2 6 5 4 2" xfId="21257" xr:uid="{3822B3BA-483E-493F-9034-8BC640CD0A99}"/>
    <cellStyle name="Normal 4 2 6 5 5" xfId="23173" xr:uid="{6E0C4EA4-0CE7-4116-B59E-5195228600A9}"/>
    <cellStyle name="Normal 4 2 6 5 6" xfId="13449" xr:uid="{99AC9C3F-479A-4003-A88D-B5EC02EAB443}"/>
    <cellStyle name="Normal 4 2 6 6" xfId="2446" xr:uid="{00000000-0005-0000-0000-0000F7050000}"/>
    <cellStyle name="Normal 4 2 6 6 2" xfId="5739" xr:uid="{E78AD926-4D52-4521-A7B9-95BD7DBAD383}"/>
    <cellStyle name="Normal 4 2 6 6 2 2" xfId="27908" xr:uid="{A90D7833-AFF6-4E69-9896-A39DF4AE1AE7}"/>
    <cellStyle name="Normal 4 2 6 6 2 3" xfId="15117" xr:uid="{2616915A-7E35-44F3-9F82-326B14B23196}"/>
    <cellStyle name="Normal 4 2 6 6 3" xfId="7570" xr:uid="{E02D6971-BBD4-4B48-851B-BCCDE6302B70}"/>
    <cellStyle name="Normal 4 2 6 6 3 2" xfId="17950" xr:uid="{1C7BCFD2-81D3-417A-A632-8DD7D1A65E82}"/>
    <cellStyle name="Normal 4 2 6 6 4" xfId="10403" xr:uid="{ECFF3D03-DFA7-4425-A720-F403C59C6701}"/>
    <cellStyle name="Normal 4 2 6 6 4 2" xfId="20783" xr:uid="{99A73FA3-7F73-437D-8071-4F5B3A3C8AF7}"/>
    <cellStyle name="Normal 4 2 6 6 5" xfId="23434" xr:uid="{37C8720F-BA41-4E79-99AA-D6470235F8D2}"/>
    <cellStyle name="Normal 4 2 6 6 6" xfId="12833" xr:uid="{570C49A3-FAF4-495A-8892-2CC6AD9653A7}"/>
    <cellStyle name="Normal 4 2 6 7" xfId="2200" xr:uid="{00000000-0005-0000-0000-0000EB050000}"/>
    <cellStyle name="Normal 4 2 6 7 2" xfId="7326" xr:uid="{EBE469A9-310C-4141-944D-1CC1B26602A5}"/>
    <cellStyle name="Normal 4 2 6 7 2 2" xfId="17706" xr:uid="{1B9B7FBB-2472-47EE-AF99-0BCDBA0F2444}"/>
    <cellStyle name="Normal 4 2 6 7 3" xfId="10159" xr:uid="{0FF57B05-FD99-4351-97BE-855AEFD9ED1D}"/>
    <cellStyle name="Normal 4 2 6 7 3 2" xfId="20539" xr:uid="{4BB541D0-49FA-4AB4-92D3-9EE0782C903D}"/>
    <cellStyle name="Normal 4 2 6 7 4" xfId="25071" xr:uid="{C021C09F-3E96-449F-BFCD-20D6CB46C1A5}"/>
    <cellStyle name="Normal 4 2 6 7 5" xfId="14873" xr:uid="{91C5B66E-C397-486B-A351-7B86C9C2CEA2}"/>
    <cellStyle name="Normal 4 2 6 8" xfId="3981" xr:uid="{39E719C9-56D6-454A-BB9F-E7BC7A19B069}"/>
    <cellStyle name="Normal 4 2 6 8 2" xfId="8804" xr:uid="{18AFC519-0509-452D-8D8A-E81B6F817390}"/>
    <cellStyle name="Normal 4 2 6 8 2 2" xfId="19184" xr:uid="{81B46A5A-09ED-45DA-A568-F500B1B04E8D}"/>
    <cellStyle name="Normal 4 2 6 8 3" xfId="11637" xr:uid="{5810BEEF-9E1E-42DF-91A4-FCAFB5433636}"/>
    <cellStyle name="Normal 4 2 6 8 3 2" xfId="22017" xr:uid="{F7A5AD6D-91FB-4763-B22A-F3CC08EE0549}"/>
    <cellStyle name="Normal 4 2 6 8 4" xfId="16351" xr:uid="{59D4C8B2-18FC-4EB9-943C-77A8A3AF0FF2}"/>
    <cellStyle name="Normal 4 2 6 9" xfId="5266" xr:uid="{2CC65B87-FEB3-4BEB-BE29-375ED386E1E2}"/>
    <cellStyle name="Normal 4 2 6 9 2" xfId="14564" xr:uid="{65D57A87-172B-4717-93B8-77D04244D815}"/>
    <cellStyle name="Normal 4 2 7" xfId="968" xr:uid="{00000000-0005-0000-0000-00007A050000}"/>
    <cellStyle name="Normal 4 2 7 10" xfId="7022" xr:uid="{C75AEBD9-7B22-4650-B68F-FC6B3EC006A0}"/>
    <cellStyle name="Normal 4 2 7 10 2" xfId="17402" xr:uid="{87CEF99F-4E84-4987-AC5A-6617EE727F05}"/>
    <cellStyle name="Normal 4 2 7 11" xfId="9855" xr:uid="{DD7630E6-64D9-45F8-BAA3-1C33580C3CC4}"/>
    <cellStyle name="Normal 4 2 7 11 2" xfId="20235" xr:uid="{2914F869-D008-4CB9-978A-74E781FD64FE}"/>
    <cellStyle name="Normal 4 2 7 12" xfId="23944" xr:uid="{EA3501E9-9971-4DAE-8CC0-9B7F32512BE8}"/>
    <cellStyle name="Normal 4 2 7 13" xfId="12493" xr:uid="{272FD9C3-2939-41EC-936A-6EFD742FF676}"/>
    <cellStyle name="Normal 4 2 7 2" xfId="969" xr:uid="{00000000-0005-0000-0000-00007B050000}"/>
    <cellStyle name="Normal 4 2 7 2 10" xfId="9856" xr:uid="{9B1E82FD-5E66-4F20-A2F0-EA31C6173BC7}"/>
    <cellStyle name="Normal 4 2 7 2 10 2" xfId="20236" xr:uid="{CDA7754F-4E62-4B5E-ACDC-34F9341A588E}"/>
    <cellStyle name="Normal 4 2 7 2 11" xfId="23333" xr:uid="{C8EDA597-C8F0-40E0-A26F-E41264E8DF50}"/>
    <cellStyle name="Normal 4 2 7 2 12" xfId="12594" xr:uid="{4FC3BA18-ABA9-4F00-9F2B-682E5BCFE915}"/>
    <cellStyle name="Normal 4 2 7 2 2" xfId="970" xr:uid="{00000000-0005-0000-0000-00007C050000}"/>
    <cellStyle name="Normal 4 2 7 2 2 2" xfId="3332" xr:uid="{00000000-0005-0000-0000-0000FB050000}"/>
    <cellStyle name="Normal 4 2 7 2 2 2 2" xfId="6389" xr:uid="{A104640B-11BD-4307-BACA-F462E8B05409}"/>
    <cellStyle name="Normal 4 2 7 2 2 2 2 2" xfId="27726" xr:uid="{538036BB-6F49-4B5A-84C5-6ECF941CE508}"/>
    <cellStyle name="Normal 4 2 7 2 2 2 2 3" xfId="28149" xr:uid="{CEC9637F-0D22-4ED5-AFD2-B7FD4F6F8D4F}"/>
    <cellStyle name="Normal 4 2 7 2 2 2 2 4" xfId="15958" xr:uid="{A2981CF7-3FE6-48D9-ACFC-DC1AF20C26CD}"/>
    <cellStyle name="Normal 4 2 7 2 2 2 3" xfId="8411" xr:uid="{76B45A79-A86F-4FDF-88DF-BD113CF49B1F}"/>
    <cellStyle name="Normal 4 2 7 2 2 2 3 2" xfId="28907" xr:uid="{6A21A0C9-778A-41D3-A142-0869BA7FE5AB}"/>
    <cellStyle name="Normal 4 2 7 2 2 2 3 3" xfId="18791" xr:uid="{8D161002-90FE-4100-A6C9-D02BC4700E68}"/>
    <cellStyle name="Normal 4 2 7 2 2 2 4" xfId="11244" xr:uid="{88C8BC9F-1286-4DEA-895C-BDF3D493CA6A}"/>
    <cellStyle name="Normal 4 2 7 2 2 2 4 2" xfId="21624" xr:uid="{9B01512E-6756-409F-80A5-11331296626B}"/>
    <cellStyle name="Normal 4 2 7 2 2 2 5" xfId="23507" xr:uid="{515FCD7A-96F3-4928-AF9E-7936EDFDB442}"/>
    <cellStyle name="Normal 4 2 7 2 2 2 6" xfId="13889" xr:uid="{5C584651-4D2E-4164-840F-CBB3F2363E79}"/>
    <cellStyle name="Normal 4 2 7 2 2 3" xfId="4337" xr:uid="{A2F0346D-0964-4489-AF9A-98C76D704BA2}"/>
    <cellStyle name="Normal 4 2 7 2 2 3 2" xfId="9108" xr:uid="{0CBE516C-84E1-4BA7-82F7-74CD1B506B4D}"/>
    <cellStyle name="Normal 4 2 7 2 2 3 2 2" xfId="29151" xr:uid="{FCA1CA00-3E69-4FEC-B15C-28A1C0FBA569}"/>
    <cellStyle name="Normal 4 2 7 2 2 3 2 3" xfId="19488" xr:uid="{F3510842-5E75-4AA4-ACED-6DCBEF17394C}"/>
    <cellStyle name="Normal 4 2 7 2 2 3 3" xfId="11941" xr:uid="{CBC68661-EB31-45DB-AA6D-FDF871813ED8}"/>
    <cellStyle name="Normal 4 2 7 2 2 3 3 2" xfId="22321" xr:uid="{EC4EDDC2-1E88-46F3-B002-8553D44B8F4D}"/>
    <cellStyle name="Normal 4 2 7 2 2 3 4" xfId="24290" xr:uid="{E6583185-FB7E-4BF1-A4F8-BE5929EDEE2F}"/>
    <cellStyle name="Normal 4 2 7 2 2 3 5" xfId="16655" xr:uid="{6380045C-725D-495C-8C15-E83B6E688C2F}"/>
    <cellStyle name="Normal 4 2 7 2 2 4" xfId="5273" xr:uid="{CF2F36A8-4210-46F0-AEF4-C136B3BC60D2}"/>
    <cellStyle name="Normal 4 2 7 2 2 4 2" xfId="26857" xr:uid="{44C835BE-4E5C-4EFB-B161-4A7B3A6435B3}"/>
    <cellStyle name="Normal 4 2 7 2 2 4 3" xfId="14571" xr:uid="{2B704AB7-BF60-4CD9-80D1-B23DB9D717E9}"/>
    <cellStyle name="Normal 4 2 7 2 2 5" xfId="7024" xr:uid="{67B594AD-469D-4118-80E6-64E604FD07BB}"/>
    <cellStyle name="Normal 4 2 7 2 2 5 2" xfId="17404" xr:uid="{F2DD9EA1-BE8D-4470-B982-6C580029D30A}"/>
    <cellStyle name="Normal 4 2 7 2 2 6" xfId="9857" xr:uid="{6A5DB13C-3DFB-4216-A525-675D4274090C}"/>
    <cellStyle name="Normal 4 2 7 2 2 6 2" xfId="20237" xr:uid="{237421BF-F932-4FFF-AB38-6B092A3E3278}"/>
    <cellStyle name="Normal 4 2 7 2 2 7" xfId="23366" xr:uid="{5144D789-F1E1-4F92-B0B6-1A55B20AE894}"/>
    <cellStyle name="Normal 4 2 7 2 2 8" xfId="13236" xr:uid="{814A08A0-E839-4E7D-857B-9695706BF099}"/>
    <cellStyle name="Normal 4 2 7 2 3" xfId="3333" xr:uid="{00000000-0005-0000-0000-0000FC050000}"/>
    <cellStyle name="Normal 4 2 7 2 3 2" xfId="4527" xr:uid="{113E0108-CA11-426D-A7AE-4C0788D53CB6}"/>
    <cellStyle name="Normal 4 2 7 2 3 2 2" xfId="9298" xr:uid="{0BFB295B-C3F7-4F36-86D6-CBDBA07D92B4}"/>
    <cellStyle name="Normal 4 2 7 2 3 2 2 2" xfId="29277" xr:uid="{39582063-3B8C-4E67-9507-ADA9A0C73728}"/>
    <cellStyle name="Normal 4 2 7 2 3 2 2 3" xfId="19678" xr:uid="{ADBD3F24-B1B1-4250-89F9-F5C959B05EFB}"/>
    <cellStyle name="Normal 4 2 7 2 3 2 3" xfId="12131" xr:uid="{1222DCB9-48E2-4AA9-842E-5EF1B5E119F0}"/>
    <cellStyle name="Normal 4 2 7 2 3 2 3 2" xfId="22511" xr:uid="{FE61A86C-E855-49B0-8C22-5164BF01611A}"/>
    <cellStyle name="Normal 4 2 7 2 3 2 4" xfId="24368" xr:uid="{34139AB0-1605-4A00-8935-FE283338C7CC}"/>
    <cellStyle name="Normal 4 2 7 2 3 2 5" xfId="16845" xr:uid="{7892A2B9-A497-431C-A7D0-1FF51ECDCB89}"/>
    <cellStyle name="Normal 4 2 7 2 3 3" xfId="6390" xr:uid="{24005D36-6C58-4A2A-AC91-27423652490B}"/>
    <cellStyle name="Normal 4 2 7 2 3 3 2" xfId="26920" xr:uid="{9FE2913F-4DF2-45FF-AA04-A1B4D2E9EA23}"/>
    <cellStyle name="Normal 4 2 7 2 3 3 3" xfId="15959" xr:uid="{0E2461BA-E4A1-420E-9D22-2B797902385B}"/>
    <cellStyle name="Normal 4 2 7 2 3 4" xfId="8412" xr:uid="{EF939839-3CEB-4523-8745-D961CA6A0D8D}"/>
    <cellStyle name="Normal 4 2 7 2 3 4 2" xfId="18792" xr:uid="{A96BBD39-090B-488A-894B-9326A5CCA39E}"/>
    <cellStyle name="Normal 4 2 7 2 3 5" xfId="11245" xr:uid="{C9992B36-10B0-4ED1-8DDD-7BF4ED461CBC}"/>
    <cellStyle name="Normal 4 2 7 2 3 5 2" xfId="21625" xr:uid="{394874BC-F433-4BF5-BD59-6F5C02316855}"/>
    <cellStyle name="Normal 4 2 7 2 3 6" xfId="24970" xr:uid="{C1B4319E-1D3B-4F63-AE06-22BBEEEA9372}"/>
    <cellStyle name="Normal 4 2 7 2 3 7" xfId="13890" xr:uid="{92B057E0-91C3-4B1B-B171-94837575EFAD}"/>
    <cellStyle name="Normal 4 2 7 2 4" xfId="3331" xr:uid="{00000000-0005-0000-0000-0000FD050000}"/>
    <cellStyle name="Normal 4 2 7 2 4 2" xfId="6388" xr:uid="{111BF01C-1114-4917-AD87-FB5B2FE55A85}"/>
    <cellStyle name="Normal 4 2 7 2 4 2 2" xfId="28652" xr:uid="{B7FA4BFC-8DF5-4D39-98F2-1F99C9FA3540}"/>
    <cellStyle name="Normal 4 2 7 2 4 2 3" xfId="15957" xr:uid="{E123A4F9-E181-44DD-B24C-B0952899D43E}"/>
    <cellStyle name="Normal 4 2 7 2 4 3" xfId="8410" xr:uid="{B30E7EE4-CD91-4910-83EA-305F60F8FAFD}"/>
    <cellStyle name="Normal 4 2 7 2 4 3 2" xfId="18790" xr:uid="{D21EB055-EE75-4725-A2C2-169E92B31C0B}"/>
    <cellStyle name="Normal 4 2 7 2 4 4" xfId="11243" xr:uid="{F76FAE72-67FD-4B53-B162-C0300C65DF8F}"/>
    <cellStyle name="Normal 4 2 7 2 4 4 2" xfId="21623" xr:uid="{C3CEF82F-8E1C-483A-B617-9BBE836DCB9A}"/>
    <cellStyle name="Normal 4 2 7 2 4 5" xfId="22913" xr:uid="{A524EB65-2F3D-4896-91AB-2D00C4E7B88E}"/>
    <cellStyle name="Normal 4 2 7 2 4 6" xfId="13888" xr:uid="{FA41583B-3916-4931-BB11-0693536E74F3}"/>
    <cellStyle name="Normal 4 2 7 2 5" xfId="2657" xr:uid="{00000000-0005-0000-0000-0000FE050000}"/>
    <cellStyle name="Normal 4 2 7 2 5 2" xfId="5916" xr:uid="{0B8E98C4-A267-4536-882E-A4447A842A72}"/>
    <cellStyle name="Normal 4 2 7 2 5 2 2" xfId="28522" xr:uid="{B360D795-95FD-463C-9900-756996F4A2B5}"/>
    <cellStyle name="Normal 4 2 7 2 5 2 3" xfId="15328" xr:uid="{74AE6123-61E8-4FD5-ADF8-771B47BB86F2}"/>
    <cellStyle name="Normal 4 2 7 2 5 3" xfId="7781" xr:uid="{34AB58B6-C80F-4279-9365-4E2AAAFAD3DC}"/>
    <cellStyle name="Normal 4 2 7 2 5 3 2" xfId="18161" xr:uid="{1E982559-A11B-4DF8-899E-505850C975CD}"/>
    <cellStyle name="Normal 4 2 7 2 5 4" xfId="10614" xr:uid="{D7B3D5ED-EF51-4FF0-A314-EE0A11BF7CCE}"/>
    <cellStyle name="Normal 4 2 7 2 5 4 2" xfId="20994" xr:uid="{DB13A2EA-6374-421D-984E-7992E4D06FE6}"/>
    <cellStyle name="Normal 4 2 7 2 5 5" xfId="23324" xr:uid="{7140C098-BC0D-4672-B2B9-EE4625B52432}"/>
    <cellStyle name="Normal 4 2 7 2 5 6" xfId="13058" xr:uid="{5131B977-8762-4AD2-B136-13B11C91F4DB}"/>
    <cellStyle name="Normal 4 2 7 2 6" xfId="2361" xr:uid="{00000000-0005-0000-0000-0000F9050000}"/>
    <cellStyle name="Normal 4 2 7 2 6 2" xfId="7487" xr:uid="{6D14173A-43EB-49FA-8F83-F337B32B1E9C}"/>
    <cellStyle name="Normal 4 2 7 2 6 2 2" xfId="17867" xr:uid="{E4CB5BC6-FF96-4E57-95EA-5649002034A5}"/>
    <cellStyle name="Normal 4 2 7 2 6 3" xfId="10320" xr:uid="{072E85DB-784C-42A4-B9B3-6D28478D462C}"/>
    <cellStyle name="Normal 4 2 7 2 6 3 2" xfId="20700" xr:uid="{97AF1658-E4E3-4AB0-B9D6-BF6C3B1E1215}"/>
    <cellStyle name="Normal 4 2 7 2 6 4" xfId="23977" xr:uid="{7E8A1A54-5878-43CD-AFD2-E284B8365121}"/>
    <cellStyle name="Normal 4 2 7 2 6 5" xfId="15034" xr:uid="{880158E5-203E-48BE-BEEE-0FCB4F074F6F}"/>
    <cellStyle name="Normal 4 2 7 2 7" xfId="3898" xr:uid="{95B3FED8-33A7-4EE0-B147-F06D67130D62}"/>
    <cellStyle name="Normal 4 2 7 2 7 2" xfId="8729" xr:uid="{9F10AB3E-B78D-4030-986E-CBE8C079A842}"/>
    <cellStyle name="Normal 4 2 7 2 7 2 2" xfId="19109" xr:uid="{F1A858DD-C3DB-4077-B8BF-B36DF118D961}"/>
    <cellStyle name="Normal 4 2 7 2 7 3" xfId="11562" xr:uid="{EB48044C-321E-41BB-B7B5-229AF60CC36C}"/>
    <cellStyle name="Normal 4 2 7 2 7 3 2" xfId="21942" xr:uid="{358D9FE7-445A-4896-A7EE-AA20328B1EEE}"/>
    <cellStyle name="Normal 4 2 7 2 7 4" xfId="16276" xr:uid="{13C88D2F-287E-4A14-B313-C8CA6C86FF4D}"/>
    <cellStyle name="Normal 4 2 7 2 8" xfId="5272" xr:uid="{237905E0-C648-4B61-B7E0-EC5463F82D93}"/>
    <cellStyle name="Normal 4 2 7 2 8 2" xfId="14570" xr:uid="{05B823AA-78FD-4DE9-BEEE-402DE116742F}"/>
    <cellStyle name="Normal 4 2 7 2 9" xfId="7023" xr:uid="{48F952B1-AD2A-4E5D-8EA9-E2F952458A23}"/>
    <cellStyle name="Normal 4 2 7 2 9 2" xfId="17403" xr:uid="{094EAE94-18DC-4BC2-864D-753A9ACBD085}"/>
    <cellStyle name="Normal 4 2 7 3" xfId="971" xr:uid="{00000000-0005-0000-0000-00007D050000}"/>
    <cellStyle name="Normal 4 2 7 3 2" xfId="3334" xr:uid="{00000000-0005-0000-0000-000000060000}"/>
    <cellStyle name="Normal 4 2 7 3 2 2" xfId="6391" xr:uid="{6894B5CC-A9EF-4A60-BDE9-95263FC21D97}"/>
    <cellStyle name="Normal 4 2 7 3 2 2 2" xfId="24617" xr:uid="{5E855E91-9205-4EEA-A6EF-2EDDC6D19AEC}"/>
    <cellStyle name="Normal 4 2 7 3 2 2 3" xfId="28409" xr:uid="{20943430-55D3-462E-BC2F-75B8BB4DA39D}"/>
    <cellStyle name="Normal 4 2 7 3 2 2 4" xfId="15960" xr:uid="{A624F227-6BF0-4751-A735-E610CB4161D9}"/>
    <cellStyle name="Normal 4 2 7 3 2 3" xfId="8413" xr:uid="{F49FB817-3E57-46EA-82E0-F65264ECE60D}"/>
    <cellStyle name="Normal 4 2 7 3 2 3 2" xfId="28908" xr:uid="{C67EA1F7-CEAB-40B8-B20E-1D6E5080FF91}"/>
    <cellStyle name="Normal 4 2 7 3 2 3 3" xfId="18793" xr:uid="{4373D8BB-E58E-429B-A6EE-2F8F0C677499}"/>
    <cellStyle name="Normal 4 2 7 3 2 4" xfId="11246" xr:uid="{94D54862-EBCD-4AB4-994D-2B7E41C49496}"/>
    <cellStyle name="Normal 4 2 7 3 2 4 2" xfId="21626" xr:uid="{83B10924-4B83-4D1E-A513-05EBC9E74FBE}"/>
    <cellStyle name="Normal 4 2 7 3 2 5" xfId="23538" xr:uid="{35D40B51-041E-45E9-826C-55A1A9E1D1AD}"/>
    <cellStyle name="Normal 4 2 7 3 2 6" xfId="13891" xr:uid="{59EEE289-60C0-4CE9-AD10-F17BDF93D2B8}"/>
    <cellStyle name="Normal 4 2 7 3 3" xfId="2780" xr:uid="{00000000-0005-0000-0000-000001060000}"/>
    <cellStyle name="Normal 4 2 7 3 3 2" xfId="5997" xr:uid="{862657B4-C8A8-4485-AD9D-2E02B17136BA}"/>
    <cellStyle name="Normal 4 2 7 3 3 2 2" xfId="26445" xr:uid="{2BD4EA99-7000-4956-8F32-99348924CBDE}"/>
    <cellStyle name="Normal 4 2 7 3 3 2 3" xfId="15450" xr:uid="{7EB9AA54-6740-4350-8021-517A5B053727}"/>
    <cellStyle name="Normal 4 2 7 3 3 3" xfId="7903" xr:uid="{561FFBA7-0444-4BE1-A885-359AA0311B2A}"/>
    <cellStyle name="Normal 4 2 7 3 3 3 2" xfId="18283" xr:uid="{FC06019D-4AA8-44CB-AE39-E5C0BEA226EB}"/>
    <cellStyle name="Normal 4 2 7 3 3 4" xfId="10736" xr:uid="{4AECFF8A-6016-43FA-BDF8-CE807158EFA1}"/>
    <cellStyle name="Normal 4 2 7 3 3 4 2" xfId="21116" xr:uid="{1270DBE3-E6EE-4E4C-AF01-1B829F41CC24}"/>
    <cellStyle name="Normal 4 2 7 3 3 5" xfId="23864" xr:uid="{5F4B6C36-E53B-4916-B805-5DDA1C345929}"/>
    <cellStyle name="Normal 4 2 7 3 3 6" xfId="13235" xr:uid="{AF5EC30D-9029-4B11-A9CD-FBECBFF08BFB}"/>
    <cellStyle name="Normal 4 2 7 3 4" xfId="4189" xr:uid="{EE098A8E-BB8D-44E9-98A5-A8DCD7678D57}"/>
    <cellStyle name="Normal 4 2 7 3 4 2" xfId="8960" xr:uid="{6D043502-6E4C-4B0F-87E4-A2DD1FC9E754}"/>
    <cellStyle name="Normal 4 2 7 3 4 2 2" xfId="29046" xr:uid="{1F7E944F-324A-4193-8BB1-22B01FABCC39}"/>
    <cellStyle name="Normal 4 2 7 3 4 2 3" xfId="19340" xr:uid="{C05A1BEC-8249-4BD2-BCD5-417BABEB63CD}"/>
    <cellStyle name="Normal 4 2 7 3 4 3" xfId="11793" xr:uid="{89D4EB9E-A9AC-4A1D-8027-0C3EC3B29DE1}"/>
    <cellStyle name="Normal 4 2 7 3 4 3 2" xfId="22173" xr:uid="{BDF2FB53-3E3B-4EA3-BE85-D79FD0004FA2}"/>
    <cellStyle name="Normal 4 2 7 3 4 4" xfId="24008" xr:uid="{DCAF9AA8-B18D-4E10-9745-AAFD5B1F7DE0}"/>
    <cellStyle name="Normal 4 2 7 3 4 5" xfId="16507" xr:uid="{A3F04144-E344-4A3A-BB98-1F3C830D127F}"/>
    <cellStyle name="Normal 4 2 7 3 5" xfId="5274" xr:uid="{A8E8EAA8-488D-4AC8-B651-AA208792813B}"/>
    <cellStyle name="Normal 4 2 7 3 5 2" xfId="27537" xr:uid="{C9D662AF-980D-43AF-BA91-F77D209B3D77}"/>
    <cellStyle name="Normal 4 2 7 3 5 3" xfId="14572" xr:uid="{9E0F34C7-04E4-4686-9E4C-C7AABA552520}"/>
    <cellStyle name="Normal 4 2 7 3 6" xfId="7025" xr:uid="{7101569A-1C52-4460-BE75-A60726303EEF}"/>
    <cellStyle name="Normal 4 2 7 3 6 2" xfId="17405" xr:uid="{73635458-58A4-4D2A-ADCA-702B8E38EC46}"/>
    <cellStyle name="Normal 4 2 7 3 7" xfId="9858" xr:uid="{5A92F21F-822C-4C88-8BEA-8D714C64FC1F}"/>
    <cellStyle name="Normal 4 2 7 3 7 2" xfId="20238" xr:uid="{C911BBDC-5203-4D2A-8C89-901D5AF5BED9}"/>
    <cellStyle name="Normal 4 2 7 3 8" xfId="25454" xr:uid="{90304659-5AF2-40EA-8466-8A49D787F88E}"/>
    <cellStyle name="Normal 4 2 7 3 9" xfId="12752" xr:uid="{67BD0219-01D4-4407-BD68-97C2F796C297}"/>
    <cellStyle name="Normal 4 2 7 4" xfId="972" xr:uid="{00000000-0005-0000-0000-00007E050000}"/>
    <cellStyle name="Normal 4 2 7 4 2" xfId="4528" xr:uid="{1E03E791-A4F0-4FB5-93A5-7A859C73DCFD}"/>
    <cellStyle name="Normal 4 2 7 4 2 2" xfId="9299" xr:uid="{43907C58-C7A7-48A0-B170-8259FB5E8ACB}"/>
    <cellStyle name="Normal 4 2 7 4 2 2 2" xfId="29278" xr:uid="{139B9E3C-FA64-4957-A942-870D28718899}"/>
    <cellStyle name="Normal 4 2 7 4 2 2 3" xfId="19679" xr:uid="{7FF9FCA9-5DAF-4A37-8A8B-FE7CAD87B57C}"/>
    <cellStyle name="Normal 4 2 7 4 2 3" xfId="12132" xr:uid="{2300D057-5705-4915-9AB1-A036255FD8A3}"/>
    <cellStyle name="Normal 4 2 7 4 2 3 2" xfId="22512" xr:uid="{EF00A232-1983-45C7-99C1-25BCFF2E7EE2}"/>
    <cellStyle name="Normal 4 2 7 4 2 4" xfId="23563" xr:uid="{BD0EB80D-CB65-46D1-B51A-AA6D713E4E69}"/>
    <cellStyle name="Normal 4 2 7 4 2 5" xfId="16846" xr:uid="{82CA5815-F667-49B8-B966-4215EB8CC32D}"/>
    <cellStyle name="Normal 4 2 7 4 3" xfId="5275" xr:uid="{22659D20-DD1F-4B09-B732-A690D86AD939}"/>
    <cellStyle name="Normal 4 2 7 4 3 2" xfId="27681" xr:uid="{7C8346FC-C56E-452B-845C-60471E2ECAC1}"/>
    <cellStyle name="Normal 4 2 7 4 3 3" xfId="14573" xr:uid="{1AC289DB-6F21-4F7A-BC7E-6DBEDD1998F8}"/>
    <cellStyle name="Normal 4 2 7 4 4" xfId="7026" xr:uid="{8416F650-4C2F-4026-8F20-CE8F217DFC58}"/>
    <cellStyle name="Normal 4 2 7 4 4 2" xfId="17406" xr:uid="{D9805223-DFCB-457D-A67F-E58230512B5E}"/>
    <cellStyle name="Normal 4 2 7 4 5" xfId="9859" xr:uid="{A724B2CB-7BED-4B8C-96C2-AD817E70DCBE}"/>
    <cellStyle name="Normal 4 2 7 4 5 2" xfId="20239" xr:uid="{50162262-81D2-40EF-A075-39283F170340}"/>
    <cellStyle name="Normal 4 2 7 4 6" xfId="23901" xr:uid="{21A97C26-5C37-4054-ACD8-665D44C1149B}"/>
    <cellStyle name="Normal 4 2 7 4 7" xfId="13892" xr:uid="{918B7820-9462-45BD-B17C-037886FBE9D2}"/>
    <cellStyle name="Normal 4 2 7 5" xfId="2935" xr:uid="{00000000-0005-0000-0000-000003060000}"/>
    <cellStyle name="Normal 4 2 7 5 2" xfId="6114" xr:uid="{4E59170C-A0D3-49D8-957B-76561BEAE973}"/>
    <cellStyle name="Normal 4 2 7 5 2 2" xfId="24511" xr:uid="{A45598E6-5926-4D21-8EB2-CE84B2657D3F}"/>
    <cellStyle name="Normal 4 2 7 5 2 3" xfId="26196" xr:uid="{AA8D113C-C45A-433D-8B8F-D20F15EF0C47}"/>
    <cellStyle name="Normal 4 2 7 5 2 4" xfId="15592" xr:uid="{6E5B6E54-4529-4FE5-8D08-C2D7262A1083}"/>
    <cellStyle name="Normal 4 2 7 5 3" xfId="8045" xr:uid="{E61B217A-FAFA-46D5-9601-820A7AB65639}"/>
    <cellStyle name="Normal 4 2 7 5 3 2" xfId="28752" xr:uid="{B33DB8FE-1A40-41F1-A5BA-6DB9326581DF}"/>
    <cellStyle name="Normal 4 2 7 5 3 3" xfId="18425" xr:uid="{9A1B3D19-05F5-4054-966C-18D7751C3232}"/>
    <cellStyle name="Normal 4 2 7 5 4" xfId="10878" xr:uid="{1A42C680-86E1-47A7-9141-E27611283B61}"/>
    <cellStyle name="Normal 4 2 7 5 4 2" xfId="21258" xr:uid="{08B6FE4A-85C6-47F0-A09E-72D4D427BDD0}"/>
    <cellStyle name="Normal 4 2 7 5 5" xfId="25295" xr:uid="{E8A4723B-7430-4152-866A-C03EA5D7A761}"/>
    <cellStyle name="Normal 4 2 7 5 6" xfId="13450" xr:uid="{3289B5C0-3A6A-4D8E-AB22-8FE956432551}"/>
    <cellStyle name="Normal 4 2 7 6" xfId="2506" xr:uid="{00000000-0005-0000-0000-000004060000}"/>
    <cellStyle name="Normal 4 2 7 6 2" xfId="5785" xr:uid="{D52005AF-2FD7-4964-8C65-E3FED5FFCA25}"/>
    <cellStyle name="Normal 4 2 7 6 2 2" xfId="27323" xr:uid="{C5AD142D-D34C-4179-BC57-4615AA9022B0}"/>
    <cellStyle name="Normal 4 2 7 6 2 3" xfId="15177" xr:uid="{E37280FA-A970-48C9-A71C-BBA6CABAD5CF}"/>
    <cellStyle name="Normal 4 2 7 6 3" xfId="7630" xr:uid="{34061503-8091-4780-87EA-093AEE054C3C}"/>
    <cellStyle name="Normal 4 2 7 6 3 2" xfId="18010" xr:uid="{D7A4ED82-176C-46F8-90D3-7040E1566BCA}"/>
    <cellStyle name="Normal 4 2 7 6 4" xfId="10463" xr:uid="{AD8D5477-D29B-41A9-AD12-DB26F66C767E}"/>
    <cellStyle name="Normal 4 2 7 6 4 2" xfId="20843" xr:uid="{DAEE3A37-A98F-44D5-93C3-F127EEC8E705}"/>
    <cellStyle name="Normal 4 2 7 6 5" xfId="25130" xr:uid="{8DAD8510-DDBC-49B2-8DEF-0977FB2DAA8B}"/>
    <cellStyle name="Normal 4 2 7 6 6" xfId="12893" xr:uid="{7276ED74-3708-442E-BAE4-517CF65E217E}"/>
    <cellStyle name="Normal 4 2 7 7" xfId="2262" xr:uid="{00000000-0005-0000-0000-0000F8050000}"/>
    <cellStyle name="Normal 4 2 7 7 2" xfId="7388" xr:uid="{EFF16FA0-9C71-493F-95AA-E397F7814545}"/>
    <cellStyle name="Normal 4 2 7 7 2 2" xfId="17768" xr:uid="{CD268DC7-A4E1-4080-A456-3EAB59D7C165}"/>
    <cellStyle name="Normal 4 2 7 7 3" xfId="10221" xr:uid="{F4D6F143-BEE0-443A-8E81-CB84D87B5788}"/>
    <cellStyle name="Normal 4 2 7 7 3 2" xfId="20601" xr:uid="{C788F3F1-2412-475C-9F43-691E266D0447}"/>
    <cellStyle name="Normal 4 2 7 7 4" xfId="23219" xr:uid="{38E5DFB3-6F3A-406F-920D-BC317E0B4430}"/>
    <cellStyle name="Normal 4 2 7 7 5" xfId="14935" xr:uid="{FB8C50A0-7E4D-42A5-B082-0D28309EE4E5}"/>
    <cellStyle name="Normal 4 2 7 8" xfId="3982" xr:uid="{894844A2-3842-4181-B8E7-16CD020B5E9F}"/>
    <cellStyle name="Normal 4 2 7 8 2" xfId="8805" xr:uid="{D83763B7-C4DB-4AAE-B760-BDE32A09BEA3}"/>
    <cellStyle name="Normal 4 2 7 8 2 2" xfId="19185" xr:uid="{BAF878A4-C149-4CDE-B6BF-0ABAEFBF5B28}"/>
    <cellStyle name="Normal 4 2 7 8 3" xfId="11638" xr:uid="{CA2EB3B0-0D40-415C-BB8F-BDE2BA540984}"/>
    <cellStyle name="Normal 4 2 7 8 3 2" xfId="22018" xr:uid="{C0E05051-576E-4D76-B98B-56BAF7B24591}"/>
    <cellStyle name="Normal 4 2 7 8 4" xfId="16352" xr:uid="{2B28B409-2F3B-4695-8596-639C2FE9F156}"/>
    <cellStyle name="Normal 4 2 7 9" xfId="5271" xr:uid="{41A31826-BDF1-4198-B72A-456F75655F7C}"/>
    <cellStyle name="Normal 4 2 7 9 2" xfId="14569" xr:uid="{DD627F48-FB14-4FDE-8D46-EF8C6AFB9050}"/>
    <cellStyle name="Normal 4 2 8" xfId="973" xr:uid="{00000000-0005-0000-0000-00007F050000}"/>
    <cellStyle name="Normal 4 2 8 10" xfId="9860" xr:uid="{75B5D47C-3C06-4BA9-BAB7-CF12BC487F82}"/>
    <cellStyle name="Normal 4 2 8 10 2" xfId="20240" xr:uid="{F2035F97-69F5-40A0-A689-99D44FA158A6}"/>
    <cellStyle name="Normal 4 2 8 11" xfId="23625" xr:uid="{C9769FB7-88D1-4C49-90B2-0DEDE9CEE586}"/>
    <cellStyle name="Normal 4 2 8 12" xfId="12595" xr:uid="{94C67E68-5FB3-4D88-B6D6-262D1A8D722D}"/>
    <cellStyle name="Normal 4 2 8 2" xfId="974" xr:uid="{00000000-0005-0000-0000-000080050000}"/>
    <cellStyle name="Normal 4 2 8 2 2" xfId="975" xr:uid="{00000000-0005-0000-0000-000081050000}"/>
    <cellStyle name="Normal 4 2 8 2 2 2" xfId="5278" xr:uid="{002BCBA6-CD3C-4A9A-96DB-18E92E45D4D5}"/>
    <cellStyle name="Normal 4 2 8 2 2 2 2" xfId="24268" xr:uid="{14820CE3-F87E-466C-80FF-9BE9231B28D8}"/>
    <cellStyle name="Normal 4 2 8 2 2 2 3" xfId="27688" xr:uid="{46442BAB-1B2C-4337-B4B3-1CF398D708A1}"/>
    <cellStyle name="Normal 4 2 8 2 2 2 4" xfId="14576" xr:uid="{4A11DA3F-6388-4B19-8DBF-84C8A00B7040}"/>
    <cellStyle name="Normal 4 2 8 2 2 3" xfId="7029" xr:uid="{2345E928-B604-4966-8111-D0A1B7B10269}"/>
    <cellStyle name="Normal 4 2 8 2 2 3 2" xfId="27627" xr:uid="{86E3D177-B74D-4433-97E5-99913C69C2F3}"/>
    <cellStyle name="Normal 4 2 8 2 2 3 3" xfId="27355" xr:uid="{E36BBA77-4B6C-459C-A521-6C8AD49668ED}"/>
    <cellStyle name="Normal 4 2 8 2 2 3 4" xfId="17409" xr:uid="{8ACBB9DF-75CC-499A-8D42-666817D0A63E}"/>
    <cellStyle name="Normal 4 2 8 2 2 4" xfId="9862" xr:uid="{0222AE8A-FA30-4B54-998A-218DFD9AECF0}"/>
    <cellStyle name="Normal 4 2 8 2 2 4 2" xfId="29420" xr:uid="{56BAF5F6-A05D-4E15-97F0-42BAF4887226}"/>
    <cellStyle name="Normal 4 2 8 2 2 4 3" xfId="20242" xr:uid="{529E0624-A9C6-42C3-B82F-FF024053C18A}"/>
    <cellStyle name="Normal 4 2 8 2 2 5" xfId="23859" xr:uid="{D643BF77-5398-43B8-AF2A-B97DC68FCA4F}"/>
    <cellStyle name="Normal 4 2 8 2 2 6" xfId="13893" xr:uid="{B116A3FE-836C-4744-AB75-B8244732AB29}"/>
    <cellStyle name="Normal 4 2 8 2 3" xfId="2781" xr:uid="{00000000-0005-0000-0000-000008060000}"/>
    <cellStyle name="Normal 4 2 8 2 3 2" xfId="5998" xr:uid="{E8246B52-2A51-4F88-AC27-87867C91476B}"/>
    <cellStyle name="Normal 4 2 8 2 3 2 2" xfId="26820" xr:uid="{B399A5AE-E54C-4055-8B1F-27845F8D9C65}"/>
    <cellStyle name="Normal 4 2 8 2 3 2 3" xfId="15451" xr:uid="{3E018943-2CD0-4769-A24D-63BF4DC0DECE}"/>
    <cellStyle name="Normal 4 2 8 2 3 3" xfId="7904" xr:uid="{81F47BCD-69A1-4897-9B7D-7E3451F84B91}"/>
    <cellStyle name="Normal 4 2 8 2 3 3 2" xfId="18284" xr:uid="{C12A5E93-74C0-46E0-BDE6-78BC8F2E9ABB}"/>
    <cellStyle name="Normal 4 2 8 2 3 4" xfId="10737" xr:uid="{E9675B84-B9EA-4486-B079-CD600A3057C6}"/>
    <cellStyle name="Normal 4 2 8 2 3 4 2" xfId="21117" xr:uid="{9E097176-4296-4319-9D0D-F40CDD27D0EE}"/>
    <cellStyle name="Normal 4 2 8 2 3 5" xfId="24389" xr:uid="{8BFC6150-DDD5-4709-BCCF-CA80D506DB04}"/>
    <cellStyle name="Normal 4 2 8 2 3 6" xfId="13237" xr:uid="{8F32D7EC-28A5-4F4A-8E4B-1800717ACCE7}"/>
    <cellStyle name="Normal 4 2 8 2 4" xfId="4190" xr:uid="{2A119F8A-9286-4A7E-B655-6A76E0F727CE}"/>
    <cellStyle name="Normal 4 2 8 2 4 2" xfId="8961" xr:uid="{4EE76E04-26A7-4DB0-A2F6-E193951983E8}"/>
    <cellStyle name="Normal 4 2 8 2 4 2 2" xfId="29047" xr:uid="{1B4FE232-DAB5-41C4-AF05-BFC09F349536}"/>
    <cellStyle name="Normal 4 2 8 2 4 2 3" xfId="19341" xr:uid="{EC4FD09F-8278-4AE5-BB20-B5D05061C366}"/>
    <cellStyle name="Normal 4 2 8 2 4 3" xfId="11794" xr:uid="{88CB058E-A897-43F8-9BE8-9308FB6D48A2}"/>
    <cellStyle name="Normal 4 2 8 2 4 3 2" xfId="22174" xr:uid="{E422BD9F-6B07-4EDE-AECE-D4090BCAF21F}"/>
    <cellStyle name="Normal 4 2 8 2 4 4" xfId="24871" xr:uid="{D2DFC07E-BC0F-4B14-B90C-7760A4F759F0}"/>
    <cellStyle name="Normal 4 2 8 2 4 5" xfId="16508" xr:uid="{C2F4B2D6-95B7-4E77-90D0-FB34BE448CB5}"/>
    <cellStyle name="Normal 4 2 8 2 5" xfId="5277" xr:uid="{A0B63C32-334A-400F-8AE8-957C2A98584E}"/>
    <cellStyle name="Normal 4 2 8 2 5 2" xfId="28501" xr:uid="{05DF3D99-40EB-4D60-9B0F-0C7BFA56CE37}"/>
    <cellStyle name="Normal 4 2 8 2 5 3" xfId="14575" xr:uid="{F60E8D24-EF7F-4A09-A8FF-33FD0DA3A323}"/>
    <cellStyle name="Normal 4 2 8 2 6" xfId="7028" xr:uid="{3FC9E43D-66F9-4D0D-B694-16FD46AA2275}"/>
    <cellStyle name="Normal 4 2 8 2 6 2" xfId="17408" xr:uid="{2F4FB22F-28D8-4590-B5D7-FC6875ECAB61}"/>
    <cellStyle name="Normal 4 2 8 2 7" xfId="9861" xr:uid="{108CC694-574B-46C5-8649-D126581961E9}"/>
    <cellStyle name="Normal 4 2 8 2 7 2" xfId="20241" xr:uid="{CA6E0A24-F8E0-45E8-A475-93964168AAEF}"/>
    <cellStyle name="Normal 4 2 8 2 8" xfId="23427" xr:uid="{C489105B-F240-4C4D-A27A-4B04AF9510C6}"/>
    <cellStyle name="Normal 4 2 8 2 9" xfId="12753" xr:uid="{685156F6-C842-4C4E-AE35-CF03A474A500}"/>
    <cellStyle name="Normal 4 2 8 3" xfId="976" xr:uid="{00000000-0005-0000-0000-000082050000}"/>
    <cellStyle name="Normal 4 2 8 3 2" xfId="4529" xr:uid="{C776B60D-BF65-45A6-9F7F-097D3AA61C69}"/>
    <cellStyle name="Normal 4 2 8 3 2 2" xfId="9300" xr:uid="{626F593F-0981-431F-8F98-91D2430A6026}"/>
    <cellStyle name="Normal 4 2 8 3 2 2 2" xfId="29279" xr:uid="{8C33BE09-90BA-4A9D-B79D-F483669A1BC0}"/>
    <cellStyle name="Normal 4 2 8 3 2 2 3" xfId="19680" xr:uid="{AEC3E18F-3EAA-4A99-B9C5-F5C568C4CFF8}"/>
    <cellStyle name="Normal 4 2 8 3 2 3" xfId="12133" xr:uid="{6227930D-EBD1-4EDE-BD4B-0FA572848A41}"/>
    <cellStyle name="Normal 4 2 8 3 2 3 2" xfId="22513" xr:uid="{ADB20690-2F4B-426C-B993-8AAC8EABC124}"/>
    <cellStyle name="Normal 4 2 8 3 2 4" xfId="25628" xr:uid="{73FF503C-0874-4AB0-9772-E3019965A795}"/>
    <cellStyle name="Normal 4 2 8 3 2 5" xfId="16847" xr:uid="{5047CEF5-2DB8-43FD-9B18-DADA40C9C559}"/>
    <cellStyle name="Normal 4 2 8 3 3" xfId="5279" xr:uid="{EA308A1F-9E21-466B-9181-BBA1F7A7BEF0}"/>
    <cellStyle name="Normal 4 2 8 3 3 2" xfId="26829" xr:uid="{73526452-4BA8-4E4D-B954-246CF43DC764}"/>
    <cellStyle name="Normal 4 2 8 3 3 3" xfId="26082" xr:uid="{DE5FB2D0-3406-4A9B-86E1-7733C577CEAC}"/>
    <cellStyle name="Normal 4 2 8 3 3 4" xfId="14577" xr:uid="{4E1C39A6-4501-45F4-BF32-26DDC8688B75}"/>
    <cellStyle name="Normal 4 2 8 3 4" xfId="7030" xr:uid="{B01B7BF7-1BDB-47D2-BA16-EA3A3599A1B1}"/>
    <cellStyle name="Normal 4 2 8 3 4 2" xfId="27590" xr:uid="{27D5A90D-3C2E-465B-A7B7-E69A4DDE8F5A}"/>
    <cellStyle name="Normal 4 2 8 3 4 3" xfId="25878" xr:uid="{BD3B06D1-5D7C-4E88-BE62-74FC4F57D391}"/>
    <cellStyle name="Normal 4 2 8 3 4 4" xfId="17410" xr:uid="{067B1167-04F2-4B58-A44C-19BE32FA69A8}"/>
    <cellStyle name="Normal 4 2 8 3 5" xfId="9863" xr:uid="{584A9564-4815-4898-BF0C-36D2ED106056}"/>
    <cellStyle name="Normal 4 2 8 3 5 2" xfId="29421" xr:uid="{7C3D385E-C8A0-4F65-B338-1A2D9FF74FA3}"/>
    <cellStyle name="Normal 4 2 8 3 5 3" xfId="20243" xr:uid="{416B0672-457C-4CA1-AEEC-CD1B3247D0E3}"/>
    <cellStyle name="Normal 4 2 8 3 6" xfId="23271" xr:uid="{187F3FCC-75E3-4883-98CD-D692FA43E764}"/>
    <cellStyle name="Normal 4 2 8 3 7" xfId="13894" xr:uid="{5A4033B9-864B-4331-8EFB-88FA31432662}"/>
    <cellStyle name="Normal 4 2 8 4" xfId="977" xr:uid="{00000000-0005-0000-0000-000083050000}"/>
    <cellStyle name="Normal 4 2 8 4 2" xfId="5280" xr:uid="{7E5248ED-DB83-44BA-8982-5B910168DAEA}"/>
    <cellStyle name="Normal 4 2 8 4 2 2" xfId="24815" xr:uid="{7C816423-915D-482F-A730-34901DA47CB3}"/>
    <cellStyle name="Normal 4 2 8 4 2 3" xfId="27697" xr:uid="{C548D3E3-BE2C-4ADB-B55F-8F36A895B4C9}"/>
    <cellStyle name="Normal 4 2 8 4 2 4" xfId="14578" xr:uid="{8F6EFBFC-0F84-45AC-A641-ED0E255EE901}"/>
    <cellStyle name="Normal 4 2 8 4 3" xfId="7031" xr:uid="{8F6F6C15-2E1B-4DFB-B6D7-5649EF620FE1}"/>
    <cellStyle name="Normal 4 2 8 4 3 2" xfId="27525" xr:uid="{671E24FF-B631-4BD0-BC0B-D23BC6C0B1D0}"/>
    <cellStyle name="Normal 4 2 8 4 3 3" xfId="17411" xr:uid="{9239E6D0-09E5-4713-98D9-D26FF7E42A05}"/>
    <cellStyle name="Normal 4 2 8 4 4" xfId="9864" xr:uid="{E5832AE4-B69A-4E63-A369-26E8F0D5640B}"/>
    <cellStyle name="Normal 4 2 8 4 4 2" xfId="20244" xr:uid="{832710B5-4915-4486-BF68-871BDDD9F1C0}"/>
    <cellStyle name="Normal 4 2 8 4 5" xfId="25089" xr:uid="{A242D922-0156-4748-8368-BC0D5D54FB29}"/>
    <cellStyle name="Normal 4 2 8 4 6" xfId="13451" xr:uid="{18CC260C-6143-4E38-815E-E806F6423DC4}"/>
    <cellStyle name="Normal 4 2 8 5" xfId="2566" xr:uid="{00000000-0005-0000-0000-00000B060000}"/>
    <cellStyle name="Normal 4 2 8 5 2" xfId="5834" xr:uid="{2B602938-BE88-46F4-AEED-0480511D709B}"/>
    <cellStyle name="Normal 4 2 8 5 2 2" xfId="28063" xr:uid="{0AE654D7-F739-4ED1-BFDA-1BC756BA7DF0}"/>
    <cellStyle name="Normal 4 2 8 5 2 3" xfId="15237" xr:uid="{16EA463A-6ED1-4BD1-85B3-08A833DFF1D2}"/>
    <cellStyle name="Normal 4 2 8 5 3" xfId="7690" xr:uid="{F235D23B-8571-4175-AA1A-18813D62F247}"/>
    <cellStyle name="Normal 4 2 8 5 3 2" xfId="18070" xr:uid="{87371162-240D-41A4-89A2-EA13734C2C8A}"/>
    <cellStyle name="Normal 4 2 8 5 4" xfId="10523" xr:uid="{64C7662A-6B89-4E97-AE09-A82A5BE3A734}"/>
    <cellStyle name="Normal 4 2 8 5 4 2" xfId="20903" xr:uid="{1D8E848B-D2CB-469F-AD14-D24CDAAEBACF}"/>
    <cellStyle name="Normal 4 2 8 5 5" xfId="24224" xr:uid="{D93D1C32-E8A1-48DF-81B0-2813A9FDDF3C}"/>
    <cellStyle name="Normal 4 2 8 5 6" xfId="12953" xr:uid="{A1298907-49AF-4C2B-A33A-1F1253F4A8E9}"/>
    <cellStyle name="Normal 4 2 8 6" xfId="2362" xr:uid="{00000000-0005-0000-0000-000005060000}"/>
    <cellStyle name="Normal 4 2 8 6 2" xfId="7488" xr:uid="{623DA9FF-7B9B-411D-B8E0-140CD750E036}"/>
    <cellStyle name="Normal 4 2 8 6 2 2" xfId="28070" xr:uid="{7DB86C15-161B-4423-B90D-A5EA2145346E}"/>
    <cellStyle name="Normal 4 2 8 6 2 3" xfId="17868" xr:uid="{F4A2072C-9F0D-4DAF-8BA8-0DF0D6F03F70}"/>
    <cellStyle name="Normal 4 2 8 6 3" xfId="10321" xr:uid="{9F013E8F-994F-4C24-87B6-D31789EAB697}"/>
    <cellStyle name="Normal 4 2 8 6 3 2" xfId="20701" xr:uid="{4BAE5CB0-31DA-46A6-A93C-B4220F77CAB5}"/>
    <cellStyle name="Normal 4 2 8 6 4" xfId="23040" xr:uid="{727CA44D-E866-4381-906F-15827DBC514F}"/>
    <cellStyle name="Normal 4 2 8 6 5" xfId="15035" xr:uid="{DC13B300-0AAB-4FEA-924B-B41E1F402523}"/>
    <cellStyle name="Normal 4 2 8 7" xfId="3983" xr:uid="{0D503DE1-E6FB-41B9-872C-260C16FD35DF}"/>
    <cellStyle name="Normal 4 2 8 7 2" xfId="8806" xr:uid="{2238076B-17C5-4BB0-8771-7246541852C0}"/>
    <cellStyle name="Normal 4 2 8 7 2 2" xfId="19186" xr:uid="{D50F9003-10E7-4758-88F1-5489C3DD8E39}"/>
    <cellStyle name="Normal 4 2 8 7 3" xfId="11639" xr:uid="{5609E8A0-B570-4536-9E8D-EF43746CF1A3}"/>
    <cellStyle name="Normal 4 2 8 7 3 2" xfId="22019" xr:uid="{3E45361C-DB83-47CD-ACDE-DB7B2162FCDE}"/>
    <cellStyle name="Normal 4 2 8 7 4" xfId="26979" xr:uid="{A0368A9F-F8DF-48B0-8AF2-25EE521D4116}"/>
    <cellStyle name="Normal 4 2 8 7 5" xfId="16353" xr:uid="{83063297-299C-4D8E-A1EC-68A069649514}"/>
    <cellStyle name="Normal 4 2 8 8" xfId="5276" xr:uid="{F36601DD-9793-4E6C-A6F7-1BEE8586145E}"/>
    <cellStyle name="Normal 4 2 8 8 2" xfId="14574" xr:uid="{0F9B40D2-AF9E-4369-B145-F10988D4531B}"/>
    <cellStyle name="Normal 4 2 8 9" xfId="7027" xr:uid="{1EFC0CD8-F643-412B-958A-E519945578B1}"/>
    <cellStyle name="Normal 4 2 8 9 2" xfId="17407" xr:uid="{C449D1EC-A7C5-48A1-BDFF-346BD6863E2E}"/>
    <cellStyle name="Normal 4 2 9" xfId="978" xr:uid="{00000000-0005-0000-0000-000084050000}"/>
    <cellStyle name="Normal 4 2 9 10" xfId="24695" xr:uid="{1BC18EEE-28F1-4D7D-BBBE-1BB67F6215FF}"/>
    <cellStyle name="Normal 4 2 9 11" xfId="12596" xr:uid="{736C4B30-A948-4E20-A4A9-4004E479C4BA}"/>
    <cellStyle name="Normal 4 2 9 2" xfId="979" xr:uid="{00000000-0005-0000-0000-000085050000}"/>
    <cellStyle name="Normal 4 2 9 2 2" xfId="3335" xr:uid="{00000000-0005-0000-0000-00000E060000}"/>
    <cellStyle name="Normal 4 2 9 2 2 2" xfId="6392" xr:uid="{85737081-3632-4418-8D8B-482B84C5F817}"/>
    <cellStyle name="Normal 4 2 9 2 2 2 2" xfId="27956" xr:uid="{B1F2C022-8335-4926-9921-99B718CBC7A8}"/>
    <cellStyle name="Normal 4 2 9 2 2 2 3" xfId="26513" xr:uid="{17C870E6-F094-46EF-AF70-8A284D8C113A}"/>
    <cellStyle name="Normal 4 2 9 2 2 2 4" xfId="15961" xr:uid="{B2B4E031-D27B-4E61-900F-7265CAED60DE}"/>
    <cellStyle name="Normal 4 2 9 2 2 3" xfId="8414" xr:uid="{4FDCBAA5-9629-4E67-9817-0322E2190FE2}"/>
    <cellStyle name="Normal 4 2 9 2 2 3 2" xfId="28909" xr:uid="{7DB9E4D2-0ADB-4E13-8EFD-5A7E368FC6F0}"/>
    <cellStyle name="Normal 4 2 9 2 2 3 3" xfId="18794" xr:uid="{B3E3D26E-4A4A-4ABA-BA70-31CFAB7E1A7F}"/>
    <cellStyle name="Normal 4 2 9 2 2 4" xfId="11247" xr:uid="{DFFCE619-3FE1-4D27-A046-5ECDC4FED236}"/>
    <cellStyle name="Normal 4 2 9 2 2 4 2" xfId="21627" xr:uid="{71893766-D46A-4B71-92F4-42CDAFC58422}"/>
    <cellStyle name="Normal 4 2 9 2 2 5" xfId="25243" xr:uid="{9ABB1AF1-AFA9-4E59-BCBA-2CC8F3B327FF}"/>
    <cellStyle name="Normal 4 2 9 2 2 6" xfId="13895" xr:uid="{AE5C2F51-3957-42C2-B249-4FDF23092ACD}"/>
    <cellStyle name="Normal 4 2 9 2 3" xfId="4191" xr:uid="{4F4C7D3C-EC36-41C6-8F6F-636865ADBAC5}"/>
    <cellStyle name="Normal 4 2 9 2 3 2" xfId="8962" xr:uid="{B5A22BA2-6878-4F6D-96CF-A3E0B0C9D051}"/>
    <cellStyle name="Normal 4 2 9 2 3 2 2" xfId="29048" xr:uid="{31E5468C-2CC0-4D6B-9530-B5CE5EEEB8D2}"/>
    <cellStyle name="Normal 4 2 9 2 3 2 3" xfId="19342" xr:uid="{E38136C2-795B-4D28-BB2A-83F81243C71D}"/>
    <cellStyle name="Normal 4 2 9 2 3 3" xfId="11795" xr:uid="{5DA08E2F-2DFD-4E9E-B540-595FA3528708}"/>
    <cellStyle name="Normal 4 2 9 2 3 3 2" xfId="22175" xr:uid="{9A29D151-0C95-46D7-AE97-35CB67D05839}"/>
    <cellStyle name="Normal 4 2 9 2 3 4" xfId="23239" xr:uid="{D0592480-FAD9-4F74-BD50-575F47EA9966}"/>
    <cellStyle name="Normal 4 2 9 2 3 5" xfId="16509" xr:uid="{8C702828-AFCB-4120-863A-A536385D3145}"/>
    <cellStyle name="Normal 4 2 9 2 4" xfId="5282" xr:uid="{53B389DF-D682-4A0E-8BEB-331AAF4C3CEE}"/>
    <cellStyle name="Normal 4 2 9 2 4 2" xfId="26651" xr:uid="{185D022D-E2CF-4615-BB19-920BD47AA99E}"/>
    <cellStyle name="Normal 4 2 9 2 4 3" xfId="28627" xr:uid="{6A98504E-B232-4026-B271-C589E09AD7D7}"/>
    <cellStyle name="Normal 4 2 9 2 4 4" xfId="14580" xr:uid="{455BA2F0-BC97-4A95-832E-27DBD9094669}"/>
    <cellStyle name="Normal 4 2 9 2 5" xfId="7033" xr:uid="{A5B16A84-63C1-4BD0-B771-236B34CFA1D7}"/>
    <cellStyle name="Normal 4 2 9 2 5 2" xfId="27136" xr:uid="{43FC2B26-B15F-4196-9AAE-72144CDB43D5}"/>
    <cellStyle name="Normal 4 2 9 2 5 3" xfId="17413" xr:uid="{D4574702-FFA2-4546-8A44-76862B42F0C4}"/>
    <cellStyle name="Normal 4 2 9 2 6" xfId="9866" xr:uid="{0ED17B6E-F62B-447B-A94A-5AAAE28E3315}"/>
    <cellStyle name="Normal 4 2 9 2 6 2" xfId="20246" xr:uid="{52007826-FC97-4682-B597-7143189CCC7D}"/>
    <cellStyle name="Normal 4 2 9 2 7" xfId="24987" xr:uid="{99193BA7-1C8B-4A46-A25D-4485E2BE0A4C}"/>
    <cellStyle name="Normal 4 2 9 2 8" xfId="12754" xr:uid="{59F4C902-4A6A-41B3-B2B7-E74F5E7CB393}"/>
    <cellStyle name="Normal 4 2 9 3" xfId="980" xr:uid="{00000000-0005-0000-0000-000086050000}"/>
    <cellStyle name="Normal 4 2 9 3 2" xfId="5283" xr:uid="{5A311702-84C2-47AB-A3FB-F5C8D392B100}"/>
    <cellStyle name="Normal 4 2 9 3 2 2" xfId="23738" xr:uid="{01A71D77-0373-4EB3-B9DF-80215CF7D626}"/>
    <cellStyle name="Normal 4 2 9 3 2 3" xfId="27708" xr:uid="{C37C1A31-55F7-48E1-A38A-D34EC57AB787}"/>
    <cellStyle name="Normal 4 2 9 3 2 4" xfId="14581" xr:uid="{761168BF-2B18-4C42-AC39-95747D971D35}"/>
    <cellStyle name="Normal 4 2 9 3 3" xfId="7034" xr:uid="{366C57EB-7033-4AA0-991A-DF21D35E5D57}"/>
    <cellStyle name="Normal 4 2 9 3 3 2" xfId="27628" xr:uid="{E6647535-F096-4F67-B5CE-22F93FC73584}"/>
    <cellStyle name="Normal 4 2 9 3 3 3" xfId="27202" xr:uid="{7136C924-2548-445A-8895-85C21611BDF4}"/>
    <cellStyle name="Normal 4 2 9 3 3 4" xfId="17414" xr:uid="{85577A67-3650-4B79-B56D-89F335AEBC42}"/>
    <cellStyle name="Normal 4 2 9 3 4" xfId="9867" xr:uid="{6C5704B4-FC3A-4877-AF08-7878EA373C0B}"/>
    <cellStyle name="Normal 4 2 9 3 4 2" xfId="26692" xr:uid="{B68923CF-F64F-4FE9-B16C-E0A3A0DF64EE}"/>
    <cellStyle name="Normal 4 2 9 3 4 3" xfId="29422" xr:uid="{84E1DE07-325C-41D1-AD82-DF07BFEEF52C}"/>
    <cellStyle name="Normal 4 2 9 3 4 4" xfId="20247" xr:uid="{224D8381-8C81-4F39-97B6-C28351A151A5}"/>
    <cellStyle name="Normal 4 2 9 3 5" xfId="22715" xr:uid="{3B7EF572-2B4D-4A32-8E47-ED37BAFAD9A2}"/>
    <cellStyle name="Normal 4 2 9 3 6" xfId="27771" xr:uid="{60B996DF-D627-4A20-A0F3-FD18C1023D7E}"/>
    <cellStyle name="Normal 4 2 9 3 7" xfId="13452" xr:uid="{ED6C3D71-3215-4FD4-A087-AEEF8B0E7655}"/>
    <cellStyle name="Normal 4 2 9 4" xfId="2782" xr:uid="{00000000-0005-0000-0000-000010060000}"/>
    <cellStyle name="Normal 4 2 9 4 2" xfId="5999" xr:uid="{5B23AC81-87E8-4D19-BBCC-C615337C2E49}"/>
    <cellStyle name="Normal 4 2 9 4 2 2" xfId="28610" xr:uid="{116A0CEA-2948-497B-9BD2-94F0B4CC7B1A}"/>
    <cellStyle name="Normal 4 2 9 4 2 3" xfId="15452" xr:uid="{B9396408-B53A-4678-841B-2A3CDC5033FF}"/>
    <cellStyle name="Normal 4 2 9 4 3" xfId="7905" xr:uid="{186C58AA-4B64-44FC-B2B5-3F1E3A4256B5}"/>
    <cellStyle name="Normal 4 2 9 4 3 2" xfId="18285" xr:uid="{C72F8021-8254-4869-82B8-2E95D17084B8}"/>
    <cellStyle name="Normal 4 2 9 4 4" xfId="10738" xr:uid="{C61E9972-1B7D-4D24-A78C-8DD052BDE4AE}"/>
    <cellStyle name="Normal 4 2 9 4 4 2" xfId="21118" xr:uid="{CB788F74-DDC2-42F0-AE44-6FCC5E8FD954}"/>
    <cellStyle name="Normal 4 2 9 4 5" xfId="24978" xr:uid="{B2004425-31FC-4288-8FF7-D5697CA49C00}"/>
    <cellStyle name="Normal 4 2 9 4 6" xfId="13238" xr:uid="{FB3EA9A0-28F6-49CF-A929-F194F94A4FAE}"/>
    <cellStyle name="Normal 4 2 9 5" xfId="2363" xr:uid="{00000000-0005-0000-0000-00000C060000}"/>
    <cellStyle name="Normal 4 2 9 5 2" xfId="7489" xr:uid="{AB29F732-18B8-4461-941D-8D1A560AB5C2}"/>
    <cellStyle name="Normal 4 2 9 5 2 2" xfId="27470" xr:uid="{FA8BAB30-618F-4D5E-B9DC-4BB9E35ADD12}"/>
    <cellStyle name="Normal 4 2 9 5 2 3" xfId="17869" xr:uid="{6B849158-6D64-4B4A-8AAD-2EDA30776E4F}"/>
    <cellStyle name="Normal 4 2 9 5 3" xfId="10322" xr:uid="{6552F46C-CBC0-4F33-BAE8-8F78EF5A1D08}"/>
    <cellStyle name="Normal 4 2 9 5 3 2" xfId="20702" xr:uid="{3DFE3164-85F3-428E-BC47-E7535BD0CB2F}"/>
    <cellStyle name="Normal 4 2 9 5 4" xfId="23610" xr:uid="{0C4CE829-02ED-4680-A5EC-B27FE438262D}"/>
    <cellStyle name="Normal 4 2 9 5 5" xfId="15036" xr:uid="{1C424D77-7E30-41D7-A2B0-AC375F658583}"/>
    <cellStyle name="Normal 4 2 9 6" xfId="3984" xr:uid="{2081E4A0-2A0D-472E-894C-28A332A6A6F5}"/>
    <cellStyle name="Normal 4 2 9 6 2" xfId="8807" xr:uid="{D95BEDCE-3DB6-4310-A41A-A464FB9268D6}"/>
    <cellStyle name="Normal 4 2 9 6 2 2" xfId="28986" xr:uid="{A653E288-0828-461A-AF3A-EA6DD7D1ACC1}"/>
    <cellStyle name="Normal 4 2 9 6 2 3" xfId="19187" xr:uid="{578F7CDB-B29D-4105-A45B-84C2314EF4AD}"/>
    <cellStyle name="Normal 4 2 9 6 3" xfId="11640" xr:uid="{9CA866A3-CB78-493C-B8EB-D6F3F63E18D8}"/>
    <cellStyle name="Normal 4 2 9 6 3 2" xfId="22020" xr:uid="{30F1378C-3BD4-4503-9B02-20514C361F13}"/>
    <cellStyle name="Normal 4 2 9 6 4" xfId="28482" xr:uid="{4C17BFAD-749F-47FD-8705-EC1CD83CB710}"/>
    <cellStyle name="Normal 4 2 9 6 5" xfId="16354" xr:uid="{AA4F05ED-B016-419B-A844-584D08DC2CBE}"/>
    <cellStyle name="Normal 4 2 9 7" xfId="5281" xr:uid="{85EDD228-FBD8-4AA1-B472-1931854E7F68}"/>
    <cellStyle name="Normal 4 2 9 7 2" xfId="26608" xr:uid="{C4DC5367-9F95-43B1-8EE7-48ECB31B25EF}"/>
    <cellStyle name="Normal 4 2 9 7 3" xfId="14579" xr:uid="{1E121E5D-ABF5-4EF0-B016-F171581C28C4}"/>
    <cellStyle name="Normal 4 2 9 8" xfId="7032" xr:uid="{2234AECC-897F-4F0C-8FF2-2937045B6D58}"/>
    <cellStyle name="Normal 4 2 9 8 2" xfId="17412" xr:uid="{5420E77A-C3D8-47C1-95B2-6DF6C0CC7DAE}"/>
    <cellStyle name="Normal 4 2 9 9" xfId="9865" xr:uid="{AC175359-7CA8-4095-8AEA-4603FC6D285E}"/>
    <cellStyle name="Normal 4 2 9 9 2" xfId="20245" xr:uid="{445870CE-DF3A-4EA0-A8E1-BF46B37E8949}"/>
    <cellStyle name="Normal 4 20" xfId="6941" xr:uid="{E5601753-EC59-4977-8FB5-EEB0F80A55B2}"/>
    <cellStyle name="Normal 4 20 2" xfId="25790" xr:uid="{733D533C-A0A8-4A04-88DC-892CA7B11E9A}"/>
    <cellStyle name="Normal 4 20 3" xfId="24027" xr:uid="{22F76A3A-8637-4E9C-B992-261509B13550}"/>
    <cellStyle name="Normal 4 20 4" xfId="17321" xr:uid="{5CEF4AA7-294C-443E-87C5-D24C01734031}"/>
    <cellStyle name="Normal 4 21" xfId="9774" xr:uid="{66584F7F-5120-4B7C-BA26-A2A9646FAF34}"/>
    <cellStyle name="Normal 4 21 2" xfId="23748" xr:uid="{96F41DEB-7FBA-4E04-8E58-35A3FFA8C282}"/>
    <cellStyle name="Normal 4 21 3" xfId="20154" xr:uid="{89F4FCE5-136C-4E64-82F3-9A9D86157179}"/>
    <cellStyle name="Normal 4 22" xfId="23824" xr:uid="{89B62F44-3C78-4195-9036-0186F7E268B9}"/>
    <cellStyle name="Normal 4 23" xfId="25780" xr:uid="{6F6096DE-56CA-421D-A3CC-34838D6F30D6}"/>
    <cellStyle name="Normal 4 24" xfId="23757" xr:uid="{443C657F-6607-423A-BC22-E4DD780257E1}"/>
    <cellStyle name="Normal 4 25" xfId="12387"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6" xr:uid="{00000000-0005-0000-0000-000015060000}"/>
    <cellStyle name="Normal 4 4 10 2 2" xfId="6393" xr:uid="{2B3C16A7-0299-4D00-884B-418C5FB40CB9}"/>
    <cellStyle name="Normal 4 4 10 2 2 2" xfId="27436" xr:uid="{B25B4AEB-DE57-41AC-928A-065CFEEE6CAA}"/>
    <cellStyle name="Normal 4 4 10 2 2 3" xfId="15962" xr:uid="{7879A539-78A4-448A-A87F-E92FBAEF97DC}"/>
    <cellStyle name="Normal 4 4 10 2 3" xfId="8415" xr:uid="{583422FB-6557-44D6-AB50-5D8EE6570BE5}"/>
    <cellStyle name="Normal 4 4 10 2 3 2" xfId="18795" xr:uid="{749FCA83-AC03-4587-814B-41BBBD87E1DA}"/>
    <cellStyle name="Normal 4 4 10 2 4" xfId="11248" xr:uid="{ED6D8674-A3A4-45F5-A466-51DA9A2688F7}"/>
    <cellStyle name="Normal 4 4 10 2 4 2" xfId="21628" xr:uid="{F3A80C5E-84E7-435B-9BE0-0FCC838237D5}"/>
    <cellStyle name="Normal 4 4 10 2 5" xfId="23133" xr:uid="{4773E5C8-78B3-4A69-B50A-E73FFA2FBCCF}"/>
    <cellStyle name="Normal 4 4 10 2 6" xfId="13896" xr:uid="{DC64F37C-163F-4469-88FD-03E34F86253B}"/>
    <cellStyle name="Normal 4 4 10 3" xfId="4192" xr:uid="{BA9BCFEA-7265-4417-99C4-FCCF7A9A6298}"/>
    <cellStyle name="Normal 4 4 10 3 2" xfId="8963" xr:uid="{FCE9226C-6C34-4450-AE7E-4069F92C8732}"/>
    <cellStyle name="Normal 4 4 10 3 2 2" xfId="29049" xr:uid="{04607B34-5BE2-473C-94A5-198042603CA1}"/>
    <cellStyle name="Normal 4 4 10 3 2 3" xfId="19343" xr:uid="{C227E74E-86D9-442A-A358-7EDCD5C42F03}"/>
    <cellStyle name="Normal 4 4 10 3 3" xfId="11796" xr:uid="{4D658857-33C5-4111-A534-AC3F607D2353}"/>
    <cellStyle name="Normal 4 4 10 3 3 2" xfId="22176" xr:uid="{B810C485-A883-462F-983E-B8A6B7F20A14}"/>
    <cellStyle name="Normal 4 4 10 3 4" xfId="24272" xr:uid="{48B0F57A-7D64-4953-B01F-A611DA132406}"/>
    <cellStyle name="Normal 4 4 10 3 5" xfId="16510" xr:uid="{12443884-7777-4CDA-8CA1-6F5A9B0565BD}"/>
    <cellStyle name="Normal 4 4 10 4" xfId="5285" xr:uid="{8C67447C-FE59-4471-B4BA-EDFAF1272678}"/>
    <cellStyle name="Normal 4 4 10 4 2" xfId="23731" xr:uid="{BF527957-304C-458A-90FD-A22AE275089D}"/>
    <cellStyle name="Normal 4 4 10 4 3" xfId="27389" xr:uid="{55AD940C-30E6-4902-A365-A64DF68773C4}"/>
    <cellStyle name="Normal 4 4 10 4 4" xfId="14583" xr:uid="{66285ADD-B94E-44A6-9734-A772E61513B9}"/>
    <cellStyle name="Normal 4 4 10 5" xfId="7036" xr:uid="{4E23692F-4825-41D4-987B-33F6C6BA84E7}"/>
    <cellStyle name="Normal 4 4 10 5 2" xfId="27501" xr:uid="{66B24CEC-5671-4237-8B96-DA92835B61DB}"/>
    <cellStyle name="Normal 4 4 10 5 3" xfId="17416" xr:uid="{7E1F0AF1-E2B3-4486-B108-6C288AC71D52}"/>
    <cellStyle name="Normal 4 4 10 6" xfId="9869" xr:uid="{4AAC2B23-A6C8-4572-A41A-52CE581C565E}"/>
    <cellStyle name="Normal 4 4 10 6 2" xfId="20249" xr:uid="{1B20F519-9A0D-4D39-90C2-F1CA31D4020E}"/>
    <cellStyle name="Normal 4 4 10 7" xfId="24729" xr:uid="{1F622891-86BB-47F3-BF5E-F05E5D38CFB9}"/>
    <cellStyle name="Normal 4 4 10 8" xfId="12755" xr:uid="{5706E484-CBB5-4107-881D-3B86DB21800A}"/>
    <cellStyle name="Normal 4 4 11" xfId="985" xr:uid="{00000000-0005-0000-0000-00008B050000}"/>
    <cellStyle name="Normal 4 4 11 2" xfId="5286" xr:uid="{2D01C6A3-5E13-49D3-A264-A301C24C97E9}"/>
    <cellStyle name="Normal 4 4 11 2 2" xfId="24018" xr:uid="{B7878FE6-C1FB-463C-8E21-644148B194B4}"/>
    <cellStyle name="Normal 4 4 11 2 3" xfId="26192" xr:uid="{C93C88BF-660A-4278-B197-F382EEC7D5F7}"/>
    <cellStyle name="Normal 4 4 11 2 4" xfId="14584" xr:uid="{9C93F634-F45F-427F-BBDD-237ABA4E4D74}"/>
    <cellStyle name="Normal 4 4 11 3" xfId="7037" xr:uid="{BA85FB4F-4182-4FEA-9F2D-3C1253BFF8AC}"/>
    <cellStyle name="Normal 4 4 11 3 2" xfId="28734" xr:uid="{B917CE2C-9F5A-4BE6-88C0-05B474DDDE7F}"/>
    <cellStyle name="Normal 4 4 11 3 3" xfId="17417" xr:uid="{593FFA6A-25F3-488F-B567-620550E0658E}"/>
    <cellStyle name="Normal 4 4 11 4" xfId="9870" xr:uid="{E736C63F-2AC8-40E9-B856-007691D1358D}"/>
    <cellStyle name="Normal 4 4 11 4 2" xfId="20250" xr:uid="{3DE2923C-A1D4-4A30-817B-099939583E53}"/>
    <cellStyle name="Normal 4 4 11 5" xfId="23380" xr:uid="{8753CE19-BDC1-496D-9B10-84F52A2C2977}"/>
    <cellStyle name="Normal 4 4 11 6" xfId="13453" xr:uid="{1A418053-A1DE-4ACB-B87E-72BACB563292}"/>
    <cellStyle name="Normal 4 4 12" xfId="2437" xr:uid="{00000000-0005-0000-0000-000017060000}"/>
    <cellStyle name="Normal 4 4 12 2" xfId="5731" xr:uid="{E71BE5E9-4E25-48CB-9343-145BEA0EBCC5}"/>
    <cellStyle name="Normal 4 4 12 2 2" xfId="26574" xr:uid="{21AE1773-78AE-4197-A9B0-3BBFB9C9E91E}"/>
    <cellStyle name="Normal 4 4 12 2 3" xfId="15108" xr:uid="{FC799BCE-0E7F-4FBA-92BD-CF35EA6E6931}"/>
    <cellStyle name="Normal 4 4 12 3" xfId="7561" xr:uid="{E0AD47AD-FCB9-46D2-A82B-78269D50B0CC}"/>
    <cellStyle name="Normal 4 4 12 3 2" xfId="17941" xr:uid="{F1BCDD12-3285-44A3-83BB-45A3826FA9EF}"/>
    <cellStyle name="Normal 4 4 12 4" xfId="10394" xr:uid="{0F79B491-781B-4AA5-BCCF-0ECA010CA42D}"/>
    <cellStyle name="Normal 4 4 12 4 2" xfId="20774" xr:uid="{D67BBA4C-FCB8-489E-AB99-439196C30658}"/>
    <cellStyle name="Normal 4 4 12 5" xfId="23458" xr:uid="{EA478E3F-F02C-4621-92A9-EB4311A7D3A0}"/>
    <cellStyle name="Normal 4 4 12 6" xfId="12823" xr:uid="{CB655288-B256-4B54-8734-27010C1AAA7E}"/>
    <cellStyle name="Normal 4 4 13" xfId="2167" xr:uid="{00000000-0005-0000-0000-000013060000}"/>
    <cellStyle name="Normal 4 4 13 2" xfId="7293" xr:uid="{57CB4F8B-BA01-4C5B-AB7D-D92DB9F23A1A}"/>
    <cellStyle name="Normal 4 4 13 2 2" xfId="27889" xr:uid="{268AFB25-8671-4D25-B439-C5B125B633C7}"/>
    <cellStyle name="Normal 4 4 13 2 3" xfId="17673" xr:uid="{FF2C2023-6DE8-4DD5-9ABF-6A5128AAD6C7}"/>
    <cellStyle name="Normal 4 4 13 3" xfId="10126" xr:uid="{5E6F0728-FF33-458B-A04C-3ABC0E193730}"/>
    <cellStyle name="Normal 4 4 13 3 2" xfId="20506" xr:uid="{F9EC4638-AF3D-4BC2-9A3D-B74529B7EE0F}"/>
    <cellStyle name="Normal 4 4 13 4" xfId="23825" xr:uid="{52337421-501D-41E5-AECA-1496CD97E96F}"/>
    <cellStyle name="Normal 4 4 13 5" xfId="14840" xr:uid="{7FE6E188-AC7A-4DD5-AC00-61B0300A9B35}"/>
    <cellStyle name="Normal 4 4 14" xfId="3985" xr:uid="{32463145-0242-4FD3-A3C7-1AE8BB5420B2}"/>
    <cellStyle name="Normal 4 4 14 2" xfId="8808" xr:uid="{96E81A39-F7BE-4A1A-A2D4-A37A066F9669}"/>
    <cellStyle name="Normal 4 4 14 2 2" xfId="19188" xr:uid="{36253008-536F-4BEE-84DC-4A737DA8E433}"/>
    <cellStyle name="Normal 4 4 14 3" xfId="11641" xr:uid="{2F1DDD0D-D96B-415F-809D-56D584388FF7}"/>
    <cellStyle name="Normal 4 4 14 3 2" xfId="22021" xr:uid="{383070A4-5390-471A-AD4E-826DCA4547CE}"/>
    <cellStyle name="Normal 4 4 14 4" xfId="27554" xr:uid="{744D9950-0345-4247-B848-A80C1FEA7202}"/>
    <cellStyle name="Normal 4 4 14 5" xfId="16355" xr:uid="{E8A4D107-3532-44AA-8749-422BA1D4FE1D}"/>
    <cellStyle name="Normal 4 4 15" xfId="5284" xr:uid="{C2382099-3E92-49C9-AA4B-4EABED7BD494}"/>
    <cellStyle name="Normal 4 4 15 2" xfId="14582" xr:uid="{959891F0-419E-410A-AEA5-D53342EE6FB7}"/>
    <cellStyle name="Normal 4 4 16" xfId="7035" xr:uid="{8C2EBE04-C40B-4FA8-9156-B892929DEFBD}"/>
    <cellStyle name="Normal 4 4 16 2" xfId="17415" xr:uid="{56D911EF-30F2-45D0-8E50-FFA41229358F}"/>
    <cellStyle name="Normal 4 4 17" xfId="9868" xr:uid="{995A7B1C-9591-4AA1-82E2-F53A667DBFCB}"/>
    <cellStyle name="Normal 4 4 17 2" xfId="20248" xr:uid="{01A18C04-7DF0-48CC-AA97-6996ACE26D4A}"/>
    <cellStyle name="Normal 4 4 18" xfId="24746" xr:uid="{703F48F3-BBAE-4AE8-B24A-6032927DEB6F}"/>
    <cellStyle name="Normal 4 4 19" xfId="12398" xr:uid="{A9899CC4-8D74-42E8-BCF8-C9D3A48E992D}"/>
    <cellStyle name="Normal 4 4 2" xfId="986" xr:uid="{00000000-0005-0000-0000-00008C050000}"/>
    <cellStyle name="Normal 4 4 2 10" xfId="5287" xr:uid="{C9173801-F243-4242-8E05-DC6C5B03108B}"/>
    <cellStyle name="Normal 4 4 2 10 2" xfId="14585" xr:uid="{F26842E6-D563-4B7F-8110-180DFE5C4E58}"/>
    <cellStyle name="Normal 4 4 2 11" xfId="7038" xr:uid="{C1444B38-653A-47C1-BC0B-D3D8BF26F179}"/>
    <cellStyle name="Normal 4 4 2 11 2" xfId="17418" xr:uid="{314483FD-0D38-4D7A-8265-1ED74DFD92C4}"/>
    <cellStyle name="Normal 4 4 2 12" xfId="9871" xr:uid="{A3AC162A-2DE9-4F7B-AD6A-DE6A3844C058}"/>
    <cellStyle name="Normal 4 4 2 12 2" xfId="20251" xr:uid="{59975E48-62EE-45A4-B296-82A3B2ACB754}"/>
    <cellStyle name="Normal 4 4 2 13" xfId="25533" xr:uid="{9F4800AD-9630-4E1B-AD92-F43594679442}"/>
    <cellStyle name="Normal 4 4 2 14" xfId="12421" xr:uid="{D74C7FFF-C9EB-42C1-9F53-D6CE6B1B9E77}"/>
    <cellStyle name="Normal 4 4 2 2" xfId="987" xr:uid="{00000000-0005-0000-0000-00008D050000}"/>
    <cellStyle name="Normal 4 4 2 2 10" xfId="7039" xr:uid="{0C75F5A4-51F1-48A4-A6E7-A128AD4FCE49}"/>
    <cellStyle name="Normal 4 4 2 2 10 2" xfId="17419" xr:uid="{135BC228-1136-41D3-8267-62DFD5C8E68A}"/>
    <cellStyle name="Normal 4 4 2 2 11" xfId="9872" xr:uid="{604D1C80-960E-4BFA-9D20-5FC2026C65D6}"/>
    <cellStyle name="Normal 4 4 2 2 11 2" xfId="20252" xr:uid="{E35A96B7-C2BD-43FB-BDC2-1739CB2156B3}"/>
    <cellStyle name="Normal 4 4 2 2 12" xfId="24311" xr:uid="{4A384093-1FFD-408D-922E-635A1B405B55}"/>
    <cellStyle name="Normal 4 4 2 2 13" xfId="12481" xr:uid="{175A71FC-C908-4D69-AB58-4779FA75F504}"/>
    <cellStyle name="Normal 4 4 2 2 2" xfId="988" xr:uid="{00000000-0005-0000-0000-00008E050000}"/>
    <cellStyle name="Normal 4 4 2 2 2 10" xfId="13046" xr:uid="{A6E6A654-C557-4408-A191-9785EF23F9C9}"/>
    <cellStyle name="Normal 4 4 2 2 2 2" xfId="2786" xr:uid="{00000000-0005-0000-0000-00001B060000}"/>
    <cellStyle name="Normal 4 4 2 2 2 2 2" xfId="3339" xr:uid="{00000000-0005-0000-0000-00001C060000}"/>
    <cellStyle name="Normal 4 4 2 2 2 2 2 2" xfId="6396" xr:uid="{511D1F66-3411-48B0-8203-F4A9DA2F0FDA}"/>
    <cellStyle name="Normal 4 4 2 2 2 2 2 2 2" xfId="26973" xr:uid="{CF2747F8-798C-4EE4-A498-23C0D530D462}"/>
    <cellStyle name="Normal 4 4 2 2 2 2 2 2 3" xfId="15965" xr:uid="{2496F23A-2799-4B71-A3D3-B015345047AD}"/>
    <cellStyle name="Normal 4 4 2 2 2 2 2 3" xfId="8418" xr:uid="{970E17C2-EE93-4EEC-BB27-5FEFC93133D0}"/>
    <cellStyle name="Normal 4 4 2 2 2 2 2 3 2" xfId="18798" xr:uid="{E6AD4DF1-08AE-468A-9A9E-EB0A51DD43C1}"/>
    <cellStyle name="Normal 4 4 2 2 2 2 2 4" xfId="11251" xr:uid="{DA6302FF-5F54-4CB8-8D31-2B5660D0A0D0}"/>
    <cellStyle name="Normal 4 4 2 2 2 2 2 4 2" xfId="21631" xr:uid="{3B1D8A81-8262-4551-AF7F-A106365422DE}"/>
    <cellStyle name="Normal 4 4 2 2 2 2 2 5" xfId="24644" xr:uid="{4EE14F1F-6E23-4F8C-A333-BDD37E0A2B32}"/>
    <cellStyle name="Normal 4 4 2 2 2 2 2 6" xfId="13899" xr:uid="{380085B0-B0B8-4C53-8E8D-9D2D868E11CD}"/>
    <cellStyle name="Normal 4 4 2 2 2 2 3" xfId="4339" xr:uid="{AEAE18D6-B6A2-4423-B376-EE2258BAE3B4}"/>
    <cellStyle name="Normal 4 4 2 2 2 2 3 2" xfId="9110" xr:uid="{F7CAB04E-5C88-4621-AFBE-A71D17F42617}"/>
    <cellStyle name="Normal 4 4 2 2 2 2 3 2 2" xfId="29153" xr:uid="{6A8DDABF-4C37-439B-8667-261F05E25C34}"/>
    <cellStyle name="Normal 4 4 2 2 2 2 3 2 3" xfId="19490" xr:uid="{A792F0D7-A64E-4E0E-B7F9-423078DB920D}"/>
    <cellStyle name="Normal 4 4 2 2 2 2 3 3" xfId="11943" xr:uid="{CE8EBFB3-29D4-4601-A9E4-2D7CF75189D9}"/>
    <cellStyle name="Normal 4 4 2 2 2 2 3 3 2" xfId="22323" xr:uid="{84601BE3-0C8C-4632-A8BF-59F4D773A787}"/>
    <cellStyle name="Normal 4 4 2 2 2 2 3 4" xfId="22995" xr:uid="{99EE9227-CAEB-4D8C-80C0-AE85048853AE}"/>
    <cellStyle name="Normal 4 4 2 2 2 2 3 5" xfId="16657" xr:uid="{DBE0CC71-F13E-4119-9FD5-C290E64E1003}"/>
    <cellStyle name="Normal 4 4 2 2 2 2 4" xfId="6003" xr:uid="{E29511A5-072F-46C5-9071-ECE49B5D10BB}"/>
    <cellStyle name="Normal 4 4 2 2 2 2 4 2" xfId="25958" xr:uid="{21EA62E7-FDEC-4B32-A0A4-DC9A3B600A76}"/>
    <cellStyle name="Normal 4 4 2 2 2 2 4 3" xfId="15456" xr:uid="{D612C83B-A711-4645-8E86-03E48856C23E}"/>
    <cellStyle name="Normal 4 4 2 2 2 2 5" xfId="7909" xr:uid="{5E99DD95-E668-4AC6-A724-57D53EA08726}"/>
    <cellStyle name="Normal 4 4 2 2 2 2 5 2" xfId="18289" xr:uid="{3BD3DDD6-EF27-4A7D-BAA0-A7558C56A056}"/>
    <cellStyle name="Normal 4 4 2 2 2 2 6" xfId="10742" xr:uid="{1D69AD4B-070D-42F5-9F2C-846D09B973BA}"/>
    <cellStyle name="Normal 4 4 2 2 2 2 6 2" xfId="21122" xr:uid="{A8EC71FD-2B66-42EE-A265-6214D0EAC78E}"/>
    <cellStyle name="Normal 4 4 2 2 2 2 7" xfId="25547" xr:uid="{2EB83C0E-B6E5-49D5-90F4-89EB3B468253}"/>
    <cellStyle name="Normal 4 4 2 2 2 2 8" xfId="13242" xr:uid="{97FE9524-DB6E-4184-B9C3-5EBAD2CD12E5}"/>
    <cellStyle name="Normal 4 4 2 2 2 3" xfId="3340" xr:uid="{00000000-0005-0000-0000-00001D060000}"/>
    <cellStyle name="Normal 4 4 2 2 2 3 2" xfId="4530" xr:uid="{D57982D1-20D9-4173-95B8-81B03C06454C}"/>
    <cellStyle name="Normal 4 4 2 2 2 3 2 2" xfId="9301" xr:uid="{1906EB99-6934-4261-AEAC-9930B70BD463}"/>
    <cellStyle name="Normal 4 4 2 2 2 3 2 2 2" xfId="19681" xr:uid="{1CADBF01-9C05-4A55-B9F4-3B06C0E8A9DB}"/>
    <cellStyle name="Normal 4 4 2 2 2 3 2 3" xfId="12134" xr:uid="{B1998454-18F7-4601-BEA8-E7004959746B}"/>
    <cellStyle name="Normal 4 4 2 2 2 3 2 3 2" xfId="22514" xr:uid="{5F06841B-3EAD-4DB7-A203-7E3CF23CB48B}"/>
    <cellStyle name="Normal 4 4 2 2 2 3 2 4" xfId="27161" xr:uid="{0D40DEB6-A1C5-4870-864E-B777A435FACC}"/>
    <cellStyle name="Normal 4 4 2 2 2 3 2 5" xfId="16848" xr:uid="{9305266D-298E-4E88-83D3-F06AB75B37F3}"/>
    <cellStyle name="Normal 4 4 2 2 2 3 3" xfId="6397" xr:uid="{F0F6FE15-531E-46FD-B7EC-7220C77B92AD}"/>
    <cellStyle name="Normal 4 4 2 2 2 3 3 2" xfId="15966" xr:uid="{393AECD1-A0B3-4EBC-99E7-9080A686AED5}"/>
    <cellStyle name="Normal 4 4 2 2 2 3 4" xfId="8419" xr:uid="{504702F1-FB65-4350-9EA7-4CC0BB8656F8}"/>
    <cellStyle name="Normal 4 4 2 2 2 3 4 2" xfId="18799" xr:uid="{9F5804A4-D7E8-4AC6-8592-695651461A87}"/>
    <cellStyle name="Normal 4 4 2 2 2 3 5" xfId="11252" xr:uid="{DAA82E6E-C4E8-4C7E-84D1-1D2ABE0E9881}"/>
    <cellStyle name="Normal 4 4 2 2 2 3 5 2" xfId="21632" xr:uid="{CCEC414D-7C2C-494A-BF66-DD3C43D3A7A0}"/>
    <cellStyle name="Normal 4 4 2 2 2 3 6" xfId="24481" xr:uid="{8E9E08F5-837D-4108-9E5C-415FBCA96176}"/>
    <cellStyle name="Normal 4 4 2 2 2 3 7" xfId="13900" xr:uid="{C469E6A9-5373-4DAB-812F-E339E68D49A2}"/>
    <cellStyle name="Normal 4 4 2 2 2 4" xfId="3338" xr:uid="{00000000-0005-0000-0000-00001E060000}"/>
    <cellStyle name="Normal 4 4 2 2 2 4 2" xfId="6395" xr:uid="{F81A55A4-5FE1-4013-B08F-3EABC539D636}"/>
    <cellStyle name="Normal 4 4 2 2 2 4 2 2" xfId="28320" xr:uid="{569CA92F-9FC0-4280-9EA4-DC0F7D5BD3B3}"/>
    <cellStyle name="Normal 4 4 2 2 2 4 2 3" xfId="15964" xr:uid="{26A3D037-3327-422B-B13C-C701142E81BC}"/>
    <cellStyle name="Normal 4 4 2 2 2 4 3" xfId="8417" xr:uid="{BF5ED76A-EB79-4BF6-8079-CCFD13518FC9}"/>
    <cellStyle name="Normal 4 4 2 2 2 4 3 2" xfId="18797" xr:uid="{A8F6A1F1-2A47-4B4E-A529-28F5E372A247}"/>
    <cellStyle name="Normal 4 4 2 2 2 4 4" xfId="11250" xr:uid="{A27CFCA9-37A9-487C-8559-55C0F7A213CE}"/>
    <cellStyle name="Normal 4 4 2 2 2 4 4 2" xfId="21630" xr:uid="{02BF1CB0-7FEF-4913-8B53-0ACB069F257B}"/>
    <cellStyle name="Normal 4 4 2 2 2 4 5" xfId="23064" xr:uid="{727C9D6C-675F-405D-9B22-9C4EDD2BF3FD}"/>
    <cellStyle name="Normal 4 4 2 2 2 4 6" xfId="13898" xr:uid="{8552BB07-E4B1-47A4-A0DF-E45B39E14019}"/>
    <cellStyle name="Normal 4 4 2 2 2 5" xfId="4246" xr:uid="{1B5DDFF2-700E-49C0-B6C4-9115F3C3A1FC}"/>
    <cellStyle name="Normal 4 4 2 2 2 5 2" xfId="9017" xr:uid="{E9AF53E9-8F82-4245-B39F-F5E954B3F427}"/>
    <cellStyle name="Normal 4 4 2 2 2 5 2 2" xfId="29088" xr:uid="{EFF38729-D6BC-4932-AC44-EA578773EBC7}"/>
    <cellStyle name="Normal 4 4 2 2 2 5 2 3" xfId="19397" xr:uid="{53BA4873-F7AA-46D5-984C-7D06F76CE2C6}"/>
    <cellStyle name="Normal 4 4 2 2 2 5 3" xfId="11850" xr:uid="{9484FA93-8A4D-4135-8E3C-B9DA048FEECE}"/>
    <cellStyle name="Normal 4 4 2 2 2 5 3 2" xfId="22230" xr:uid="{E714DF82-67F8-4F82-92EA-6A400075F110}"/>
    <cellStyle name="Normal 4 4 2 2 2 5 4" xfId="24201" xr:uid="{4E8C4B6F-C3D7-4D57-9485-08951DB99FBF}"/>
    <cellStyle name="Normal 4 4 2 2 2 5 5" xfId="16564" xr:uid="{1DABC36D-944F-42FD-8DE0-AA39F762EE91}"/>
    <cellStyle name="Normal 4 4 2 2 2 6" xfId="5289" xr:uid="{4E40497E-6E2A-434D-87A7-EA8E5896162A}"/>
    <cellStyle name="Normal 4 4 2 2 2 6 2" xfId="27333" xr:uid="{72415122-6861-485B-B3F3-915932AD873D}"/>
    <cellStyle name="Normal 4 4 2 2 2 6 3" xfId="14587" xr:uid="{341FD1A3-1C03-474C-B496-7F4B76F75C23}"/>
    <cellStyle name="Normal 4 4 2 2 2 7" xfId="7040" xr:uid="{A3223282-F4FF-4C25-B57C-E63E4EE3075F}"/>
    <cellStyle name="Normal 4 4 2 2 2 7 2" xfId="17420" xr:uid="{CA7AAA4B-5AC8-4800-8104-9B57188E912F}"/>
    <cellStyle name="Normal 4 4 2 2 2 8" xfId="9873" xr:uid="{AA367147-979C-4209-BE07-E247F79F9987}"/>
    <cellStyle name="Normal 4 4 2 2 2 8 2" xfId="20253" xr:uid="{E25F9F74-8F47-47F4-859D-31C44F7078A0}"/>
    <cellStyle name="Normal 4 4 2 2 2 9" xfId="24170" xr:uid="{340DEFD4-3A60-455F-B7D1-FCE635C519F5}"/>
    <cellStyle name="Normal 4 4 2 2 3" xfId="2785" xr:uid="{00000000-0005-0000-0000-00001F060000}"/>
    <cellStyle name="Normal 4 4 2 2 3 2" xfId="3341" xr:uid="{00000000-0005-0000-0000-000020060000}"/>
    <cellStyle name="Normal 4 4 2 2 3 2 2" xfId="6398" xr:uid="{69768A5D-02B3-4CE8-980B-44CE4EE92A71}"/>
    <cellStyle name="Normal 4 4 2 2 3 2 2 2" xfId="28720" xr:uid="{D78FEAF6-37AF-4F64-9E40-DDF82F1432CF}"/>
    <cellStyle name="Normal 4 4 2 2 3 2 2 3" xfId="15967" xr:uid="{200B21F8-E051-4512-9808-A4DB8CC59D82}"/>
    <cellStyle name="Normal 4 4 2 2 3 2 3" xfId="8420" xr:uid="{3466F2CD-DCA8-4546-8C86-8F3CD1535758}"/>
    <cellStyle name="Normal 4 4 2 2 3 2 3 2" xfId="18800" xr:uid="{602CFB8F-DA78-4834-BA32-7C58AC4CE0DE}"/>
    <cellStyle name="Normal 4 4 2 2 3 2 4" xfId="11253" xr:uid="{6A126DB7-D971-4949-B4D3-9A5DE6CF484A}"/>
    <cellStyle name="Normal 4 4 2 2 3 2 4 2" xfId="21633" xr:uid="{5D54963C-899E-4456-97FC-F90A8C8DDD6B}"/>
    <cellStyle name="Normal 4 4 2 2 3 2 5" xfId="24232" xr:uid="{6CC866C5-BA2D-4DAA-AD10-0FFB2AAC7F19}"/>
    <cellStyle name="Normal 4 4 2 2 3 2 6" xfId="13901" xr:uid="{A7148D7B-9C79-4FA5-BC09-D7F830210FCF}"/>
    <cellStyle name="Normal 4 4 2 2 3 3" xfId="4338" xr:uid="{6A44BF57-F8D2-4E33-BB4C-9D0E9446C87B}"/>
    <cellStyle name="Normal 4 4 2 2 3 3 2" xfId="9109" xr:uid="{79B1799D-E6E3-4844-817D-B3AC2660A494}"/>
    <cellStyle name="Normal 4 4 2 2 3 3 2 2" xfId="29152" xr:uid="{2B362ED0-5344-4B36-A5F2-DC29B4E651E2}"/>
    <cellStyle name="Normal 4 4 2 2 3 3 2 3" xfId="19489" xr:uid="{8910AE9E-9AEE-4D3D-AAB5-C1CF1E1231AC}"/>
    <cellStyle name="Normal 4 4 2 2 3 3 3" xfId="11942" xr:uid="{B582E6F3-2430-4631-8D32-76DEBB197905}"/>
    <cellStyle name="Normal 4 4 2 2 3 3 3 2" xfId="22322" xr:uid="{D543972F-32F3-49D1-A40E-9621FB165C4F}"/>
    <cellStyle name="Normal 4 4 2 2 3 3 4" xfId="24907" xr:uid="{C974BD5E-5D88-4BDE-B086-E99DF87B1C01}"/>
    <cellStyle name="Normal 4 4 2 2 3 3 5" xfId="16656" xr:uid="{F417541B-77ED-42A0-A242-4B91FFDC9C95}"/>
    <cellStyle name="Normal 4 4 2 2 3 4" xfId="6002" xr:uid="{96248991-7D51-4E9B-97A5-A5A3DE115131}"/>
    <cellStyle name="Normal 4 4 2 2 3 4 2" xfId="26935" xr:uid="{5DDB1C1B-3D0C-4DBD-8063-DDE3D7FB13FF}"/>
    <cellStyle name="Normal 4 4 2 2 3 4 3" xfId="15455" xr:uid="{FB994E50-F762-4F05-815A-55EF3687280F}"/>
    <cellStyle name="Normal 4 4 2 2 3 5" xfId="7908" xr:uid="{9EB05466-062C-4469-9947-9025F4C8A514}"/>
    <cellStyle name="Normal 4 4 2 2 3 5 2" xfId="18288" xr:uid="{8C3FAA84-6586-49A1-BE99-2CBB983CBD69}"/>
    <cellStyle name="Normal 4 4 2 2 3 6" xfId="10741" xr:uid="{47C44A2D-A4D2-4DED-A7A4-C203843BB499}"/>
    <cellStyle name="Normal 4 4 2 2 3 6 2" xfId="21121" xr:uid="{DFBB5A1F-C978-4328-A712-F706247A5CEF}"/>
    <cellStyle name="Normal 4 4 2 2 3 7" xfId="23718" xr:uid="{53983EAF-405A-4A68-B671-E39B9079E1D0}"/>
    <cellStyle name="Normal 4 4 2 2 3 8" xfId="13241" xr:uid="{7D6F806D-EC38-440D-B3AD-83353E843758}"/>
    <cellStyle name="Normal 4 4 2 2 4" xfId="3342" xr:uid="{00000000-0005-0000-0000-000021060000}"/>
    <cellStyle name="Normal 4 4 2 2 4 2" xfId="4531" xr:uid="{B295BD5D-4A86-43B3-8633-BD21E21795ED}"/>
    <cellStyle name="Normal 4 4 2 2 4 2 2" xfId="9302" xr:uid="{4AA3D06E-817C-4FE4-A047-54D579A4D61A}"/>
    <cellStyle name="Normal 4 4 2 2 4 2 2 2" xfId="19682" xr:uid="{4BF8F51E-12F7-4D38-BE3F-526DF59CA949}"/>
    <cellStyle name="Normal 4 4 2 2 4 2 3" xfId="12135" xr:uid="{42F26D03-D924-4299-9354-48DF765EA6E1}"/>
    <cellStyle name="Normal 4 4 2 2 4 2 3 2" xfId="22515" xr:uid="{C2826C7B-C340-49D4-AEB9-19C403F9D96B}"/>
    <cellStyle name="Normal 4 4 2 2 4 2 4" xfId="25859" xr:uid="{EDF842B6-3937-4137-8EAE-444882F0819C}"/>
    <cellStyle name="Normal 4 4 2 2 4 2 5" xfId="16849" xr:uid="{7F9F8C60-6B4E-4F6F-A10A-3CE6DA5F2761}"/>
    <cellStyle name="Normal 4 4 2 2 4 3" xfId="6399" xr:uid="{3940C7DE-70FB-49CF-BD1E-CC4625C42B7A}"/>
    <cellStyle name="Normal 4 4 2 2 4 3 2" xfId="15968" xr:uid="{2D54A11E-FF4C-47AC-AE13-47EB5DD75731}"/>
    <cellStyle name="Normal 4 4 2 2 4 4" xfId="8421" xr:uid="{3F679B0C-F09E-4C98-B721-4D0AB18F3AE6}"/>
    <cellStyle name="Normal 4 4 2 2 4 4 2" xfId="18801" xr:uid="{3343F9AC-DB0D-480C-A640-F8DE770B3567}"/>
    <cellStyle name="Normal 4 4 2 2 4 5" xfId="11254" xr:uid="{2302EC03-7E78-4B3A-84BC-D18671DC7463}"/>
    <cellStyle name="Normal 4 4 2 2 4 5 2" xfId="21634" xr:uid="{4E879307-37C7-4D37-AA7E-98FC66DD073C}"/>
    <cellStyle name="Normal 4 4 2 2 4 6" xfId="25389" xr:uid="{2B1BE565-3070-4CBD-A8A7-826B87398CCA}"/>
    <cellStyle name="Normal 4 4 2 2 4 7" xfId="13902" xr:uid="{A9A64EC3-4267-44C0-8F66-ADF1DBE3DA21}"/>
    <cellStyle name="Normal 4 4 2 2 5" xfId="3337" xr:uid="{00000000-0005-0000-0000-000022060000}"/>
    <cellStyle name="Normal 4 4 2 2 5 2" xfId="6394" xr:uid="{5062E618-E82E-42FB-A778-7EC3F6941EE7}"/>
    <cellStyle name="Normal 4 4 2 2 5 2 2" xfId="26527" xr:uid="{BF4A22E8-47BF-4AE4-8B06-189C61C88340}"/>
    <cellStyle name="Normal 4 4 2 2 5 2 3" xfId="15963" xr:uid="{34CFE1EC-966C-4649-BDA4-5B79ED1C886F}"/>
    <cellStyle name="Normal 4 4 2 2 5 3" xfId="8416" xr:uid="{0B715A8F-AAB0-4DFA-BAE7-20B7354D978C}"/>
    <cellStyle name="Normal 4 4 2 2 5 3 2" xfId="18796" xr:uid="{41F0A7D8-AB8E-4B60-982D-97BA8ADCC0F1}"/>
    <cellStyle name="Normal 4 4 2 2 5 4" xfId="11249" xr:uid="{85457368-CE3B-45FB-BA69-8CC85A11D34F}"/>
    <cellStyle name="Normal 4 4 2 2 5 4 2" xfId="21629" xr:uid="{193BE4AF-9649-42CB-89A7-80CFD85DE0CE}"/>
    <cellStyle name="Normal 4 4 2 2 5 5" xfId="24583" xr:uid="{9CB8F697-BCC2-40ED-847C-A67F724127DE}"/>
    <cellStyle name="Normal 4 4 2 2 5 6" xfId="13897" xr:uid="{8DD6C700-A359-472F-A44D-9D09EC1DD08E}"/>
    <cellStyle name="Normal 4 4 2 2 6" xfId="2556" xr:uid="{00000000-0005-0000-0000-000023060000}"/>
    <cellStyle name="Normal 4 4 2 2 6 2" xfId="5825" xr:uid="{DC4B1AE2-E38E-4F7D-B7F9-68E626E6D6E0}"/>
    <cellStyle name="Normal 4 4 2 2 6 2 2" xfId="28404" xr:uid="{0294B801-8558-4D60-BB1D-C74AED4ACEAA}"/>
    <cellStyle name="Normal 4 4 2 2 6 2 3" xfId="15227" xr:uid="{FCF708E1-6C2E-4FB3-B0DE-25CA0F80D6F0}"/>
    <cellStyle name="Normal 4 4 2 2 6 3" xfId="7680" xr:uid="{5ECF2951-199F-4EA0-BB10-67F9E1354813}"/>
    <cellStyle name="Normal 4 4 2 2 6 3 2" xfId="18060" xr:uid="{95620D9C-ED80-4DB4-8DD5-77F617E8DEC6}"/>
    <cellStyle name="Normal 4 4 2 2 6 4" xfId="10513" xr:uid="{2CB7DFE3-E213-4A1A-BE1A-20DE844B62D1}"/>
    <cellStyle name="Normal 4 4 2 2 6 4 2" xfId="20893" xr:uid="{C939A820-A911-45B8-861D-39CA8982E263}"/>
    <cellStyle name="Normal 4 4 2 2 6 5" xfId="25090" xr:uid="{50630A23-1783-4E8E-8EBD-8E95B5AE0135}"/>
    <cellStyle name="Normal 4 4 2 2 6 6" xfId="12943" xr:uid="{DC969C50-06CB-42DE-AAA8-B174C5A7B8E8}"/>
    <cellStyle name="Normal 4 4 2 2 7" xfId="2250" xr:uid="{00000000-0005-0000-0000-000019060000}"/>
    <cellStyle name="Normal 4 4 2 2 7 2" xfId="7376" xr:uid="{49CA78DA-20A4-4038-8506-5DDD29FC25DE}"/>
    <cellStyle name="Normal 4 4 2 2 7 2 2" xfId="17756" xr:uid="{1B2A0586-7E36-4B38-834F-A9A444B3A174}"/>
    <cellStyle name="Normal 4 4 2 2 7 3" xfId="10209" xr:uid="{572E385B-266A-46A8-9ED4-56DED6012742}"/>
    <cellStyle name="Normal 4 4 2 2 7 3 2" xfId="20589" xr:uid="{C8CD3E5D-43F1-48B5-ACE9-D6CD559183A0}"/>
    <cellStyle name="Normal 4 4 2 2 7 4" xfId="25248" xr:uid="{83230BF6-A134-4CA9-9917-EEAFA2C3B914}"/>
    <cellStyle name="Normal 4 4 2 2 7 5" xfId="14923" xr:uid="{D659C309-94E5-4BC5-B696-F22FD405B31F}"/>
    <cellStyle name="Normal 4 4 2 2 8" xfId="3801" xr:uid="{DDC15438-3D68-4FAD-9D9B-C7E2E167FEA4}"/>
    <cellStyle name="Normal 4 4 2 2 8 2" xfId="8636" xr:uid="{4C619C33-DE7C-49B8-B166-2CA910B63CFD}"/>
    <cellStyle name="Normal 4 4 2 2 8 2 2" xfId="19016" xr:uid="{44B94BF2-0CAD-4A78-B3B9-ECF987ADDE5A}"/>
    <cellStyle name="Normal 4 4 2 2 8 3" xfId="11469" xr:uid="{7B76BDC5-3EC5-42AF-8E55-BFF102FBEAC6}"/>
    <cellStyle name="Normal 4 4 2 2 8 3 2" xfId="21849" xr:uid="{34AC7D1B-4264-4C58-B0E6-F3D739E9EB6C}"/>
    <cellStyle name="Normal 4 4 2 2 8 4" xfId="16183" xr:uid="{545ED7F2-872A-448F-928C-E98B0C60218F}"/>
    <cellStyle name="Normal 4 4 2 2 9" xfId="5288" xr:uid="{4258AE63-37FA-4E3B-88C7-E1ACC51B3145}"/>
    <cellStyle name="Normal 4 4 2 2 9 2" xfId="14586" xr:uid="{28244A37-8FC1-4209-BC34-54CFE44D5963}"/>
    <cellStyle name="Normal 4 4 2 3" xfId="989" xr:uid="{00000000-0005-0000-0000-00008F050000}"/>
    <cellStyle name="Normal 4 4 2 3 10" xfId="9874" xr:uid="{B1AD3C3B-E4EF-4540-8370-CA00C891082A}"/>
    <cellStyle name="Normal 4 4 2 3 10 2" xfId="20254" xr:uid="{4960A5F0-C12E-4B12-AC3D-EEDB6B8C464C}"/>
    <cellStyle name="Normal 4 4 2 3 11" xfId="25422" xr:uid="{0AB0255F-72B3-4885-B9E1-813751B34C02}"/>
    <cellStyle name="Normal 4 4 2 3 12" xfId="12598" xr:uid="{CA292A13-D5E7-41FE-9B23-465F582E343E}"/>
    <cellStyle name="Normal 4 4 2 3 2" xfId="2787" xr:uid="{00000000-0005-0000-0000-000025060000}"/>
    <cellStyle name="Normal 4 4 2 3 2 2" xfId="3344" xr:uid="{00000000-0005-0000-0000-000026060000}"/>
    <cellStyle name="Normal 4 4 2 3 2 2 2" xfId="6401" xr:uid="{343E5849-A095-4356-A6E4-AA28C144EC79}"/>
    <cellStyle name="Normal 4 4 2 3 2 2 2 2" xfId="28615" xr:uid="{9F7BCF5F-F784-4400-B20C-6A8977FADB81}"/>
    <cellStyle name="Normal 4 4 2 3 2 2 2 3" xfId="15970" xr:uid="{591177A3-FFCB-4982-BC14-F6A0916A77D9}"/>
    <cellStyle name="Normal 4 4 2 3 2 2 3" xfId="8423" xr:uid="{C2FF869B-A854-4C88-816D-6510E892D87D}"/>
    <cellStyle name="Normal 4 4 2 3 2 2 3 2" xfId="18803" xr:uid="{7FFBDEA1-A1E4-4C6D-AE1C-A491E9D3ABD1}"/>
    <cellStyle name="Normal 4 4 2 3 2 2 4" xfId="11256" xr:uid="{CD8E96AA-81A3-461E-A843-965AE1CC3170}"/>
    <cellStyle name="Normal 4 4 2 3 2 2 4 2" xfId="21636" xr:uid="{77235E0C-8C7F-4FA5-9A70-8801406D4A23}"/>
    <cellStyle name="Normal 4 4 2 3 2 2 5" xfId="25541" xr:uid="{7E2DF8E2-5082-41B1-A468-00E7FFC3BF73}"/>
    <cellStyle name="Normal 4 4 2 3 2 2 6" xfId="13904" xr:uid="{B88B7EB3-9F60-4C35-8B12-3E2052EF28BE}"/>
    <cellStyle name="Normal 4 4 2 3 2 3" xfId="4340" xr:uid="{74B3D252-263A-4214-BAD9-6E1714328469}"/>
    <cellStyle name="Normal 4 4 2 3 2 3 2" xfId="9111" xr:uid="{DB4B5A45-226D-48AB-B1C4-D080C1D639FB}"/>
    <cellStyle name="Normal 4 4 2 3 2 3 2 2" xfId="29154" xr:uid="{77C2008E-03E2-4F0C-8CD8-F2962237139D}"/>
    <cellStyle name="Normal 4 4 2 3 2 3 2 3" xfId="19491" xr:uid="{F109FBB9-64BD-468A-9BC6-6BCA65B9F0D5}"/>
    <cellStyle name="Normal 4 4 2 3 2 3 3" xfId="11944" xr:uid="{44FA4A1B-9B44-4CF4-832E-40967D5F0FCA}"/>
    <cellStyle name="Normal 4 4 2 3 2 3 3 2" xfId="22324" xr:uid="{FA817901-995B-4402-B4DD-318F52720169}"/>
    <cellStyle name="Normal 4 4 2 3 2 3 4" xfId="24397" xr:uid="{64414920-5AB8-4F86-809F-DC5AA7D433CB}"/>
    <cellStyle name="Normal 4 4 2 3 2 3 5" xfId="16658" xr:uid="{8F21A49A-4D31-4E84-B3AA-8FFCA76483E1}"/>
    <cellStyle name="Normal 4 4 2 3 2 4" xfId="6004" xr:uid="{9ED9DD77-8200-4D6A-8D46-C6657E276F95}"/>
    <cellStyle name="Normal 4 4 2 3 2 4 2" xfId="27777" xr:uid="{AE5FCA32-9F15-45B6-9EEB-C0AFB6BF84CE}"/>
    <cellStyle name="Normal 4 4 2 3 2 4 3" xfId="15457" xr:uid="{0F694240-3902-4780-8B9A-3D5321D5FECC}"/>
    <cellStyle name="Normal 4 4 2 3 2 5" xfId="7910" xr:uid="{E3EE78A6-E101-42FF-AEEA-BFEBB2AF86C3}"/>
    <cellStyle name="Normal 4 4 2 3 2 5 2" xfId="18290" xr:uid="{C1E16FBA-FE8E-4A54-B65B-A50FA1CAC283}"/>
    <cellStyle name="Normal 4 4 2 3 2 6" xfId="10743" xr:uid="{0FFF8D92-EAD0-434C-BD7F-BD069BCCF53A}"/>
    <cellStyle name="Normal 4 4 2 3 2 6 2" xfId="21123" xr:uid="{5EB6700C-27A8-4AD6-876E-4973B72CA798}"/>
    <cellStyle name="Normal 4 4 2 3 2 7" xfId="24690" xr:uid="{D52FFB66-82B9-4586-B744-665C9F32E133}"/>
    <cellStyle name="Normal 4 4 2 3 2 8" xfId="13243" xr:uid="{A24D2BD8-95B1-4F46-A668-2EE59A1BDC03}"/>
    <cellStyle name="Normal 4 4 2 3 3" xfId="3345" xr:uid="{00000000-0005-0000-0000-000027060000}"/>
    <cellStyle name="Normal 4 4 2 3 3 2" xfId="4532" xr:uid="{B667C967-0561-4C42-8BC5-90F59086EA4F}"/>
    <cellStyle name="Normal 4 4 2 3 3 2 2" xfId="9303" xr:uid="{5D054F46-D740-4D54-A354-11CE584B8EC4}"/>
    <cellStyle name="Normal 4 4 2 3 3 2 2 2" xfId="29280" xr:uid="{4D6ACDE4-B724-4058-B0EB-6FD435DC408F}"/>
    <cellStyle name="Normal 4 4 2 3 3 2 2 3" xfId="19683" xr:uid="{AD9CB9B7-9155-4620-BD89-267FF7E163A2}"/>
    <cellStyle name="Normal 4 4 2 3 3 2 3" xfId="12136" xr:uid="{B1CEB952-4071-4AA7-B3E2-61A45C9196DF}"/>
    <cellStyle name="Normal 4 4 2 3 3 2 3 2" xfId="22516" xr:uid="{CA3F5B6B-0FB8-40ED-95B1-0404A707E6EF}"/>
    <cellStyle name="Normal 4 4 2 3 3 2 4" xfId="25826" xr:uid="{B557E776-EDB1-4F38-8179-39D0DD17A096}"/>
    <cellStyle name="Normal 4 4 2 3 3 2 5" xfId="16850" xr:uid="{0AC8B89C-7AF6-4A8E-88EC-20BF3A4E2B09}"/>
    <cellStyle name="Normal 4 4 2 3 3 3" xfId="6402" xr:uid="{3E03D1E4-46FB-4EA6-A55D-6CE5D746A0FA}"/>
    <cellStyle name="Normal 4 4 2 3 3 3 2" xfId="27084" xr:uid="{AF6B99DB-4970-44F9-83F8-550353C549F2}"/>
    <cellStyle name="Normal 4 4 2 3 3 3 3" xfId="15971" xr:uid="{05546C51-7A74-4DC9-A123-D32CCF69BB41}"/>
    <cellStyle name="Normal 4 4 2 3 3 4" xfId="8424" xr:uid="{47DC54E8-D290-438B-A9F6-0A176AE63C6C}"/>
    <cellStyle name="Normal 4 4 2 3 3 4 2" xfId="18804" xr:uid="{E1755450-EC70-4494-BA45-A16E3958D2BB}"/>
    <cellStyle name="Normal 4 4 2 3 3 5" xfId="11257" xr:uid="{A6D1E6E4-5971-4942-887A-43650AFFEA0C}"/>
    <cellStyle name="Normal 4 4 2 3 3 5 2" xfId="21637" xr:uid="{B6280641-65D5-4190-AE7B-601DF9196AC1}"/>
    <cellStyle name="Normal 4 4 2 3 3 6" xfId="25560" xr:uid="{A8C4EC16-EA7A-4861-A0BB-F346D7F4F3D0}"/>
    <cellStyle name="Normal 4 4 2 3 3 7" xfId="13905" xr:uid="{02D88B39-740F-4D60-9A15-9A15A8A2BCB9}"/>
    <cellStyle name="Normal 4 4 2 3 4" xfId="3343" xr:uid="{00000000-0005-0000-0000-000028060000}"/>
    <cellStyle name="Normal 4 4 2 3 4 2" xfId="6400" xr:uid="{7CF52855-B221-49CE-A471-59823C1C5EC2}"/>
    <cellStyle name="Normal 4 4 2 3 4 2 2" xfId="27390" xr:uid="{196D2709-DB11-4493-87A8-571EF4FEB300}"/>
    <cellStyle name="Normal 4 4 2 3 4 2 3" xfId="15969" xr:uid="{78E67D20-8500-42B0-8342-77833EBFD547}"/>
    <cellStyle name="Normal 4 4 2 3 4 3" xfId="8422" xr:uid="{D392A788-D3F4-495C-92BB-C7DF535D7F6E}"/>
    <cellStyle name="Normal 4 4 2 3 4 3 2" xfId="18802" xr:uid="{C7850F2B-0321-44D0-A29E-DC57D5733915}"/>
    <cellStyle name="Normal 4 4 2 3 4 4" xfId="11255" xr:uid="{9F189DF0-C5E1-44CC-AC28-952D571D9414}"/>
    <cellStyle name="Normal 4 4 2 3 4 4 2" xfId="21635" xr:uid="{A6696CC3-A819-425E-8415-27596BCDCEF6}"/>
    <cellStyle name="Normal 4 4 2 3 4 5" xfId="25494" xr:uid="{F3F66694-76D2-4DD2-A42D-A490901CEB69}"/>
    <cellStyle name="Normal 4 4 2 3 4 6" xfId="13903" xr:uid="{BA747545-B287-4E7B-A45F-5E00E23DCEAE}"/>
    <cellStyle name="Normal 4 4 2 3 5" xfId="2599" xr:uid="{00000000-0005-0000-0000-000029060000}"/>
    <cellStyle name="Normal 4 4 2 3 5 2" xfId="5863" xr:uid="{139BE8FC-28F1-4734-8901-3B834D3D2588}"/>
    <cellStyle name="Normal 4 4 2 3 5 2 2" xfId="26182" xr:uid="{4DB9D009-C49D-4C9D-8B31-40E993ACDE8F}"/>
    <cellStyle name="Normal 4 4 2 3 5 2 3" xfId="15270" xr:uid="{14A9D6DC-889E-4B88-A44F-DB60655AF6C1}"/>
    <cellStyle name="Normal 4 4 2 3 5 3" xfId="7723" xr:uid="{E5424755-DE56-4D99-BDD0-F7BA8BA601D0}"/>
    <cellStyle name="Normal 4 4 2 3 5 3 2" xfId="18103" xr:uid="{44B2E874-9A5E-4728-B49D-E29AB0D6C375}"/>
    <cellStyle name="Normal 4 4 2 3 5 4" xfId="10556" xr:uid="{1872EAE9-2A01-45E2-840D-0999BEEF9D85}"/>
    <cellStyle name="Normal 4 4 2 3 5 4 2" xfId="20936" xr:uid="{BB83D161-21E9-4D6B-9DDF-6055BE109484}"/>
    <cellStyle name="Normal 4 4 2 3 5 5" xfId="23359" xr:uid="{37031A89-35BD-4127-BFD7-60F5F3E9C2EE}"/>
    <cellStyle name="Normal 4 4 2 3 5 6" xfId="12986" xr:uid="{412C8670-516E-44AC-ABE8-D75E24AA086C}"/>
    <cellStyle name="Normal 4 4 2 3 6" xfId="2365" xr:uid="{00000000-0005-0000-0000-000024060000}"/>
    <cellStyle name="Normal 4 4 2 3 6 2" xfId="7491" xr:uid="{030E696C-1599-4734-A257-268A964EDB54}"/>
    <cellStyle name="Normal 4 4 2 3 6 2 2" xfId="17871" xr:uid="{15D93248-80F7-4215-82CC-88F904825CB5}"/>
    <cellStyle name="Normal 4 4 2 3 6 3" xfId="10324" xr:uid="{20779726-FE34-46AE-8D69-243702F2566F}"/>
    <cellStyle name="Normal 4 4 2 3 6 3 2" xfId="20704" xr:uid="{0C161F4E-0E79-4057-B1D8-D0034A4E854D}"/>
    <cellStyle name="Normal 4 4 2 3 6 4" xfId="22907" xr:uid="{794A6DF2-1520-439A-BD2D-2EBAECF1CA97}"/>
    <cellStyle name="Normal 4 4 2 3 6 5" xfId="15038" xr:uid="{CA3A1C99-7CFD-4A4C-82D1-2277B4C1D22D}"/>
    <cellStyle name="Normal 4 4 2 3 7" xfId="3900" xr:uid="{A0A63680-17CA-489F-95A6-D6826EDC068D}"/>
    <cellStyle name="Normal 4 4 2 3 7 2" xfId="8731" xr:uid="{07A899F3-7EEC-467F-AEF0-B12738453FE0}"/>
    <cellStyle name="Normal 4 4 2 3 7 2 2" xfId="19111" xr:uid="{250E8EC4-8884-454C-9B4B-249992F96958}"/>
    <cellStyle name="Normal 4 4 2 3 7 3" xfId="11564" xr:uid="{9A952F7A-904B-45D3-880B-F6D974671C03}"/>
    <cellStyle name="Normal 4 4 2 3 7 3 2" xfId="21944" xr:uid="{B6ED0CF5-C516-4F13-A8BB-97E471131A4F}"/>
    <cellStyle name="Normal 4 4 2 3 7 4" xfId="16278" xr:uid="{7FA5334C-9CED-4ACE-9A17-0DE4230501E4}"/>
    <cellStyle name="Normal 4 4 2 3 8" xfId="5290" xr:uid="{8FC8B013-9E56-4911-9A8B-CAF8045B656D}"/>
    <cellStyle name="Normal 4 4 2 3 8 2" xfId="14588" xr:uid="{BC50FF17-FFFF-4D6D-B145-ACDCA896327D}"/>
    <cellStyle name="Normal 4 4 2 3 9" xfId="7041" xr:uid="{EE83E8F2-A16A-4CD0-BC5F-8F969FE98924}"/>
    <cellStyle name="Normal 4 4 2 3 9 2" xfId="17421" xr:uid="{51AFD0D0-CB0B-4931-8E43-E335997652BE}"/>
    <cellStyle name="Normal 4 4 2 4" xfId="990" xr:uid="{00000000-0005-0000-0000-000090050000}"/>
    <cellStyle name="Normal 4 4 2 4 2" xfId="3346" xr:uid="{00000000-0005-0000-0000-00002B060000}"/>
    <cellStyle name="Normal 4 4 2 4 2 2" xfId="6403" xr:uid="{20B61733-C29A-4013-826A-91229857E97E}"/>
    <cellStyle name="Normal 4 4 2 4 2 2 2" xfId="27175" xr:uid="{AE11D454-1CD7-41CE-B9C4-CA1ECC737D00}"/>
    <cellStyle name="Normal 4 4 2 4 2 2 3" xfId="15972" xr:uid="{297D34D7-ACE3-4DC9-866A-BB601572E752}"/>
    <cellStyle name="Normal 4 4 2 4 2 3" xfId="8425" xr:uid="{6A70F0BF-D7D0-4B85-B0C1-79744443D8AD}"/>
    <cellStyle name="Normal 4 4 2 4 2 3 2" xfId="18805" xr:uid="{267F612C-EEAF-43EE-B20C-E6ECA5E6DB21}"/>
    <cellStyle name="Normal 4 4 2 4 2 4" xfId="11258" xr:uid="{C6886769-9BD0-4F8E-A386-8BBF708CF0BA}"/>
    <cellStyle name="Normal 4 4 2 4 2 4 2" xfId="21638" xr:uid="{C9F7911D-DEE3-403B-83CD-E2A6C409A7AC}"/>
    <cellStyle name="Normal 4 4 2 4 2 5" xfId="23984" xr:uid="{B23B2DF9-82EF-45C7-9FBB-906912C74F17}"/>
    <cellStyle name="Normal 4 4 2 4 2 6" xfId="13906" xr:uid="{2F1045BB-53EA-4FB1-890A-6A2795B420BD}"/>
    <cellStyle name="Normal 4 4 2 4 3" xfId="2784" xr:uid="{00000000-0005-0000-0000-00002C060000}"/>
    <cellStyle name="Normal 4 4 2 4 3 2" xfId="6001" xr:uid="{95EA8E11-5537-4A68-AF65-8399F5C49F15}"/>
    <cellStyle name="Normal 4 4 2 4 3 2 2" xfId="28140" xr:uid="{68EEADF2-2AD1-47CD-95C5-623C2B15C40B}"/>
    <cellStyle name="Normal 4 4 2 4 3 2 3" xfId="15454" xr:uid="{81AC6881-060D-49E2-85F5-2E625E9E456B}"/>
    <cellStyle name="Normal 4 4 2 4 3 3" xfId="7907" xr:uid="{E3C17826-5BD3-463F-BCD5-BEEF9F957C4C}"/>
    <cellStyle name="Normal 4 4 2 4 3 3 2" xfId="18287" xr:uid="{4A831123-808B-4BCA-BC87-E889B02E29A8}"/>
    <cellStyle name="Normal 4 4 2 4 3 4" xfId="10740" xr:uid="{C684B92C-9FED-4F5B-B80A-33BD8DA70E4D}"/>
    <cellStyle name="Normal 4 4 2 4 3 4 2" xfId="21120" xr:uid="{0740E351-8637-4EB1-A9B8-E45D0364FF18}"/>
    <cellStyle name="Normal 4 4 2 4 3 5" xfId="22646" xr:uid="{771BE6F7-1616-4895-81F6-29430F4DFF5C}"/>
    <cellStyle name="Normal 4 4 2 4 3 6" xfId="13240" xr:uid="{75F1AEE9-9B4E-4585-8635-8BF605B8F223}"/>
    <cellStyle name="Normal 4 4 2 4 4" xfId="4193" xr:uid="{96BB92AC-F20C-4C4D-AE25-AF828871AFE4}"/>
    <cellStyle name="Normal 4 4 2 4 4 2" xfId="8964" xr:uid="{213E87B1-4640-4830-B3FE-2730CE3A4E12}"/>
    <cellStyle name="Normal 4 4 2 4 4 2 2" xfId="19344" xr:uid="{4732E8CE-8314-4A71-965F-4492544F64DC}"/>
    <cellStyle name="Normal 4 4 2 4 4 3" xfId="11797" xr:uid="{1E649367-FA4B-4B30-B77B-B6496126789A}"/>
    <cellStyle name="Normal 4 4 2 4 4 3 2" xfId="22177" xr:uid="{54000B27-16F5-4737-97AC-5EF6B85A6040}"/>
    <cellStyle name="Normal 4 4 2 4 4 4" xfId="23151" xr:uid="{8F9319D7-B853-4F09-B86A-AB41BD9E4F06}"/>
    <cellStyle name="Normal 4 4 2 4 4 5" xfId="16511" xr:uid="{59A15F81-D3BA-4822-93BE-A4760071BFE6}"/>
    <cellStyle name="Normal 4 4 2 4 5" xfId="5291" xr:uid="{533E2B35-FCAF-412B-9DCA-D713E1E837DA}"/>
    <cellStyle name="Normal 4 4 2 4 5 2" xfId="14589" xr:uid="{E45A6DA9-F6DD-4BE1-88EF-D73B6CBFE0B3}"/>
    <cellStyle name="Normal 4 4 2 4 6" xfId="7042" xr:uid="{7D54AB82-DC51-48D5-8538-93D0951DDF25}"/>
    <cellStyle name="Normal 4 4 2 4 6 2" xfId="17422" xr:uid="{0C0B500B-9BD5-484C-824A-61E62BE1B3F2}"/>
    <cellStyle name="Normal 4 4 2 4 7" xfId="9875" xr:uid="{35D85105-00A8-431A-98BC-D4A460429DBC}"/>
    <cellStyle name="Normal 4 4 2 4 7 2" xfId="20255" xr:uid="{A72441B9-8FDE-4736-968C-4714EBB2DBAE}"/>
    <cellStyle name="Normal 4 4 2 4 8" xfId="23943" xr:uid="{519AB3C6-84B3-4A4B-9948-7581BC858FCF}"/>
    <cellStyle name="Normal 4 4 2 4 9" xfId="12756" xr:uid="{1396107D-6352-405C-BCA7-4BC444A9CA14}"/>
    <cellStyle name="Normal 4 4 2 5" xfId="3347" xr:uid="{00000000-0005-0000-0000-00002D060000}"/>
    <cellStyle name="Normal 4 4 2 5 2" xfId="4533" xr:uid="{5E60AF2D-179F-4D24-AD54-5B7AA556A5DD}"/>
    <cellStyle name="Normal 4 4 2 5 2 2" xfId="9304" xr:uid="{35E01CA6-96A3-4431-B026-E09FEF25DB54}"/>
    <cellStyle name="Normal 4 4 2 5 2 2 2" xfId="29281" xr:uid="{C68B05B6-DAA6-4829-9645-882AF5471896}"/>
    <cellStyle name="Normal 4 4 2 5 2 2 3" xfId="19684" xr:uid="{BCAC5E27-933A-43D6-8166-3CDC64456C93}"/>
    <cellStyle name="Normal 4 4 2 5 2 3" xfId="12137" xr:uid="{0D0CE1D9-91A3-4A1B-9092-D86677B77CD0}"/>
    <cellStyle name="Normal 4 4 2 5 2 3 2" xfId="22517" xr:uid="{F63EBC74-937D-4CFC-9C04-84CE1B457986}"/>
    <cellStyle name="Normal 4 4 2 5 2 4" xfId="24127" xr:uid="{3F722632-BEB6-4346-8723-E53DF6D918A5}"/>
    <cellStyle name="Normal 4 4 2 5 2 5" xfId="16851" xr:uid="{36E94304-D19A-4F07-9B37-DC544DDD0F39}"/>
    <cellStyle name="Normal 4 4 2 5 3" xfId="6404" xr:uid="{F785735A-DF6A-4C2D-8853-2D9398843D1C}"/>
    <cellStyle name="Normal 4 4 2 5 3 2" xfId="28159" xr:uid="{4B461DD2-E85E-4D0F-A84C-F33FEE6549B2}"/>
    <cellStyle name="Normal 4 4 2 5 3 3" xfId="15973" xr:uid="{C15983D7-7394-45E1-8C77-4667DF42AD09}"/>
    <cellStyle name="Normal 4 4 2 5 4" xfId="8426" xr:uid="{5C2664CF-91DD-4A80-AE8E-2B2FB102247E}"/>
    <cellStyle name="Normal 4 4 2 5 4 2" xfId="18806" xr:uid="{312626E5-694C-4D09-8BFA-5A6B78A28534}"/>
    <cellStyle name="Normal 4 4 2 5 5" xfId="11259" xr:uid="{AE33355B-2358-4410-84AB-CD4C0EDC0107}"/>
    <cellStyle name="Normal 4 4 2 5 5 2" xfId="21639" xr:uid="{3F5C8609-160F-4530-A90A-D78FEBD4EE7D}"/>
    <cellStyle name="Normal 4 4 2 5 6" xfId="25516" xr:uid="{A9CA32F4-4CF4-4CCD-A676-7EC5AC72E217}"/>
    <cellStyle name="Normal 4 4 2 5 7" xfId="13907" xr:uid="{FF8E5222-B025-4A0F-B407-00746D92BB11}"/>
    <cellStyle name="Normal 4 4 2 6" xfId="2936" xr:uid="{00000000-0005-0000-0000-00002E060000}"/>
    <cellStyle name="Normal 4 4 2 6 2" xfId="6115" xr:uid="{5B3B8C6D-A847-46E6-9FFA-E283D1827F41}"/>
    <cellStyle name="Normal 4 4 2 6 2 2" xfId="27500" xr:uid="{256FD398-1765-4561-B83B-60BA0532852E}"/>
    <cellStyle name="Normal 4 4 2 6 2 3" xfId="15593" xr:uid="{628FFAED-D951-44EC-8EDC-07AD4BDDC531}"/>
    <cellStyle name="Normal 4 4 2 6 3" xfId="8046" xr:uid="{3159FA81-94C4-4D3A-8F13-76BF2389BBB9}"/>
    <cellStyle name="Normal 4 4 2 6 3 2" xfId="18426" xr:uid="{360F8008-33CF-4D76-82CB-D0439AE14674}"/>
    <cellStyle name="Normal 4 4 2 6 4" xfId="10879" xr:uid="{1A7917F8-51D4-4B2F-849F-B7F8A81829AD}"/>
    <cellStyle name="Normal 4 4 2 6 4 2" xfId="21259" xr:uid="{EA4F534D-6D68-42D7-98EB-6CBB0775F31C}"/>
    <cellStyle name="Normal 4 4 2 6 5" xfId="22757" xr:uid="{BE31A1BC-E09B-45D6-A853-5E4B01C10954}"/>
    <cellStyle name="Normal 4 4 2 6 6" xfId="13454" xr:uid="{AC3B5C53-4470-46C2-BD54-B93BA475B524}"/>
    <cellStyle name="Normal 4 4 2 7" xfId="2496" xr:uid="{00000000-0005-0000-0000-00002F060000}"/>
    <cellStyle name="Normal 4 4 2 7 2" xfId="5778" xr:uid="{6C89BBB6-B358-40CC-A506-DF06AF094E74}"/>
    <cellStyle name="Normal 4 4 2 7 2 2" xfId="27185" xr:uid="{AF97877D-DC51-4FD6-8AB3-CF38E2140017}"/>
    <cellStyle name="Normal 4 4 2 7 2 3" xfId="15167" xr:uid="{57C8706A-73C8-4E4E-B7B5-23D436CB38CA}"/>
    <cellStyle name="Normal 4 4 2 7 3" xfId="7620" xr:uid="{4963D2F7-C942-410B-A0FB-94E0DC35EA63}"/>
    <cellStyle name="Normal 4 4 2 7 3 2" xfId="18000" xr:uid="{EB8D888C-28AD-4A32-A8EE-59687F8BC34F}"/>
    <cellStyle name="Normal 4 4 2 7 4" xfId="10453" xr:uid="{42BE68C6-AD2C-4A30-85AC-FF0D67F7855A}"/>
    <cellStyle name="Normal 4 4 2 7 4 2" xfId="20833" xr:uid="{CB5FC10B-AC48-4DA8-A409-C02114CDE171}"/>
    <cellStyle name="Normal 4 4 2 7 5" xfId="22929" xr:uid="{FA34AF95-0BFC-4073-918E-2CF4FC4D06D4}"/>
    <cellStyle name="Normal 4 4 2 7 6" xfId="12883" xr:uid="{3372F42B-11D6-48F8-94B4-E68C129381B2}"/>
    <cellStyle name="Normal 4 4 2 8" xfId="2190" xr:uid="{00000000-0005-0000-0000-000018060000}"/>
    <cellStyle name="Normal 4 4 2 8 2" xfId="7316" xr:uid="{F821927E-FF2E-47FC-B390-71685C7CCE2B}"/>
    <cellStyle name="Normal 4 4 2 8 2 2" xfId="17696" xr:uid="{38FF1FEC-56E1-4843-B852-D3A78EC33CC7}"/>
    <cellStyle name="Normal 4 4 2 8 3" xfId="10149" xr:uid="{71790410-07D4-467B-A565-A2406DC2C56F}"/>
    <cellStyle name="Normal 4 4 2 8 3 2" xfId="20529" xr:uid="{409FBD40-5A2B-4A72-809F-EE173AC1241F}"/>
    <cellStyle name="Normal 4 4 2 8 4" xfId="23158" xr:uid="{06BF8221-A1D6-47ED-82A6-7E370277956D}"/>
    <cellStyle name="Normal 4 4 2 8 5" xfId="14863" xr:uid="{881F6974-E9F0-46E4-8294-8C2A320F09FA}"/>
    <cellStyle name="Normal 4 4 2 9" xfId="3986" xr:uid="{B16C01AD-B9E5-44C6-ADA8-D9B3921D7DFB}"/>
    <cellStyle name="Normal 4 4 2 9 2" xfId="8809" xr:uid="{281D8EDE-F9A6-43C1-9742-21DE38177E57}"/>
    <cellStyle name="Normal 4 4 2 9 2 2" xfId="19189" xr:uid="{9AEBB8E4-FDE3-413D-AA75-01417202CE90}"/>
    <cellStyle name="Normal 4 4 2 9 3" xfId="11642" xr:uid="{3267E1C4-3272-441D-8A24-461403A7F96B}"/>
    <cellStyle name="Normal 4 4 2 9 3 2" xfId="22022" xr:uid="{DDD9BDDF-AFFC-4EB4-9874-C133700B6679}"/>
    <cellStyle name="Normal 4 4 2 9 4" xfId="16356" xr:uid="{C9A5B588-EB5B-4732-9027-4843E7F14F44}"/>
    <cellStyle name="Normal 4 4 3" xfId="991" xr:uid="{00000000-0005-0000-0000-000091050000}"/>
    <cellStyle name="Normal 4 4 3 10" xfId="5292" xr:uid="{88B6DE60-D7A5-41FD-996D-110C6073BC2F}"/>
    <cellStyle name="Normal 4 4 3 10 2" xfId="14590" xr:uid="{CEA30152-4AF3-4C5C-BEAC-D06BFA565B8E}"/>
    <cellStyle name="Normal 4 4 3 11" xfId="7043" xr:uid="{2DC32E99-2A6D-4B7A-91E3-D2377718AACA}"/>
    <cellStyle name="Normal 4 4 3 11 2" xfId="17423" xr:uid="{8134CA82-294A-4E34-AA54-41DC39FEAD23}"/>
    <cellStyle name="Normal 4 4 3 12" xfId="9876" xr:uid="{A898B6A6-D9A0-49CF-843D-5A41ACD04B3E}"/>
    <cellStyle name="Normal 4 4 3 12 2" xfId="20256" xr:uid="{67DD2765-FEF1-4A0A-A1BE-F5BF3D9D41ED}"/>
    <cellStyle name="Normal 4 4 3 13" xfId="24668" xr:uid="{8E62B68A-D58A-4532-91A2-F2AF68881A4F}"/>
    <cellStyle name="Normal 4 4 3 14" xfId="12458" xr:uid="{6D09E4C8-F1C9-40F3-A072-8BF6DC8D0B70}"/>
    <cellStyle name="Normal 4 4 3 2" xfId="992" xr:uid="{00000000-0005-0000-0000-000092050000}"/>
    <cellStyle name="Normal 4 4 3 2 10" xfId="9877" xr:uid="{F255A013-70AB-4A59-8633-B48A70F454FC}"/>
    <cellStyle name="Normal 4 4 3 2 10 2" xfId="20257" xr:uid="{D28DD238-54D2-4B69-A7C1-6CE81E63D2FA}"/>
    <cellStyle name="Normal 4 4 3 2 11" xfId="24672" xr:uid="{366AD8EB-E5A1-4DD2-B560-9D07126072B4}"/>
    <cellStyle name="Normal 4 4 3 2 12" xfId="12599" xr:uid="{1D5673CB-386D-40C7-88B0-0DB1519D39A4}"/>
    <cellStyle name="Normal 4 4 3 2 2" xfId="993" xr:uid="{00000000-0005-0000-0000-000093050000}"/>
    <cellStyle name="Normal 4 4 3 2 2 2" xfId="3349" xr:uid="{00000000-0005-0000-0000-000033060000}"/>
    <cellStyle name="Normal 4 4 3 2 2 2 2" xfId="6406" xr:uid="{00633550-0CEB-489C-BF76-9FA9D44E0746}"/>
    <cellStyle name="Normal 4 4 3 2 2 2 2 2" xfId="28045" xr:uid="{107BB400-7316-403D-A324-78BEE252AE6E}"/>
    <cellStyle name="Normal 4 4 3 2 2 2 2 3" xfId="28054" xr:uid="{D4671570-37DF-4E1F-9685-441CF788607D}"/>
    <cellStyle name="Normal 4 4 3 2 2 2 2 4" xfId="15975" xr:uid="{569A8433-37B8-4B2D-BED4-516E8C1CFB99}"/>
    <cellStyle name="Normal 4 4 3 2 2 2 3" xfId="8428" xr:uid="{43432A74-8AD5-42AF-A9F2-FCAC50F97D32}"/>
    <cellStyle name="Normal 4 4 3 2 2 2 3 2" xfId="28910" xr:uid="{6D738C94-1394-421B-8925-58847C9B12F2}"/>
    <cellStyle name="Normal 4 4 3 2 2 2 3 3" xfId="18808" xr:uid="{C04674E1-32BF-4D6F-B1B9-B9F6653E7F7B}"/>
    <cellStyle name="Normal 4 4 3 2 2 2 4" xfId="11261" xr:uid="{3EDAD551-5A33-47A0-9975-2DE6BABECBDF}"/>
    <cellStyle name="Normal 4 4 3 2 2 2 4 2" xfId="21641" xr:uid="{EBB800D0-4C8B-483A-A777-005DB570AC02}"/>
    <cellStyle name="Normal 4 4 3 2 2 2 5" xfId="25191" xr:uid="{AC222BDA-295B-4B7F-9BF5-C5D478EC2486}"/>
    <cellStyle name="Normal 4 4 3 2 2 2 6" xfId="13909" xr:uid="{27E63BC5-56C9-489C-A731-AF3D82D6E2CC}"/>
    <cellStyle name="Normal 4 4 3 2 2 3" xfId="4342" xr:uid="{0C5886EB-F9A9-433B-B04A-12B1F791A654}"/>
    <cellStyle name="Normal 4 4 3 2 2 3 2" xfId="9113" xr:uid="{48B52A04-3533-40E8-BBC6-9F81FA09C7E8}"/>
    <cellStyle name="Normal 4 4 3 2 2 3 2 2" xfId="29156" xr:uid="{CC7B71A2-16DA-44FB-ABEF-A9D0EFEE69CE}"/>
    <cellStyle name="Normal 4 4 3 2 2 3 2 3" xfId="19493" xr:uid="{5F1BACCC-80CB-498D-9DAC-6A7E5380D294}"/>
    <cellStyle name="Normal 4 4 3 2 2 3 3" xfId="11946" xr:uid="{25FC1F0C-D661-4395-8501-84C4EA98AB69}"/>
    <cellStyle name="Normal 4 4 3 2 2 3 3 2" xfId="22326" xr:uid="{206E4AEB-9D88-4016-85D2-A25E338C833B}"/>
    <cellStyle name="Normal 4 4 3 2 2 3 4" xfId="23495" xr:uid="{AA8374BD-F104-48E4-8843-A94EBE10930E}"/>
    <cellStyle name="Normal 4 4 3 2 2 3 5" xfId="16660" xr:uid="{072914E5-77BE-4B58-9C08-4E51D0FBFA68}"/>
    <cellStyle name="Normal 4 4 3 2 2 4" xfId="5294" xr:uid="{26717934-BE0B-4FD6-B482-94A25175970F}"/>
    <cellStyle name="Normal 4 4 3 2 2 4 2" xfId="27801" xr:uid="{E471440A-0506-45A8-8DCF-223AF063FB8B}"/>
    <cellStyle name="Normal 4 4 3 2 2 4 3" xfId="14592" xr:uid="{58AA8BF7-CC5F-4C5B-9F16-DC942AD323E2}"/>
    <cellStyle name="Normal 4 4 3 2 2 5" xfId="7045" xr:uid="{8C01A2C2-DACA-42D4-ADB1-02790D8E85E5}"/>
    <cellStyle name="Normal 4 4 3 2 2 5 2" xfId="17425" xr:uid="{5B993106-9B55-4855-9C3B-A88708F6DFCF}"/>
    <cellStyle name="Normal 4 4 3 2 2 6" xfId="9878" xr:uid="{9BCF11DB-9CF6-4244-8DF9-783DEDCCADDA}"/>
    <cellStyle name="Normal 4 4 3 2 2 6 2" xfId="20258" xr:uid="{56E7D71D-6185-4232-B67F-A7EC19DCE073}"/>
    <cellStyle name="Normal 4 4 3 2 2 7" xfId="24303" xr:uid="{7A7012E4-D9D2-45AE-B5A2-4FCEDA725ACA}"/>
    <cellStyle name="Normal 4 4 3 2 2 8" xfId="13245" xr:uid="{64D362F5-1611-4AC2-AE01-8C579BB6751B}"/>
    <cellStyle name="Normal 4 4 3 2 3" xfId="3350" xr:uid="{00000000-0005-0000-0000-000034060000}"/>
    <cellStyle name="Normal 4 4 3 2 3 2" xfId="4534" xr:uid="{2A0F3A8C-4A5A-47EC-ACD2-D50F6D6C82F7}"/>
    <cellStyle name="Normal 4 4 3 2 3 2 2" xfId="9305" xr:uid="{386CECEE-1C2B-4675-9F80-8A8AAECC8B6F}"/>
    <cellStyle name="Normal 4 4 3 2 3 2 2 2" xfId="29282" xr:uid="{62E6EE81-F264-4690-B08D-D11F23B9190D}"/>
    <cellStyle name="Normal 4 4 3 2 3 2 2 3" xfId="19685" xr:uid="{EFA10093-6DA2-4B7C-80EA-DD8CD4FA7702}"/>
    <cellStyle name="Normal 4 4 3 2 3 2 3" xfId="12138" xr:uid="{F280EA41-8078-48B8-A463-73C033571C38}"/>
    <cellStyle name="Normal 4 4 3 2 3 2 3 2" xfId="22518" xr:uid="{3D09AA19-0E66-4EB2-A359-633324598582}"/>
    <cellStyle name="Normal 4 4 3 2 3 2 4" xfId="24811" xr:uid="{952D9C29-925D-4A29-8664-70B026A402B6}"/>
    <cellStyle name="Normal 4 4 3 2 3 2 5" xfId="16852" xr:uid="{C02EC18D-4EC3-4EB0-B8D4-17E8B5FDB6EA}"/>
    <cellStyle name="Normal 4 4 3 2 3 3" xfId="6407" xr:uid="{91A91A5F-D051-4EBF-9066-F692AF96864B}"/>
    <cellStyle name="Normal 4 4 3 2 3 3 2" xfId="27552" xr:uid="{C9E2869B-EC75-4687-95C0-6BE5BB5077ED}"/>
    <cellStyle name="Normal 4 4 3 2 3 3 3" xfId="15976" xr:uid="{D4A3621A-2D8E-4B11-9F92-F68142AEBBDA}"/>
    <cellStyle name="Normal 4 4 3 2 3 4" xfId="8429" xr:uid="{A0F448F4-0E27-4CD4-BA2E-E84BC0C84681}"/>
    <cellStyle name="Normal 4 4 3 2 3 4 2" xfId="18809" xr:uid="{4B0F16B0-9C06-4C83-AD89-0D17C2242C3F}"/>
    <cellStyle name="Normal 4 4 3 2 3 5" xfId="11262" xr:uid="{7DF33F54-5FDB-44FE-9057-7B6E59DA09A5}"/>
    <cellStyle name="Normal 4 4 3 2 3 5 2" xfId="21642" xr:uid="{3754B178-E58F-47DB-A78C-F96880072886}"/>
    <cellStyle name="Normal 4 4 3 2 3 6" xfId="23029" xr:uid="{CA007D25-6172-437D-A65E-BFAE886AC180}"/>
    <cellStyle name="Normal 4 4 3 2 3 7" xfId="13910" xr:uid="{BB4D16E7-B394-45F0-AFD2-45F403903763}"/>
    <cellStyle name="Normal 4 4 3 2 4" xfId="3348" xr:uid="{00000000-0005-0000-0000-000035060000}"/>
    <cellStyle name="Normal 4 4 3 2 4 2" xfId="6405" xr:uid="{E1D61AF0-110C-4A7F-A9D6-B3B628E21F99}"/>
    <cellStyle name="Normal 4 4 3 2 4 2 2" xfId="28567" xr:uid="{E915782A-F4DA-4A59-9F00-74A4A8A56104}"/>
    <cellStyle name="Normal 4 4 3 2 4 2 3" xfId="15974" xr:uid="{7C31119E-A159-4E6B-8ADB-126245A31818}"/>
    <cellStyle name="Normal 4 4 3 2 4 3" xfId="8427" xr:uid="{8EE90E21-299B-47B2-A2F4-C7BFE3DD8AAD}"/>
    <cellStyle name="Normal 4 4 3 2 4 3 2" xfId="18807" xr:uid="{7AA1D0A5-007E-4050-9A9B-72623895D301}"/>
    <cellStyle name="Normal 4 4 3 2 4 4" xfId="11260" xr:uid="{94D5D4E3-3608-46BD-B574-85ECE77FAC8E}"/>
    <cellStyle name="Normal 4 4 3 2 4 4 2" xfId="21640" xr:uid="{3EDEE02D-59D4-47A9-9F5E-D57F2BAEF8D7}"/>
    <cellStyle name="Normal 4 4 3 2 4 5" xfId="24725" xr:uid="{D696B5D4-4C25-48F6-A7D7-B57F18260A53}"/>
    <cellStyle name="Normal 4 4 3 2 4 6" xfId="13908" xr:uid="{B03E9160-65CA-4ED8-8AEF-3BE7EC556657}"/>
    <cellStyle name="Normal 4 4 3 2 5" xfId="2533" xr:uid="{00000000-0005-0000-0000-000036060000}"/>
    <cellStyle name="Normal 4 4 3 2 5 2" xfId="5806" xr:uid="{D4BF47C8-FF73-444E-81E2-7F182E7B0AC6}"/>
    <cellStyle name="Normal 4 4 3 2 5 2 2" xfId="26995" xr:uid="{F6291A55-DD33-42BA-BA02-ED344CCDFB28}"/>
    <cellStyle name="Normal 4 4 3 2 5 2 3" xfId="15204" xr:uid="{79871B39-F309-4A30-AD38-F63F5787752B}"/>
    <cellStyle name="Normal 4 4 3 2 5 3" xfId="7657" xr:uid="{58CC0819-D813-425A-973A-3EEEAF1A1778}"/>
    <cellStyle name="Normal 4 4 3 2 5 3 2" xfId="18037" xr:uid="{6EA1ED6B-715D-48FC-A3CB-64B3312C0AA3}"/>
    <cellStyle name="Normal 4 4 3 2 5 4" xfId="10490" xr:uid="{81719869-DC8F-4F37-ABC0-DE4BF813ED34}"/>
    <cellStyle name="Normal 4 4 3 2 5 4 2" xfId="20870" xr:uid="{B8068C4B-6753-42D6-B3E8-27426EE0C0F6}"/>
    <cellStyle name="Normal 4 4 3 2 5 5" xfId="24539" xr:uid="{A318FF14-026E-45A3-A70F-1A2111E853AF}"/>
    <cellStyle name="Normal 4 4 3 2 5 6" xfId="12920" xr:uid="{09E791B4-3C1F-4420-BF75-EC5501BDD391}"/>
    <cellStyle name="Normal 4 4 3 2 6" xfId="2366" xr:uid="{00000000-0005-0000-0000-000031060000}"/>
    <cellStyle name="Normal 4 4 3 2 6 2" xfId="7492" xr:uid="{192012FC-A505-4340-98FE-A3126E95501E}"/>
    <cellStyle name="Normal 4 4 3 2 6 2 2" xfId="17872" xr:uid="{03111FB6-39A8-451B-96F2-72E8DD23A6B9}"/>
    <cellStyle name="Normal 4 4 3 2 6 3" xfId="10325" xr:uid="{904AECDB-464E-4755-BE19-8F70B5547D5C}"/>
    <cellStyle name="Normal 4 4 3 2 6 3 2" xfId="20705" xr:uid="{CFB0C1BB-A858-4141-8C35-EE59CCB35971}"/>
    <cellStyle name="Normal 4 4 3 2 6 4" xfId="25585" xr:uid="{432B12DE-9603-4960-A1BB-3A86AE412E29}"/>
    <cellStyle name="Normal 4 4 3 2 6 5" xfId="15039" xr:uid="{B0DAF18C-3B61-444C-889B-8081FD024C30}"/>
    <cellStyle name="Normal 4 4 3 2 7" xfId="3901" xr:uid="{6225CC75-CA53-4133-8BE5-2959BE0A2A54}"/>
    <cellStyle name="Normal 4 4 3 2 7 2" xfId="8732" xr:uid="{650C195F-1910-4E5D-9E1B-E17080A82A8C}"/>
    <cellStyle name="Normal 4 4 3 2 7 2 2" xfId="19112" xr:uid="{39532BFA-4E0E-4D98-8650-C1361F182236}"/>
    <cellStyle name="Normal 4 4 3 2 7 3" xfId="11565" xr:uid="{FE4574BF-3DA2-426C-8908-083B65F401C2}"/>
    <cellStyle name="Normal 4 4 3 2 7 3 2" xfId="21945" xr:uid="{3CE25913-3A01-4CB2-95CD-67E3AF59AB1A}"/>
    <cellStyle name="Normal 4 4 3 2 7 4" xfId="16279" xr:uid="{8394EDD0-2244-44D5-BD54-BA89D120D19C}"/>
    <cellStyle name="Normal 4 4 3 2 8" xfId="5293" xr:uid="{CC0C7A1D-A8E1-4FAD-A9D6-DBDD1C0D7E69}"/>
    <cellStyle name="Normal 4 4 3 2 8 2" xfId="14591" xr:uid="{A9B60DA8-CCEB-4E20-8F16-DFEB8FE5C967}"/>
    <cellStyle name="Normal 4 4 3 2 9" xfId="7044" xr:uid="{4B57BBD0-EBA8-4E97-B741-1C10AE2A913B}"/>
    <cellStyle name="Normal 4 4 3 2 9 2" xfId="17424" xr:uid="{6A3E1E8E-7DFE-4F85-8B1D-A88865591F12}"/>
    <cellStyle name="Normal 4 4 3 3" xfId="994" xr:uid="{00000000-0005-0000-0000-000094050000}"/>
    <cellStyle name="Normal 4 4 3 3 10" xfId="22806" xr:uid="{987EE5FF-8B79-4E53-A401-27689ED6ACC7}"/>
    <cellStyle name="Normal 4 4 3 3 11" xfId="12757" xr:uid="{5F98A08F-7AEE-4A90-BF5A-5E6C2B3C6D77}"/>
    <cellStyle name="Normal 4 4 3 3 2" xfId="2788" xr:uid="{00000000-0005-0000-0000-000038060000}"/>
    <cellStyle name="Normal 4 4 3 3 2 2" xfId="3352" xr:uid="{00000000-0005-0000-0000-000039060000}"/>
    <cellStyle name="Normal 4 4 3 3 2 2 2" xfId="6409" xr:uid="{F0D7B8CE-5989-4B44-A11D-6BE5EE023DAE}"/>
    <cellStyle name="Normal 4 4 3 3 2 2 2 2" xfId="26309" xr:uid="{20ECE3AB-95E1-4C72-8547-E6DAA8F39BBE}"/>
    <cellStyle name="Normal 4 4 3 3 2 2 2 3" xfId="15978" xr:uid="{8E92EA97-8D72-4EEE-A896-10989C13FA8E}"/>
    <cellStyle name="Normal 4 4 3 3 2 2 3" xfId="8431" xr:uid="{D7890BE3-5F25-4868-9459-F482288A4646}"/>
    <cellStyle name="Normal 4 4 3 3 2 2 3 2" xfId="18811" xr:uid="{266E21A7-4E13-495B-9688-0FE00F07C4C2}"/>
    <cellStyle name="Normal 4 4 3 3 2 2 4" xfId="11264" xr:uid="{6B8BCF1B-AAD3-4E3A-B2FC-149DEA071F0B}"/>
    <cellStyle name="Normal 4 4 3 3 2 2 4 2" xfId="21644" xr:uid="{CA266A13-83DD-4E1A-8451-05463928871A}"/>
    <cellStyle name="Normal 4 4 3 3 2 2 5" xfId="24321" xr:uid="{5C4AF685-1C8F-44AD-A0D2-86B37A4B3AE6}"/>
    <cellStyle name="Normal 4 4 3 3 2 2 6" xfId="13912" xr:uid="{CAC97086-7938-48DA-894B-B82DA6F61B8B}"/>
    <cellStyle name="Normal 4 4 3 3 2 3" xfId="4343" xr:uid="{9B92228C-3E74-489C-8801-556384B30F1A}"/>
    <cellStyle name="Normal 4 4 3 3 2 3 2" xfId="9114" xr:uid="{DDADC91D-FC06-4187-AE2E-AF80FDA92CF5}"/>
    <cellStyle name="Normal 4 4 3 3 2 3 2 2" xfId="29157" xr:uid="{89767C29-DD53-4656-9EB4-8C1FAE3C4C6D}"/>
    <cellStyle name="Normal 4 4 3 3 2 3 2 3" xfId="19494" xr:uid="{14738460-639F-4038-8F22-F3168F19F5A3}"/>
    <cellStyle name="Normal 4 4 3 3 2 3 3" xfId="11947" xr:uid="{C13D50FA-4882-4268-B2A3-32EA8066D09C}"/>
    <cellStyle name="Normal 4 4 3 3 2 3 3 2" xfId="22327" xr:uid="{276D7538-C8F0-4F78-ACF2-D991DFD3DB63}"/>
    <cellStyle name="Normal 4 4 3 3 2 3 4" xfId="25486" xr:uid="{87FF3322-4FC3-4053-A1F2-F8EFC4AAE8BF}"/>
    <cellStyle name="Normal 4 4 3 3 2 3 5" xfId="16661" xr:uid="{64F5A6FE-B27C-419C-8DAC-DD7DEEE8DD7E}"/>
    <cellStyle name="Normal 4 4 3 3 2 4" xfId="6005" xr:uid="{DC03F221-C779-438F-B08A-301AB2C51A32}"/>
    <cellStyle name="Normal 4 4 3 3 2 4 2" xfId="26751" xr:uid="{7E56A677-DD69-4423-A87C-C38E81CDF76C}"/>
    <cellStyle name="Normal 4 4 3 3 2 4 3" xfId="15458" xr:uid="{8CE8E04D-DABA-4F74-A4D7-17932519216B}"/>
    <cellStyle name="Normal 4 4 3 3 2 5" xfId="7911" xr:uid="{135AA85E-B505-4979-8CFE-8F669DFB904C}"/>
    <cellStyle name="Normal 4 4 3 3 2 5 2" xfId="18291" xr:uid="{9C6875CF-756F-4369-917A-1465F7590E8E}"/>
    <cellStyle name="Normal 4 4 3 3 2 6" xfId="10744" xr:uid="{81E31FC3-9B90-4324-A081-8B029DE02FBB}"/>
    <cellStyle name="Normal 4 4 3 3 2 6 2" xfId="21124" xr:uid="{BB59E8E2-2876-44B8-9E50-3A0D9FDF678F}"/>
    <cellStyle name="Normal 4 4 3 3 2 7" xfId="24537" xr:uid="{D0303B1B-2F01-471D-8F33-C7270CAF9253}"/>
    <cellStyle name="Normal 4 4 3 3 2 8" xfId="13246" xr:uid="{173229FF-8CBC-415F-9F70-A0EEEACE8ADD}"/>
    <cellStyle name="Normal 4 4 3 3 3" xfId="3353" xr:uid="{00000000-0005-0000-0000-00003A060000}"/>
    <cellStyle name="Normal 4 4 3 3 3 2" xfId="4535" xr:uid="{2AF32572-1D55-4043-826F-337A7D3BA8CE}"/>
    <cellStyle name="Normal 4 4 3 3 3 2 2" xfId="9306" xr:uid="{45D872CE-A08D-46C5-A3DD-CDA2BF6CAC57}"/>
    <cellStyle name="Normal 4 4 3 3 3 2 2 2" xfId="29283" xr:uid="{CE6FA758-4B8B-4C6D-806B-8AE678C81868}"/>
    <cellStyle name="Normal 4 4 3 3 3 2 2 3" xfId="19686" xr:uid="{44E12208-224C-4FDB-A214-4B6F69A1F655}"/>
    <cellStyle name="Normal 4 4 3 3 3 2 3" xfId="12139" xr:uid="{52809B32-C92D-4190-AB94-36EA9F3C327D}"/>
    <cellStyle name="Normal 4 4 3 3 3 2 3 2" xfId="22519" xr:uid="{45274F09-A6A6-4C4A-90F6-70E767FA7A66}"/>
    <cellStyle name="Normal 4 4 3 3 3 2 4" xfId="24206" xr:uid="{756062A5-B80E-49F4-AFE4-CD7C99C58703}"/>
    <cellStyle name="Normal 4 4 3 3 3 2 5" xfId="16853" xr:uid="{91FE53EC-E4A0-4C39-AE05-CD1981029634}"/>
    <cellStyle name="Normal 4 4 3 3 3 3" xfId="6410" xr:uid="{EA003898-62FC-4629-B6C3-D855DEF0542D}"/>
    <cellStyle name="Normal 4 4 3 3 3 3 2" xfId="27033" xr:uid="{EB7ADEE8-6F10-447A-9F5D-DBF7D9E7F011}"/>
    <cellStyle name="Normal 4 4 3 3 3 3 3" xfId="15979" xr:uid="{4F70E156-9B38-42D4-8E18-B4690DD41064}"/>
    <cellStyle name="Normal 4 4 3 3 3 4" xfId="8432" xr:uid="{28892803-79E2-452F-90CA-6BC77CF0B8F1}"/>
    <cellStyle name="Normal 4 4 3 3 3 4 2" xfId="18812" xr:uid="{F25BF1F6-DAE9-4182-B9D8-83B852976089}"/>
    <cellStyle name="Normal 4 4 3 3 3 5" xfId="11265" xr:uid="{A07FF229-102F-4CE4-B5BB-201F868E9851}"/>
    <cellStyle name="Normal 4 4 3 3 3 5 2" xfId="21645" xr:uid="{9572FE2A-D274-485D-A855-286B92CDED99}"/>
    <cellStyle name="Normal 4 4 3 3 3 6" xfId="24687" xr:uid="{6416F198-8AD4-4B3A-9F17-CEEADF7E3048}"/>
    <cellStyle name="Normal 4 4 3 3 3 7" xfId="13913" xr:uid="{7B4F3DE0-9FDC-4221-AD6B-EE360D26973C}"/>
    <cellStyle name="Normal 4 4 3 3 4" xfId="3351" xr:uid="{00000000-0005-0000-0000-00003B060000}"/>
    <cellStyle name="Normal 4 4 3 3 4 2" xfId="6408" xr:uid="{6A58AA44-063B-43CE-B4FE-985CDAE9F865}"/>
    <cellStyle name="Normal 4 4 3 3 4 2 2" xfId="27091" xr:uid="{01FB4A3D-7480-408E-ABA8-EF7662A5402B}"/>
    <cellStyle name="Normal 4 4 3 3 4 2 3" xfId="15977" xr:uid="{A73A6EF9-151F-4F93-AD08-B5DD39728763}"/>
    <cellStyle name="Normal 4 4 3 3 4 3" xfId="8430" xr:uid="{CF293C32-F919-4C58-AC3E-3E5AB26D8B3C}"/>
    <cellStyle name="Normal 4 4 3 3 4 3 2" xfId="18810" xr:uid="{477A468F-C2D5-4456-890A-FF41B7654703}"/>
    <cellStyle name="Normal 4 4 3 3 4 4" xfId="11263" xr:uid="{A039E16B-631D-427E-895C-CBABD9D4E697}"/>
    <cellStyle name="Normal 4 4 3 3 4 4 2" xfId="21643" xr:uid="{47BDA3F0-6F5E-462A-BC6D-126B47833054}"/>
    <cellStyle name="Normal 4 4 3 3 4 5" xfId="24362" xr:uid="{9538830B-933E-45F1-BC65-9663407F486D}"/>
    <cellStyle name="Normal 4 4 3 3 4 6" xfId="13911" xr:uid="{93F374F6-97EE-4EBD-99B3-147461753B05}"/>
    <cellStyle name="Normal 4 4 3 3 5" xfId="2635" xr:uid="{00000000-0005-0000-0000-00003C060000}"/>
    <cellStyle name="Normal 4 4 3 3 5 2" xfId="5896" xr:uid="{63CA9AAF-F898-4537-8DBE-380FD52EA124}"/>
    <cellStyle name="Normal 4 4 3 3 5 2 2" xfId="25896" xr:uid="{5187551B-F931-4F3F-9206-E053730CE909}"/>
    <cellStyle name="Normal 4 4 3 3 5 2 3" xfId="15306" xr:uid="{961BEBA4-5A1C-4407-BA52-D43019A5E04F}"/>
    <cellStyle name="Normal 4 4 3 3 5 3" xfId="7759" xr:uid="{C6EFDBEE-700F-410E-BB09-BCD1CE215D15}"/>
    <cellStyle name="Normal 4 4 3 3 5 3 2" xfId="18139" xr:uid="{552287C7-C581-4E88-BBC5-A50C28782E2B}"/>
    <cellStyle name="Normal 4 4 3 3 5 4" xfId="10592" xr:uid="{DAA8BED5-C170-49E3-AC82-37DBA6B62B26}"/>
    <cellStyle name="Normal 4 4 3 3 5 4 2" xfId="20972" xr:uid="{7E5C18AC-3CCD-4195-B99A-712E5F5B6083}"/>
    <cellStyle name="Normal 4 4 3 3 5 5" xfId="22809" xr:uid="{7D0DEE30-7119-4E67-838F-7CD9460FC46C}"/>
    <cellStyle name="Normal 4 4 3 3 5 6" xfId="13023" xr:uid="{24990CB0-AC00-47D7-8D6B-73BD6DB6B8DC}"/>
    <cellStyle name="Normal 4 4 3 3 6" xfId="4194" xr:uid="{F8050C67-3479-48F0-B876-AD9FA46BA241}"/>
    <cellStyle name="Normal 4 4 3 3 6 2" xfId="8965" xr:uid="{93D58050-9847-47E1-A557-62177E9B5932}"/>
    <cellStyle name="Normal 4 4 3 3 6 2 2" xfId="19345" xr:uid="{98EFF169-CDEC-4076-B940-C5FA2B85906C}"/>
    <cellStyle name="Normal 4 4 3 3 6 3" xfId="11798" xr:uid="{F09FD3D1-DFD5-4556-90D5-D910BA727AD6}"/>
    <cellStyle name="Normal 4 4 3 3 6 3 2" xfId="22178" xr:uid="{E36F1620-3757-4F53-B69F-A9FF7618A73E}"/>
    <cellStyle name="Normal 4 4 3 3 6 4" xfId="24369" xr:uid="{8EE0D10C-BDC4-4D48-970D-E5DE062DDB5A}"/>
    <cellStyle name="Normal 4 4 3 3 6 5" xfId="16512" xr:uid="{72836CC3-ABF1-40C5-A4D5-2351DEC11668}"/>
    <cellStyle name="Normal 4 4 3 3 7" xfId="5295" xr:uid="{5803F386-E0DE-4418-9726-4CE82A63EF34}"/>
    <cellStyle name="Normal 4 4 3 3 7 2" xfId="14593" xr:uid="{74767BF4-0B8F-4645-BCD0-84EFEFF6D25E}"/>
    <cellStyle name="Normal 4 4 3 3 8" xfId="7046" xr:uid="{013B7FAA-C254-48DA-BE9F-BA80F3E2D199}"/>
    <cellStyle name="Normal 4 4 3 3 8 2" xfId="17426" xr:uid="{CC2020D9-9169-4658-A4C8-416E8A9C78A1}"/>
    <cellStyle name="Normal 4 4 3 3 9" xfId="9879" xr:uid="{EAFE72B4-CD0F-40A2-97A0-4393DEC9A480}"/>
    <cellStyle name="Normal 4 4 3 3 9 2" xfId="20259" xr:uid="{7041593E-E7E2-47B3-9CA6-05347C57A4CB}"/>
    <cellStyle name="Normal 4 4 3 4" xfId="995" xr:uid="{00000000-0005-0000-0000-000095050000}"/>
    <cellStyle name="Normal 4 4 3 4 2" xfId="3354" xr:uid="{00000000-0005-0000-0000-00003E060000}"/>
    <cellStyle name="Normal 4 4 3 4 2 2" xfId="6411" xr:uid="{7251E840-34B1-4638-AC6A-DA67EA434AB4}"/>
    <cellStyle name="Normal 4 4 3 4 2 2 2" xfId="26058" xr:uid="{627FC662-B7FB-4583-9C2B-9F337F31DCAE}"/>
    <cellStyle name="Normal 4 4 3 4 2 2 3" xfId="15980" xr:uid="{AE59D1FA-1A30-4209-96F1-FC197317C669}"/>
    <cellStyle name="Normal 4 4 3 4 2 3" xfId="8433" xr:uid="{5FF22C8E-A8CA-4C6B-B4FA-1490ED4E47C3}"/>
    <cellStyle name="Normal 4 4 3 4 2 3 2" xfId="18813" xr:uid="{0686A48E-2A88-4628-8EFC-A49CE885F430}"/>
    <cellStyle name="Normal 4 4 3 4 2 4" xfId="11266" xr:uid="{167CC1D2-CD4C-4712-A33D-4E588DE42570}"/>
    <cellStyle name="Normal 4 4 3 4 2 4 2" xfId="21646" xr:uid="{0F4F9595-CB11-459A-9B40-40764B12B937}"/>
    <cellStyle name="Normal 4 4 3 4 2 5" xfId="23483" xr:uid="{B004CFA2-89DD-4179-9F8C-5BDF9FA7BDC5}"/>
    <cellStyle name="Normal 4 4 3 4 2 6" xfId="13914" xr:uid="{944A871A-516B-42FA-94EF-A5BB54FDED7E}"/>
    <cellStyle name="Normal 4 4 3 4 3" xfId="4341" xr:uid="{7D4F83D3-ACB9-40A9-BBF0-BFDC42BC3647}"/>
    <cellStyle name="Normal 4 4 3 4 3 2" xfId="9112" xr:uid="{8B672895-02F4-46D7-BB07-6191B75ECEC7}"/>
    <cellStyle name="Normal 4 4 3 4 3 2 2" xfId="29155" xr:uid="{A8188E99-EE5E-42EB-9D07-DBEA1FB140BD}"/>
    <cellStyle name="Normal 4 4 3 4 3 2 3" xfId="19492" xr:uid="{9E0D9D45-A637-47A1-9D94-DEA945466858}"/>
    <cellStyle name="Normal 4 4 3 4 3 3" xfId="11945" xr:uid="{C37B62D0-5209-4909-91FD-D300A2FB3891}"/>
    <cellStyle name="Normal 4 4 3 4 3 3 2" xfId="22325" xr:uid="{B968BC1A-6B8E-47ED-8584-A864CEFD6B6E}"/>
    <cellStyle name="Normal 4 4 3 4 3 4" xfId="23222" xr:uid="{E16F06DC-0EB0-4FC7-9607-F13D9592841D}"/>
    <cellStyle name="Normal 4 4 3 4 3 5" xfId="16659" xr:uid="{44126946-98A6-4740-950A-C7DA3BB4B45B}"/>
    <cellStyle name="Normal 4 4 3 4 4" xfId="5296" xr:uid="{B0EF2E6D-81B5-48F8-B5FD-D81DFC1CB626}"/>
    <cellStyle name="Normal 4 4 3 4 4 2" xfId="28041" xr:uid="{6482ACAE-82B8-439A-9FFC-FDEEFD39B253}"/>
    <cellStyle name="Normal 4 4 3 4 4 3" xfId="14594" xr:uid="{05C94D4E-4FFF-4497-9FCE-11AB953A9D8B}"/>
    <cellStyle name="Normal 4 4 3 4 5" xfId="7047" xr:uid="{169A6ED1-AF28-4045-B936-96D7BAF9625C}"/>
    <cellStyle name="Normal 4 4 3 4 5 2" xfId="17427" xr:uid="{55477A33-839D-48A0-B2A9-85A0FB0C2238}"/>
    <cellStyle name="Normal 4 4 3 4 6" xfId="9880" xr:uid="{196C6DFC-AC44-49BA-89EA-E03915D11B78}"/>
    <cellStyle name="Normal 4 4 3 4 6 2" xfId="20260" xr:uid="{5DFA6B1E-FEC9-426B-83FA-6CDD2B651B13}"/>
    <cellStyle name="Normal 4 4 3 4 7" xfId="24155" xr:uid="{679951C8-21CD-4A49-8DEB-8C20A8418E6C}"/>
    <cellStyle name="Normal 4 4 3 4 8" xfId="13244" xr:uid="{BFC39E2A-444A-4AC8-87C8-4CEB439C1644}"/>
    <cellStyle name="Normal 4 4 3 5" xfId="3355" xr:uid="{00000000-0005-0000-0000-00003F060000}"/>
    <cellStyle name="Normal 4 4 3 5 2" xfId="4536" xr:uid="{8A1DAF0E-EF1C-4E08-A67F-6C06BB375A4D}"/>
    <cellStyle name="Normal 4 4 3 5 2 2" xfId="9307" xr:uid="{CAD5FF71-949E-40AB-9FA0-088DF4BD839F}"/>
    <cellStyle name="Normal 4 4 3 5 2 2 2" xfId="29284" xr:uid="{04BB506C-2A71-4BFD-9845-6C9AA9AF36AB}"/>
    <cellStyle name="Normal 4 4 3 5 2 2 3" xfId="19687" xr:uid="{1F201D51-087C-4219-9FA9-38A39C07136D}"/>
    <cellStyle name="Normal 4 4 3 5 2 3" xfId="12140" xr:uid="{99908F6F-0D6F-4271-9A75-E206ECA258FF}"/>
    <cellStyle name="Normal 4 4 3 5 2 3 2" xfId="22520" xr:uid="{CB2EB327-0AD0-446F-9664-EBA463D847E2}"/>
    <cellStyle name="Normal 4 4 3 5 2 4" xfId="25264" xr:uid="{59F5CA62-8120-4F2C-82A0-5045539D4C2C}"/>
    <cellStyle name="Normal 4 4 3 5 2 5" xfId="16854" xr:uid="{A7B407D5-A51A-41A0-9711-DBE7947E463E}"/>
    <cellStyle name="Normal 4 4 3 5 3" xfId="6412" xr:uid="{CB4A76D2-9AF0-432D-8C48-8A7BB9C8B18C}"/>
    <cellStyle name="Normal 4 4 3 5 3 2" xfId="27155" xr:uid="{0269E9CC-6336-44C0-9176-1025DBB3DCDF}"/>
    <cellStyle name="Normal 4 4 3 5 3 3" xfId="15981" xr:uid="{93FFE143-70C4-48D4-B0A9-0885E9789A11}"/>
    <cellStyle name="Normal 4 4 3 5 4" xfId="8434" xr:uid="{C59EB907-09EE-4AF8-9019-C46D350EC7AB}"/>
    <cellStyle name="Normal 4 4 3 5 4 2" xfId="18814" xr:uid="{6EC7306D-7F0A-4B8B-A8F4-A2A7C560959F}"/>
    <cellStyle name="Normal 4 4 3 5 5" xfId="11267" xr:uid="{BD58CF5E-C3B1-4856-902E-79D56DF7931B}"/>
    <cellStyle name="Normal 4 4 3 5 5 2" xfId="21647" xr:uid="{CE9BBF40-A647-4A2F-8447-89D4B662BB27}"/>
    <cellStyle name="Normal 4 4 3 5 6" xfId="23881" xr:uid="{A113E34D-D55D-4C94-B3BC-F05EF30CC8D4}"/>
    <cellStyle name="Normal 4 4 3 5 7" xfId="13915" xr:uid="{22523A95-0F8B-4172-A2CD-B835B020C780}"/>
    <cellStyle name="Normal 4 4 3 6" xfId="2937" xr:uid="{00000000-0005-0000-0000-000040060000}"/>
    <cellStyle name="Normal 4 4 3 6 2" xfId="6116" xr:uid="{DAC4F8C5-D0B8-4672-83B5-E618AEE1E164}"/>
    <cellStyle name="Normal 4 4 3 6 2 2" xfId="26025" xr:uid="{43F22F43-3278-459A-86F1-BF6E3EF45ED3}"/>
    <cellStyle name="Normal 4 4 3 6 2 3" xfId="15594" xr:uid="{4A0DFF66-2F17-4F1E-85EE-1F4F98DB0015}"/>
    <cellStyle name="Normal 4 4 3 6 3" xfId="8047" xr:uid="{94716FC5-8F13-4058-8889-0545E749DA1E}"/>
    <cellStyle name="Normal 4 4 3 6 3 2" xfId="18427" xr:uid="{F8B88A64-3EF7-435B-A3AD-B277C67767EB}"/>
    <cellStyle name="Normal 4 4 3 6 4" xfId="10880" xr:uid="{C89B3736-DD14-48BD-9BEE-2E04D4FFF3F3}"/>
    <cellStyle name="Normal 4 4 3 6 4 2" xfId="21260" xr:uid="{DB4FBF38-5967-4781-80B6-28D8D153C6A8}"/>
    <cellStyle name="Normal 4 4 3 6 5" xfId="25209" xr:uid="{8363F849-2C9F-40E3-ADF2-CEAC733F65BD}"/>
    <cellStyle name="Normal 4 4 3 6 6" xfId="13455" xr:uid="{B2CBB650-F62F-4F3D-9ED1-D997039E7260}"/>
    <cellStyle name="Normal 4 4 3 7" xfId="2473" xr:uid="{00000000-0005-0000-0000-000041060000}"/>
    <cellStyle name="Normal 4 4 3 7 2" xfId="5760" xr:uid="{04F4AD66-B574-4C00-A1F1-8D40955AE931}"/>
    <cellStyle name="Normal 4 4 3 7 2 2" xfId="27723" xr:uid="{05E38D40-B47F-4473-95C7-E575DD5E21BF}"/>
    <cellStyle name="Normal 4 4 3 7 2 3" xfId="15144" xr:uid="{E55ACBE3-7A92-459B-BB2E-4901B83E95AC}"/>
    <cellStyle name="Normal 4 4 3 7 3" xfId="7597" xr:uid="{C573B88B-0CEC-432B-9DC8-08DC4E6E5C0A}"/>
    <cellStyle name="Normal 4 4 3 7 3 2" xfId="17977" xr:uid="{2302D6E8-5E33-4D96-A441-5E5C58D74428}"/>
    <cellStyle name="Normal 4 4 3 7 4" xfId="10430" xr:uid="{221AB999-3A8B-4ACE-BD55-0D81C441226A}"/>
    <cellStyle name="Normal 4 4 3 7 4 2" xfId="20810" xr:uid="{5D18B6B0-C345-43D1-ACE3-D4A698FC58C5}"/>
    <cellStyle name="Normal 4 4 3 7 5" xfId="25514" xr:uid="{5D7CF3EF-018B-418A-9426-0D93F1C34BEF}"/>
    <cellStyle name="Normal 4 4 3 7 6" xfId="12860" xr:uid="{95CACAF6-1DCB-4CE2-8C6F-C5861D75F36F}"/>
    <cellStyle name="Normal 4 4 3 8" xfId="2227" xr:uid="{00000000-0005-0000-0000-000030060000}"/>
    <cellStyle name="Normal 4 4 3 8 2" xfId="7353" xr:uid="{6A905C87-9A3B-4A07-AB8A-4890593BF642}"/>
    <cellStyle name="Normal 4 4 3 8 2 2" xfId="17733" xr:uid="{543C0C35-BFED-4A8C-A94F-D63E5B9AE1FA}"/>
    <cellStyle name="Normal 4 4 3 8 3" xfId="10186" xr:uid="{7C8E4474-2D02-499F-823F-221C6F1866F6}"/>
    <cellStyle name="Normal 4 4 3 8 3 2" xfId="20566" xr:uid="{4F0ADA6F-04D7-4078-B371-BEF3B5039476}"/>
    <cellStyle name="Normal 4 4 3 8 4" xfId="25374" xr:uid="{5C1437F5-D43E-4C9A-B2CD-ED81A8DDE73B}"/>
    <cellStyle name="Normal 4 4 3 8 5" xfId="14900" xr:uid="{78FD2DB4-8E45-4A7F-8A47-5460CDF24FEC}"/>
    <cellStyle name="Normal 4 4 3 9" xfId="3987" xr:uid="{E3EF4A25-2BD2-4977-A5C2-BF07C1113585}"/>
    <cellStyle name="Normal 4 4 3 9 2" xfId="8810" xr:uid="{E3390F32-FEB1-4383-9E9C-3691EC5FFFA9}"/>
    <cellStyle name="Normal 4 4 3 9 2 2" xfId="19190" xr:uid="{9CAA230E-3855-44C1-A67D-E17285B6D908}"/>
    <cellStyle name="Normal 4 4 3 9 3" xfId="11643" xr:uid="{3F163151-6B58-42FF-9191-F2DC3A72ECB1}"/>
    <cellStyle name="Normal 4 4 3 9 3 2" xfId="22023" xr:uid="{800E4C39-AC10-43D6-B521-0C64FFA290AB}"/>
    <cellStyle name="Normal 4 4 3 9 4" xfId="16357" xr:uid="{DCC940C9-7269-4FEE-9495-8A70DA8BD9C5}"/>
    <cellStyle name="Normal 4 4 4" xfId="996" xr:uid="{00000000-0005-0000-0000-000096050000}"/>
    <cellStyle name="Normal 4 4 4 10" xfId="7048" xr:uid="{C7EDBE78-CBBC-4E77-85E1-B0EA1E404434}"/>
    <cellStyle name="Normal 4 4 4 10 2" xfId="17428" xr:uid="{C4658174-9C40-49D0-932A-153629210D9C}"/>
    <cellStyle name="Normal 4 4 4 11" xfId="9881" xr:uid="{0D7AAE92-58E4-4069-BAAD-BB4CDE465704}"/>
    <cellStyle name="Normal 4 4 4 11 2" xfId="20261" xr:uid="{FE144F4F-1237-49AD-979F-2F30ED9D0743}"/>
    <cellStyle name="Normal 4 4 4 12" xfId="24622" xr:uid="{D6B99D32-8AA4-4D90-8DBD-F965311751D9}"/>
    <cellStyle name="Normal 4 4 4 13" xfId="12438" xr:uid="{FDD600BA-CCB6-4777-8D78-6A0CFC90510C}"/>
    <cellStyle name="Normal 4 4 4 2" xfId="997" xr:uid="{00000000-0005-0000-0000-000097050000}"/>
    <cellStyle name="Normal 4 4 4 2 10" xfId="9882" xr:uid="{C2544300-9B7C-4D63-A209-433FAFF2B1BB}"/>
    <cellStyle name="Normal 4 4 4 2 10 2" xfId="20262" xr:uid="{454D89D9-088E-4D7B-A9A4-004194F8E69A}"/>
    <cellStyle name="Normal 4 4 4 2 11" xfId="25242" xr:uid="{755DBE33-9620-456B-8558-6BA420681A39}"/>
    <cellStyle name="Normal 4 4 4 2 12" xfId="12600" xr:uid="{317D7DEB-5229-49CD-A413-E09E43704806}"/>
    <cellStyle name="Normal 4 4 4 2 2" xfId="998" xr:uid="{00000000-0005-0000-0000-000098050000}"/>
    <cellStyle name="Normal 4 4 4 2 2 2" xfId="3357" xr:uid="{00000000-0005-0000-0000-000045060000}"/>
    <cellStyle name="Normal 4 4 4 2 2 2 2" xfId="6414" xr:uid="{03875090-6E5F-44DD-833A-6C80608078B2}"/>
    <cellStyle name="Normal 4 4 4 2 2 2 2 2" xfId="27413" xr:uid="{2A107DA5-8E44-4520-B9A3-0C79CB3B4BE1}"/>
    <cellStyle name="Normal 4 4 4 2 2 2 2 3" xfId="28106" xr:uid="{766FF5AA-D9D0-4267-A2D6-2B413820192A}"/>
    <cellStyle name="Normal 4 4 4 2 2 2 2 4" xfId="15983" xr:uid="{3EDEC9DC-1BAD-43F4-95DB-A66C7D3F005A}"/>
    <cellStyle name="Normal 4 4 4 2 2 2 3" xfId="8436" xr:uid="{81DEBED4-72AF-42F8-A26D-222CBED8B206}"/>
    <cellStyle name="Normal 4 4 4 2 2 2 3 2" xfId="28911" xr:uid="{59046FA9-E20D-42FC-8A8F-E4227D0ADEC5}"/>
    <cellStyle name="Normal 4 4 4 2 2 2 3 3" xfId="18816" xr:uid="{327CDD8B-9457-4377-A186-8ED1745D4513}"/>
    <cellStyle name="Normal 4 4 4 2 2 2 4" xfId="11269" xr:uid="{51CFC370-F3A0-464B-98B4-EBB03C9F9D6C}"/>
    <cellStyle name="Normal 4 4 4 2 2 2 4 2" xfId="21649" xr:uid="{FCEE6F84-EA65-4CF2-B6F6-CDBB8409B79D}"/>
    <cellStyle name="Normal 4 4 4 2 2 2 5" xfId="23968" xr:uid="{6579C9DC-357E-4683-808E-C8719EB303A7}"/>
    <cellStyle name="Normal 4 4 4 2 2 2 6" xfId="13917" xr:uid="{04038268-992C-4F4A-A232-EF235BA526B4}"/>
    <cellStyle name="Normal 4 4 4 2 2 3" xfId="4344" xr:uid="{0B3F94E3-2FFB-4B2E-B348-19C8D38C1109}"/>
    <cellStyle name="Normal 4 4 4 2 2 3 2" xfId="9115" xr:uid="{C51B5BA3-1795-46B3-93DC-6466DFA19D6F}"/>
    <cellStyle name="Normal 4 4 4 2 2 3 2 2" xfId="29158" xr:uid="{0BA37C82-7F31-4B7E-95E8-2EEA5A3621B4}"/>
    <cellStyle name="Normal 4 4 4 2 2 3 2 3" xfId="19495" xr:uid="{2B7C2475-5837-421D-B8D8-C0AD4F400F54}"/>
    <cellStyle name="Normal 4 4 4 2 2 3 3" xfId="11948" xr:uid="{5EF607E3-F114-438E-A977-013EA6F4F8B6}"/>
    <cellStyle name="Normal 4 4 4 2 2 3 3 2" xfId="22328" xr:uid="{DE1E38F4-A7EB-4AAD-AA00-235D4C03562C}"/>
    <cellStyle name="Normal 4 4 4 2 2 3 4" xfId="23003" xr:uid="{3EB73B3C-11A5-4348-8660-1BFC5438E94E}"/>
    <cellStyle name="Normal 4 4 4 2 2 3 5" xfId="16662" xr:uid="{3AB601D0-759A-4D76-A956-E79F8EEBE6AD}"/>
    <cellStyle name="Normal 4 4 4 2 2 4" xfId="5299" xr:uid="{B6F40529-B4B1-4694-A218-89E1C16032D1}"/>
    <cellStyle name="Normal 4 4 4 2 2 4 2" xfId="26235" xr:uid="{28A02B0F-598D-41B6-8F44-B963E986971B}"/>
    <cellStyle name="Normal 4 4 4 2 2 4 3" xfId="14597" xr:uid="{003158B8-DD79-470F-9493-4A5824D92015}"/>
    <cellStyle name="Normal 4 4 4 2 2 5" xfId="7050" xr:uid="{813813DB-D9EA-4254-98F7-FF76AA85D24F}"/>
    <cellStyle name="Normal 4 4 4 2 2 5 2" xfId="17430" xr:uid="{4E2E89F7-34E3-43A6-A6DB-9EC0660C511E}"/>
    <cellStyle name="Normal 4 4 4 2 2 6" xfId="9883" xr:uid="{D37245F8-80AD-4059-8292-4C422DCA8EF6}"/>
    <cellStyle name="Normal 4 4 4 2 2 6 2" xfId="20263" xr:uid="{DF08AAFB-E7E5-497E-9BC1-7D22BF52ED72}"/>
    <cellStyle name="Normal 4 4 4 2 2 7" xfId="22690" xr:uid="{698C1711-3145-47CF-B9B8-41766CD035E6}"/>
    <cellStyle name="Normal 4 4 4 2 2 8" xfId="13248" xr:uid="{F7631C25-4395-4C75-9604-187F6D7A00F4}"/>
    <cellStyle name="Normal 4 4 4 2 3" xfId="3358" xr:uid="{00000000-0005-0000-0000-000046060000}"/>
    <cellStyle name="Normal 4 4 4 2 3 2" xfId="4537" xr:uid="{6C592024-E6C0-4BA9-A6C4-3A387FCA3D0F}"/>
    <cellStyle name="Normal 4 4 4 2 3 2 2" xfId="9308" xr:uid="{C6C96E63-FAE4-4FA8-8BCE-9E3954748629}"/>
    <cellStyle name="Normal 4 4 4 2 3 2 2 2" xfId="29285" xr:uid="{722FD663-4CC9-481F-9761-D61B64D26F4F}"/>
    <cellStyle name="Normal 4 4 4 2 3 2 2 3" xfId="19688" xr:uid="{A797533B-0B78-43A6-BB75-FE0103340D18}"/>
    <cellStyle name="Normal 4 4 4 2 3 2 3" xfId="12141" xr:uid="{83EF80AA-773B-4C80-AD96-03CE0E217BA2}"/>
    <cellStyle name="Normal 4 4 4 2 3 2 3 2" xfId="22521" xr:uid="{843DC306-8A7A-44D2-B7D0-6F75C703E697}"/>
    <cellStyle name="Normal 4 4 4 2 3 2 4" xfId="25027" xr:uid="{E337B512-1A3F-4BE0-A402-BE5A32D9B531}"/>
    <cellStyle name="Normal 4 4 4 2 3 2 5" xfId="16855" xr:uid="{F0C4DF11-AE9A-4EA8-AA94-AE2F06721B06}"/>
    <cellStyle name="Normal 4 4 4 2 3 3" xfId="6415" xr:uid="{6AA0058B-163A-43B1-BF97-8F9AB6566545}"/>
    <cellStyle name="Normal 4 4 4 2 3 3 2" xfId="28458" xr:uid="{8BCAE36E-3244-4F56-A696-61B2998E5499}"/>
    <cellStyle name="Normal 4 4 4 2 3 3 3" xfId="15984" xr:uid="{6AC2A3E9-7F45-4EF9-8304-D1EB3F06F742}"/>
    <cellStyle name="Normal 4 4 4 2 3 4" xfId="8437" xr:uid="{05322411-0D9D-457F-8699-F75A702D7B11}"/>
    <cellStyle name="Normal 4 4 4 2 3 4 2" xfId="18817" xr:uid="{297C8E3D-ADA5-4FF7-BE81-5DCE5B75A70E}"/>
    <cellStyle name="Normal 4 4 4 2 3 5" xfId="11270" xr:uid="{9446F13C-0682-450A-8B07-2F76361B7A4E}"/>
    <cellStyle name="Normal 4 4 4 2 3 5 2" xfId="21650" xr:uid="{B7020106-92DF-4608-AEC6-11E2C53A6FD3}"/>
    <cellStyle name="Normal 4 4 4 2 3 6" xfId="23112" xr:uid="{F6400042-C5B9-4CD0-BBAD-F179BC62A198}"/>
    <cellStyle name="Normal 4 4 4 2 3 7" xfId="13918" xr:uid="{7A6FAA70-C76F-4F6E-848A-AA747600E6E3}"/>
    <cellStyle name="Normal 4 4 4 2 4" xfId="3356" xr:uid="{00000000-0005-0000-0000-000047060000}"/>
    <cellStyle name="Normal 4 4 4 2 4 2" xfId="6413" xr:uid="{23355853-80A7-4A78-A41B-E45AA896A13D}"/>
    <cellStyle name="Normal 4 4 4 2 4 2 2" xfId="28111" xr:uid="{F127CEAD-9991-4F39-B678-176E526676D4}"/>
    <cellStyle name="Normal 4 4 4 2 4 2 3" xfId="15982" xr:uid="{FAF76BCB-D658-4156-9F72-9A8697882695}"/>
    <cellStyle name="Normal 4 4 4 2 4 3" xfId="8435" xr:uid="{7B236C5C-734C-4965-B2CE-BDBF780D9809}"/>
    <cellStyle name="Normal 4 4 4 2 4 3 2" xfId="18815" xr:uid="{D95EB734-FD68-4B4B-B266-2EC15198E1D9}"/>
    <cellStyle name="Normal 4 4 4 2 4 4" xfId="11268" xr:uid="{30724C10-8100-409A-B817-4823F50D671E}"/>
    <cellStyle name="Normal 4 4 4 2 4 4 2" xfId="21648" xr:uid="{B65EB3B9-7E98-40E8-BC01-369943033362}"/>
    <cellStyle name="Normal 4 4 4 2 4 5" xfId="23002" xr:uid="{FEA1E906-64FF-477F-9484-405B5D1B794A}"/>
    <cellStyle name="Normal 4 4 4 2 4 6" xfId="13916" xr:uid="{9482425E-F774-44A7-B2ED-6B6EE1893FB1}"/>
    <cellStyle name="Normal 4 4 4 2 5" xfId="2616" xr:uid="{00000000-0005-0000-0000-000048060000}"/>
    <cellStyle name="Normal 4 4 4 2 5 2" xfId="5877" xr:uid="{33825492-25B5-435A-917F-DF36DD52F69F}"/>
    <cellStyle name="Normal 4 4 4 2 5 2 2" xfId="28645" xr:uid="{12A95FD4-41F3-4CB7-932A-F8854F50C05D}"/>
    <cellStyle name="Normal 4 4 4 2 5 2 3" xfId="15287" xr:uid="{AFC81E78-B694-4FF6-B936-15FE27118288}"/>
    <cellStyle name="Normal 4 4 4 2 5 3" xfId="7740" xr:uid="{35232396-C4CC-4A08-9C67-964A44A0B0F5}"/>
    <cellStyle name="Normal 4 4 4 2 5 3 2" xfId="18120" xr:uid="{B6CE81D5-60BE-4F7A-9E73-E26308BEA637}"/>
    <cellStyle name="Normal 4 4 4 2 5 4" xfId="10573" xr:uid="{1B794C2B-1150-434B-85D5-01106D15398A}"/>
    <cellStyle name="Normal 4 4 4 2 5 4 2" xfId="20953" xr:uid="{A478C077-071A-46C1-9A5D-904B27385D3D}"/>
    <cellStyle name="Normal 4 4 4 2 5 5" xfId="23191" xr:uid="{8BEBB367-103D-4B1A-8995-B086E2583F9D}"/>
    <cellStyle name="Normal 4 4 4 2 5 6" xfId="13003" xr:uid="{A60375D1-5A3A-4503-B222-2600E2ADFD57}"/>
    <cellStyle name="Normal 4 4 4 2 6" xfId="2367" xr:uid="{00000000-0005-0000-0000-000043060000}"/>
    <cellStyle name="Normal 4 4 4 2 6 2" xfId="7493" xr:uid="{8808D859-AFD6-4F47-BF56-55B490B67563}"/>
    <cellStyle name="Normal 4 4 4 2 6 2 2" xfId="17873" xr:uid="{EFD93F5E-27EE-4326-B314-D61FA627E15F}"/>
    <cellStyle name="Normal 4 4 4 2 6 3" xfId="10326" xr:uid="{59ADA348-4017-4F47-AF30-6D76FA1F83F0}"/>
    <cellStyle name="Normal 4 4 4 2 6 3 2" xfId="20706" xr:uid="{F5854A93-6CCD-4D0A-9D7E-F813AC8B912E}"/>
    <cellStyle name="Normal 4 4 4 2 6 4" xfId="24315" xr:uid="{2C2BA283-8368-40A7-A7D6-1DF17894BA38}"/>
    <cellStyle name="Normal 4 4 4 2 6 5" xfId="15040" xr:uid="{FF33693C-B094-4380-95E9-3BEBAB21CEB7}"/>
    <cellStyle name="Normal 4 4 4 2 7" xfId="3902" xr:uid="{3CF4A500-B3E0-4AE2-981C-1CFFF06BCB70}"/>
    <cellStyle name="Normal 4 4 4 2 7 2" xfId="8733" xr:uid="{84D55116-D32B-4F3F-A3B2-025EAF3A323B}"/>
    <cellStyle name="Normal 4 4 4 2 7 2 2" xfId="19113" xr:uid="{CF8D7CE0-0912-4DBC-8FF5-7FFB36BF357D}"/>
    <cellStyle name="Normal 4 4 4 2 7 3" xfId="11566" xr:uid="{8AACB377-32CA-47EB-BE8A-762FBFB8EA64}"/>
    <cellStyle name="Normal 4 4 4 2 7 3 2" xfId="21946" xr:uid="{9075AC60-42C0-4533-B8A0-D752A7D07D1D}"/>
    <cellStyle name="Normal 4 4 4 2 7 4" xfId="16280" xr:uid="{95389B44-4309-4BC8-8D3C-A340EBF746B7}"/>
    <cellStyle name="Normal 4 4 4 2 8" xfId="5298" xr:uid="{1341A64F-6777-4FF1-9766-E908731CD750}"/>
    <cellStyle name="Normal 4 4 4 2 8 2" xfId="14596" xr:uid="{3D161FB4-19CB-4C08-B57D-D32DCEE28B32}"/>
    <cellStyle name="Normal 4 4 4 2 9" xfId="7049" xr:uid="{0093FB22-402C-4E22-BBED-493F2DDF5C82}"/>
    <cellStyle name="Normal 4 4 4 2 9 2" xfId="17429" xr:uid="{A0BC1E9E-0F8E-459B-AA01-3A63550230D3}"/>
    <cellStyle name="Normal 4 4 4 3" xfId="999" xr:uid="{00000000-0005-0000-0000-000099050000}"/>
    <cellStyle name="Normal 4 4 4 3 2" xfId="3359" xr:uid="{00000000-0005-0000-0000-00004A060000}"/>
    <cellStyle name="Normal 4 4 4 3 2 2" xfId="6416" xr:uid="{EF36B197-7777-4FDF-AEA2-8F5B89E9B752}"/>
    <cellStyle name="Normal 4 4 4 3 2 2 2" xfId="24356" xr:uid="{3070BF9F-455E-4C20-BB12-28F81AE11C96}"/>
    <cellStyle name="Normal 4 4 4 3 2 2 3" xfId="27504" xr:uid="{FDAED2D3-C308-4D07-8CB8-832ABFE1FFAA}"/>
    <cellStyle name="Normal 4 4 4 3 2 2 4" xfId="15985" xr:uid="{18C9191D-C427-4466-9D49-FA8BB378B91F}"/>
    <cellStyle name="Normal 4 4 4 3 2 3" xfId="8438" xr:uid="{9A5E3006-8ED1-4BA3-B888-ACF2AFE02C90}"/>
    <cellStyle name="Normal 4 4 4 3 2 3 2" xfId="28912" xr:uid="{D289254B-F133-4E78-81C9-4FE6B12FEEAD}"/>
    <cellStyle name="Normal 4 4 4 3 2 3 3" xfId="18818" xr:uid="{6E427F0D-995F-4EFD-AA7C-868FC2D13D79}"/>
    <cellStyle name="Normal 4 4 4 3 2 4" xfId="11271" xr:uid="{C959BA1D-45C3-4CBE-95EC-63870B9EAEE3}"/>
    <cellStyle name="Normal 4 4 4 3 2 4 2" xfId="21651" xr:uid="{68C168EE-973D-4DD6-B0ED-252385BB05DE}"/>
    <cellStyle name="Normal 4 4 4 3 2 5" xfId="24083" xr:uid="{648B5734-43DF-47B8-94AB-7B939DF0D284}"/>
    <cellStyle name="Normal 4 4 4 3 2 6" xfId="13919" xr:uid="{BCFA1EE3-744B-495B-892C-6BC66199C631}"/>
    <cellStyle name="Normal 4 4 4 3 3" xfId="2789" xr:uid="{00000000-0005-0000-0000-00004B060000}"/>
    <cellStyle name="Normal 4 4 4 3 3 2" xfId="6006" xr:uid="{95E61078-FB29-4C07-B9E5-FDA436C0E0C6}"/>
    <cellStyle name="Normal 4 4 4 3 3 2 2" xfId="26583" xr:uid="{2C82A59E-33E1-4421-A1FC-2EBE935B4ED8}"/>
    <cellStyle name="Normal 4 4 4 3 3 2 3" xfId="15459" xr:uid="{238BF7DF-13F3-46F9-9D9F-73CA532FC1DA}"/>
    <cellStyle name="Normal 4 4 4 3 3 3" xfId="7912" xr:uid="{0A713D77-728E-4A0A-B24A-81E84B27D68C}"/>
    <cellStyle name="Normal 4 4 4 3 3 3 2" xfId="18292" xr:uid="{6F660398-876E-4C90-A8BF-E7FF7BB518D4}"/>
    <cellStyle name="Normal 4 4 4 3 3 4" xfId="10745" xr:uid="{9590D4EC-AB45-469F-9D72-29B273297575}"/>
    <cellStyle name="Normal 4 4 4 3 3 4 2" xfId="21125" xr:uid="{D48D81C7-E343-4E2E-9532-C38DE0581C14}"/>
    <cellStyle name="Normal 4 4 4 3 3 5" xfId="24407" xr:uid="{C51E5AEC-B189-445D-A2C7-0E691DE2A0E4}"/>
    <cellStyle name="Normal 4 4 4 3 3 6" xfId="13247" xr:uid="{334BB120-5E5A-4C8B-AE73-AAF022AD44AE}"/>
    <cellStyle name="Normal 4 4 4 3 4" xfId="4195" xr:uid="{F1121B20-CEB1-41F1-BA26-3F0D5DDF91BF}"/>
    <cellStyle name="Normal 4 4 4 3 4 2" xfId="8966" xr:uid="{33353A15-1115-4ECC-9A78-82C9DEA231AE}"/>
    <cellStyle name="Normal 4 4 4 3 4 2 2" xfId="29050" xr:uid="{58F58315-0D2F-4E36-8DE9-E69163B7E633}"/>
    <cellStyle name="Normal 4 4 4 3 4 2 3" xfId="19346" xr:uid="{08C5529B-46A8-4265-AF4B-73ACC32FFD23}"/>
    <cellStyle name="Normal 4 4 4 3 4 3" xfId="11799" xr:uid="{2D458C5F-5EEE-419C-9490-F08D1F28FF2E}"/>
    <cellStyle name="Normal 4 4 4 3 4 3 2" xfId="22179" xr:uid="{13DA5644-7E85-4460-BE72-9AF8C8A93061}"/>
    <cellStyle name="Normal 4 4 4 3 4 4" xfId="22717" xr:uid="{1E103680-36F1-4460-8DE2-BCEAE104A888}"/>
    <cellStyle name="Normal 4 4 4 3 4 5" xfId="16513" xr:uid="{B32F69D1-5E44-4D9A-A7DA-11119775A014}"/>
    <cellStyle name="Normal 4 4 4 3 5" xfId="5300" xr:uid="{26D8D285-4BD4-42C3-814B-D5E76D472217}"/>
    <cellStyle name="Normal 4 4 4 3 5 2" xfId="28581" xr:uid="{FD7291A3-5A85-446F-AAA8-EADA62D85BD7}"/>
    <cellStyle name="Normal 4 4 4 3 5 3" xfId="14598" xr:uid="{8BCF75F2-EFBF-464C-820C-50E2DDF40C47}"/>
    <cellStyle name="Normal 4 4 4 3 6" xfId="7051" xr:uid="{F9A011E1-01BB-41C3-93B9-100A91510B54}"/>
    <cellStyle name="Normal 4 4 4 3 6 2" xfId="17431" xr:uid="{1A2FCC99-9A97-403C-971D-8D906980A398}"/>
    <cellStyle name="Normal 4 4 4 3 7" xfId="9884" xr:uid="{33CBCAA6-CE80-4B7E-A27B-E5A0EF03059A}"/>
    <cellStyle name="Normal 4 4 4 3 7 2" xfId="20264" xr:uid="{B739B518-4225-4A2D-A54D-1F1F17AB9887}"/>
    <cellStyle name="Normal 4 4 4 3 8" xfId="24762" xr:uid="{CE7969E2-243A-4991-BF98-03934FF15AF2}"/>
    <cellStyle name="Normal 4 4 4 3 9" xfId="12758" xr:uid="{9BB78BC4-A0D4-45A9-B779-47B542FC8BDE}"/>
    <cellStyle name="Normal 4 4 4 4" xfId="1000" xr:uid="{00000000-0005-0000-0000-00009A050000}"/>
    <cellStyle name="Normal 4 4 4 4 2" xfId="4538" xr:uid="{40DC97A7-EFEC-4AFF-8A63-2DE337282EEB}"/>
    <cellStyle name="Normal 4 4 4 4 2 2" xfId="9309" xr:uid="{0494D8E1-F902-4156-BE81-8D8B6E4D57C7}"/>
    <cellStyle name="Normal 4 4 4 4 2 2 2" xfId="29286" xr:uid="{4E8DAD54-7AA9-4797-9C24-9A650D8CB110}"/>
    <cellStyle name="Normal 4 4 4 4 2 2 3" xfId="19689" xr:uid="{D2B72895-373F-472F-AA24-DFC2EFC23C45}"/>
    <cellStyle name="Normal 4 4 4 4 2 3" xfId="12142" xr:uid="{4FC85916-88D8-4513-8180-248E7D47A6A5}"/>
    <cellStyle name="Normal 4 4 4 4 2 3 2" xfId="22522" xr:uid="{F04625F9-D5CC-4A3C-88D0-AA3C4FB2FA89}"/>
    <cellStyle name="Normal 4 4 4 4 2 4" xfId="25000" xr:uid="{13C1ABF9-9831-400B-8E57-98B05C393A51}"/>
    <cellStyle name="Normal 4 4 4 4 2 5" xfId="16856" xr:uid="{93A21151-956D-4EAD-A21D-18CBE156C7FD}"/>
    <cellStyle name="Normal 4 4 4 4 3" xfId="5301" xr:uid="{B1C309C8-6158-462A-BC6A-39E1933C118C}"/>
    <cellStyle name="Normal 4 4 4 4 3 2" xfId="27251" xr:uid="{6833989B-6348-47FF-818F-5372255DABFF}"/>
    <cellStyle name="Normal 4 4 4 4 3 3" xfId="14599" xr:uid="{6A2FA2C5-145A-4A4D-A081-0C65923EA226}"/>
    <cellStyle name="Normal 4 4 4 4 4" xfId="7052" xr:uid="{5E8FAC5F-71C8-4B72-BBAF-40664B6F0139}"/>
    <cellStyle name="Normal 4 4 4 4 4 2" xfId="17432" xr:uid="{5956EB13-1F99-4810-AA12-F694AFF457BC}"/>
    <cellStyle name="Normal 4 4 4 4 5" xfId="9885" xr:uid="{5FEA5465-80B1-4F65-81A4-A0D8F4AE1FFD}"/>
    <cellStyle name="Normal 4 4 4 4 5 2" xfId="20265" xr:uid="{77EEE273-1844-4963-886E-62ADB1BE98B3}"/>
    <cellStyle name="Normal 4 4 4 4 6" xfId="24312" xr:uid="{EF200C13-1907-4CFE-876F-33E195346D9F}"/>
    <cellStyle name="Normal 4 4 4 4 7" xfId="13920" xr:uid="{5D0D793A-53DE-4DF1-8764-15253F1951D4}"/>
    <cellStyle name="Normal 4 4 4 5" xfId="2938" xr:uid="{00000000-0005-0000-0000-00004D060000}"/>
    <cellStyle name="Normal 4 4 4 5 2" xfId="6117" xr:uid="{F66C619A-2CAC-410A-9256-818C85270A5E}"/>
    <cellStyle name="Normal 4 4 4 5 2 2" xfId="23906" xr:uid="{ECE91F37-C94C-4C62-B4F6-71DC1DC279E9}"/>
    <cellStyle name="Normal 4 4 4 5 2 3" xfId="26446" xr:uid="{CDB1F90C-B5A8-448C-B98A-27F3C5A43FF9}"/>
    <cellStyle name="Normal 4 4 4 5 2 4" xfId="15595" xr:uid="{1403C9B5-01B1-4946-86B2-6DED425ABC8F}"/>
    <cellStyle name="Normal 4 4 4 5 3" xfId="8048" xr:uid="{970FAA52-611A-4954-853F-D0ED3EE406BD}"/>
    <cellStyle name="Normal 4 4 4 5 3 2" xfId="28753" xr:uid="{1A902706-A498-4277-9E62-C751294506B3}"/>
    <cellStyle name="Normal 4 4 4 5 3 3" xfId="18428" xr:uid="{789A6F01-BDCB-49E4-8410-AA4F139DDE1E}"/>
    <cellStyle name="Normal 4 4 4 5 4" xfId="10881" xr:uid="{7B73EF1F-0DF8-4C67-9A50-E91B64C2867C}"/>
    <cellStyle name="Normal 4 4 4 5 4 2" xfId="21261" xr:uid="{FD611D95-78A3-4EE2-9927-46CEFD0025A1}"/>
    <cellStyle name="Normal 4 4 4 5 5" xfId="23992" xr:uid="{1BB774CB-2475-4D4E-ACDF-D608B77C3D12}"/>
    <cellStyle name="Normal 4 4 4 5 6" xfId="13456" xr:uid="{881F866B-C540-4C52-B006-F4F95350F7A5}"/>
    <cellStyle name="Normal 4 4 4 6" xfId="2453" xr:uid="{00000000-0005-0000-0000-00004E060000}"/>
    <cellStyle name="Normal 4 4 4 6 2" xfId="5744" xr:uid="{53A72FD4-2156-487B-9E14-8A5AE2F690C6}"/>
    <cellStyle name="Normal 4 4 4 6 2 2" xfId="26506" xr:uid="{3D30474E-7C03-4D01-95CC-84AE7DAC330D}"/>
    <cellStyle name="Normal 4 4 4 6 2 3" xfId="15124" xr:uid="{9ED9DA40-6B69-4083-AC75-8061A2FA2246}"/>
    <cellStyle name="Normal 4 4 4 6 3" xfId="7577" xr:uid="{CD32499E-F957-46D1-A227-04F7752BF8EB}"/>
    <cellStyle name="Normal 4 4 4 6 3 2" xfId="17957" xr:uid="{5A14481B-CFDC-460B-9FD8-9E0E00EBE5FB}"/>
    <cellStyle name="Normal 4 4 4 6 4" xfId="10410" xr:uid="{42512874-7CC1-4149-908D-506BCD2C29DA}"/>
    <cellStyle name="Normal 4 4 4 6 4 2" xfId="20790" xr:uid="{47521CC3-FF20-4DED-BD47-0781D0D359F5}"/>
    <cellStyle name="Normal 4 4 4 6 5" xfId="25518" xr:uid="{28EFAA7B-5092-4738-B6D0-1E6C65227573}"/>
    <cellStyle name="Normal 4 4 4 6 6" xfId="12840" xr:uid="{4461657B-C7B1-4A5E-88F2-8DD171F38710}"/>
    <cellStyle name="Normal 4 4 4 7" xfId="2207" xr:uid="{00000000-0005-0000-0000-000042060000}"/>
    <cellStyle name="Normal 4 4 4 7 2" xfId="7333" xr:uid="{B38A0759-A4BD-40D7-8CB4-2F5033E2E40F}"/>
    <cellStyle name="Normal 4 4 4 7 2 2" xfId="17713" xr:uid="{ECA286C6-441E-452C-9375-FA7C7E525C61}"/>
    <cellStyle name="Normal 4 4 4 7 3" xfId="10166" xr:uid="{6D7A39DA-7FE7-417A-870F-9781090D11A3}"/>
    <cellStyle name="Normal 4 4 4 7 3 2" xfId="20546" xr:uid="{A4BECFF5-4159-4887-B7F0-434CBC23D0FE}"/>
    <cellStyle name="Normal 4 4 4 7 4" xfId="23396" xr:uid="{485C1E1D-C2FB-48B6-8826-2BB7DFBE3364}"/>
    <cellStyle name="Normal 4 4 4 7 5" xfId="14880" xr:uid="{A6DFB3F5-1D5A-4872-A120-85A7BD096F16}"/>
    <cellStyle name="Normal 4 4 4 8" xfId="3988" xr:uid="{8CD16E0F-DA36-42CE-A34D-ED6AF1FE0895}"/>
    <cellStyle name="Normal 4 4 4 8 2" xfId="8811" xr:uid="{32E12176-7258-4154-A73E-B50821AC7B1A}"/>
    <cellStyle name="Normal 4 4 4 8 2 2" xfId="19191" xr:uid="{58F8214F-97C5-436E-B51A-96BADBE2730D}"/>
    <cellStyle name="Normal 4 4 4 8 3" xfId="11644" xr:uid="{7DEE0DDE-B74F-49B8-BFC0-32E5073415E7}"/>
    <cellStyle name="Normal 4 4 4 8 3 2" xfId="22024" xr:uid="{B885DA79-08FA-4705-AD66-CCDCBB227D49}"/>
    <cellStyle name="Normal 4 4 4 8 4" xfId="16358" xr:uid="{ABFCD0AC-F0DA-4C64-A82C-4EF2D27FFBBE}"/>
    <cellStyle name="Normal 4 4 4 9" xfId="5297" xr:uid="{EF5C3EB4-638F-445E-A79E-41DEB3B50A4C}"/>
    <cellStyle name="Normal 4 4 4 9 2" xfId="14595" xr:uid="{7D3033D7-2B29-4887-9509-AC9C23F1FE5B}"/>
    <cellStyle name="Normal 4 4 5" xfId="1001" xr:uid="{00000000-0005-0000-0000-00009B050000}"/>
    <cellStyle name="Normal 4 4 5 10" xfId="9886" xr:uid="{16F5F45C-D235-49B7-94DE-A3E2C2D06838}"/>
    <cellStyle name="Normal 4 4 5 10 2" xfId="20266" xr:uid="{242E4335-78F5-4F5F-9ABA-CC9C49C6DC96}"/>
    <cellStyle name="Normal 4 4 5 11" xfId="24924" xr:uid="{7998F79C-D3E2-49A1-A95A-98AC8C432774}"/>
    <cellStyle name="Normal 4 4 5 12" xfId="12601" xr:uid="{68B74E87-9871-4A40-87AE-ACC328289E58}"/>
    <cellStyle name="Normal 4 4 5 2" xfId="1002" xr:uid="{00000000-0005-0000-0000-00009C050000}"/>
    <cellStyle name="Normal 4 4 5 2 2" xfId="1003" xr:uid="{00000000-0005-0000-0000-00009D050000}"/>
    <cellStyle name="Normal 4 4 5 2 2 2" xfId="5304" xr:uid="{DD7857A8-D175-4583-AE4A-26DD2B7F5062}"/>
    <cellStyle name="Normal 4 4 5 2 2 2 2" xfId="25700" xr:uid="{88AC2463-1BB3-42E3-9D48-8398256D4AF6}"/>
    <cellStyle name="Normal 4 4 5 2 2 2 3" xfId="26826" xr:uid="{46B3AC03-328A-4440-A341-F5CB77FE611F}"/>
    <cellStyle name="Normal 4 4 5 2 2 2 4" xfId="14602" xr:uid="{E3723172-F2EA-4EFD-BC2F-2C970FA713A4}"/>
    <cellStyle name="Normal 4 4 5 2 2 3" xfId="7055" xr:uid="{DDA45C04-3CFE-4ABA-84CD-152D16D7CC78}"/>
    <cellStyle name="Normal 4 4 5 2 2 3 2" xfId="27632" xr:uid="{BDBB6237-0921-42FE-8629-80819553752C}"/>
    <cellStyle name="Normal 4 4 5 2 2 3 3" xfId="28071" xr:uid="{7C5B4288-D4C8-47CC-B70F-A18C7C11D12F}"/>
    <cellStyle name="Normal 4 4 5 2 2 3 4" xfId="17435" xr:uid="{0AF1FA6A-7CE4-4E51-9CB2-924344A4D2C5}"/>
    <cellStyle name="Normal 4 4 5 2 2 4" xfId="9888" xr:uid="{9093B250-F6EE-4859-9F00-A4653F8B99CD}"/>
    <cellStyle name="Normal 4 4 5 2 2 4 2" xfId="29423" xr:uid="{0CD80B09-EF99-4B7F-AB69-5810AA88D4E4}"/>
    <cellStyle name="Normal 4 4 5 2 2 4 3" xfId="20268" xr:uid="{75EACD12-2681-422C-AC08-3CB872F5B78D}"/>
    <cellStyle name="Normal 4 4 5 2 2 5" xfId="25253" xr:uid="{147C0FE4-3A21-4E94-9914-1B4814A4D8B1}"/>
    <cellStyle name="Normal 4 4 5 2 2 6" xfId="13921" xr:uid="{07E36866-7C18-4DD0-B284-0EF3D8727234}"/>
    <cellStyle name="Normal 4 4 5 2 3" xfId="2790" xr:uid="{00000000-0005-0000-0000-000052060000}"/>
    <cellStyle name="Normal 4 4 5 2 3 2" xfId="6007" xr:uid="{CE7AFD0E-8092-4DA3-80F8-8FA81744DA66}"/>
    <cellStyle name="Normal 4 4 5 2 3 2 2" xfId="27203" xr:uid="{B2E27831-7E3C-49D0-9011-0B7B44A0E7CE}"/>
    <cellStyle name="Normal 4 4 5 2 3 2 3" xfId="15460" xr:uid="{917B7BE5-EDBF-473D-AFC2-BA32433A78DD}"/>
    <cellStyle name="Normal 4 4 5 2 3 3" xfId="7913" xr:uid="{EA3B60D5-C874-427B-8716-9D53F5F4FB6E}"/>
    <cellStyle name="Normal 4 4 5 2 3 3 2" xfId="18293" xr:uid="{B17C187E-B186-4CB5-83C8-40E34B0FA39F}"/>
    <cellStyle name="Normal 4 4 5 2 3 4" xfId="10746" xr:uid="{BDE02073-8405-44C1-BC1B-B051ADC26AA9}"/>
    <cellStyle name="Normal 4 4 5 2 3 4 2" xfId="21126" xr:uid="{F99F29C8-8C7E-4F3E-86C8-704FA96D7231}"/>
    <cellStyle name="Normal 4 4 5 2 3 5" xfId="25478" xr:uid="{A91A1B21-AD46-4711-9B50-CA06B4675BB3}"/>
    <cellStyle name="Normal 4 4 5 2 3 6" xfId="13249" xr:uid="{969C48FF-68B7-4182-A723-66124E589D51}"/>
    <cellStyle name="Normal 4 4 5 2 4" xfId="4196" xr:uid="{99BFB79F-B4CF-4F3B-AAE0-35DF005617EE}"/>
    <cellStyle name="Normal 4 4 5 2 4 2" xfId="8967" xr:uid="{57CE870F-D132-458D-A873-BDB54D8DF4DB}"/>
    <cellStyle name="Normal 4 4 5 2 4 2 2" xfId="29051" xr:uid="{4CF38B8C-6BC1-4C32-B00A-D2DFCB03C3D3}"/>
    <cellStyle name="Normal 4 4 5 2 4 2 3" xfId="19347" xr:uid="{EFDE5DC0-FBAC-409F-A800-8830F172B514}"/>
    <cellStyle name="Normal 4 4 5 2 4 3" xfId="11800" xr:uid="{99DF6630-E4B6-4123-81D2-8F0F5B6EB153}"/>
    <cellStyle name="Normal 4 4 5 2 4 3 2" xfId="22180" xr:uid="{13945A86-9CA3-42D3-9554-8748E71DA122}"/>
    <cellStyle name="Normal 4 4 5 2 4 4" xfId="24715" xr:uid="{45D4E709-B390-40F3-A9F2-4EFA576767BD}"/>
    <cellStyle name="Normal 4 4 5 2 4 5" xfId="16514" xr:uid="{EE3A76F2-C586-4F5F-86EC-2C80C357EE49}"/>
    <cellStyle name="Normal 4 4 5 2 5" xfId="5303" xr:uid="{7D73C64A-02AC-4435-9EEB-01CCDC2B77C3}"/>
    <cellStyle name="Normal 4 4 5 2 5 2" xfId="27877" xr:uid="{AE1F5D17-E54A-4D73-A1CA-3D24092FF178}"/>
    <cellStyle name="Normal 4 4 5 2 5 3" xfId="14601" xr:uid="{3FBA9A7A-34D1-4BE1-AC5D-2344FF63AEBC}"/>
    <cellStyle name="Normal 4 4 5 2 6" xfId="7054" xr:uid="{A37449EC-D562-42CE-A322-BD1E226405CD}"/>
    <cellStyle name="Normal 4 4 5 2 6 2" xfId="17434" xr:uid="{4E6D09B3-DEBE-405E-8E6E-A21E5E93C3EC}"/>
    <cellStyle name="Normal 4 4 5 2 7" xfId="9887" xr:uid="{2829D9F3-BBFF-4808-8252-16EA7EF502D5}"/>
    <cellStyle name="Normal 4 4 5 2 7 2" xfId="20267" xr:uid="{E754C17D-384F-4DDB-B7AC-967A21976FDC}"/>
    <cellStyle name="Normal 4 4 5 2 8" xfId="23288" xr:uid="{40574334-C0E6-4AC8-9B36-A66A8ED60D16}"/>
    <cellStyle name="Normal 4 4 5 2 9" xfId="12759" xr:uid="{F71B41F8-EF3C-4354-A8B2-90D485F75089}"/>
    <cellStyle name="Normal 4 4 5 3" xfId="1004" xr:uid="{00000000-0005-0000-0000-00009E050000}"/>
    <cellStyle name="Normal 4 4 5 3 2" xfId="4539" xr:uid="{2D7A0363-1FAA-4900-BE5D-48C700B5EE01}"/>
    <cellStyle name="Normal 4 4 5 3 2 2" xfId="9310" xr:uid="{69106FA5-8C7B-440D-83A5-AAE9C0C78835}"/>
    <cellStyle name="Normal 4 4 5 3 2 2 2" xfId="29287" xr:uid="{15B04334-15F1-43F6-9C0D-10DCC12795BB}"/>
    <cellStyle name="Normal 4 4 5 3 2 2 3" xfId="19690" xr:uid="{1DF4B71A-C5D4-44B2-A4DB-7A8A1E776D25}"/>
    <cellStyle name="Normal 4 4 5 3 2 3" xfId="12143" xr:uid="{6335F738-FD50-42ED-A853-A2D84AF1A9D0}"/>
    <cellStyle name="Normal 4 4 5 3 2 3 2" xfId="22523" xr:uid="{920126DA-F2B6-43E5-AA97-3404A9EE20D1}"/>
    <cellStyle name="Normal 4 4 5 3 2 4" xfId="24982" xr:uid="{25B352C5-A39F-4314-AEA7-AC6027891DE1}"/>
    <cellStyle name="Normal 4 4 5 3 2 5" xfId="16857" xr:uid="{20753686-122A-46A3-9245-4C0AEAE8699F}"/>
    <cellStyle name="Normal 4 4 5 3 3" xfId="5305" xr:uid="{6D6DA234-9AC1-4169-8BDF-3211187845B4}"/>
    <cellStyle name="Normal 4 4 5 3 3 2" xfId="23672" xr:uid="{3569FF17-3CBD-44DF-9D8F-B5F201627365}"/>
    <cellStyle name="Normal 4 4 5 3 3 3" xfId="26266" xr:uid="{F35D419D-FB03-41DC-B447-33C7AA09F0CF}"/>
    <cellStyle name="Normal 4 4 5 3 3 4" xfId="14603" xr:uid="{A6B424B6-5E71-4A74-8405-8FB97525D24A}"/>
    <cellStyle name="Normal 4 4 5 3 4" xfId="7056" xr:uid="{6CAF7BEF-5982-4DCA-96C9-6B7C80EE4025}"/>
    <cellStyle name="Normal 4 4 5 3 4 2" xfId="25763" xr:uid="{B1B1A273-EC73-4488-B4F3-7D71FDBDDA94}"/>
    <cellStyle name="Normal 4 4 5 3 4 3" xfId="25991" xr:uid="{DB5899AB-E747-43BC-86FA-CBA26A860066}"/>
    <cellStyle name="Normal 4 4 5 3 4 4" xfId="17436" xr:uid="{D80B1D8F-93B5-4435-A434-75FD9D8D7E10}"/>
    <cellStyle name="Normal 4 4 5 3 5" xfId="9889" xr:uid="{90F7CBB5-02A5-4AA1-9BD0-5D8D35B415DC}"/>
    <cellStyle name="Normal 4 4 5 3 5 2" xfId="29424" xr:uid="{A13EEE21-7B0A-4EBD-BEF3-901417E03F3C}"/>
    <cellStyle name="Normal 4 4 5 3 5 3" xfId="20269" xr:uid="{4744E9E6-E976-4329-8229-18CDCC09EAE7}"/>
    <cellStyle name="Normal 4 4 5 3 6" xfId="23928" xr:uid="{D9386DB6-E07F-4DAA-BB80-F66DBF8F3526}"/>
    <cellStyle name="Normal 4 4 5 3 7" xfId="13922" xr:uid="{81C0A880-F72A-4860-BFD6-60ADA17F271B}"/>
    <cellStyle name="Normal 4 4 5 4" xfId="1005" xr:uid="{00000000-0005-0000-0000-00009F050000}"/>
    <cellStyle name="Normal 4 4 5 4 2" xfId="5306" xr:uid="{1A94B53A-833C-4E69-A12A-43F499437481}"/>
    <cellStyle name="Normal 4 4 5 4 2 2" xfId="24573" xr:uid="{618F0D91-24AC-4526-BAC7-F4CC59904697}"/>
    <cellStyle name="Normal 4 4 5 4 2 3" xfId="27689" xr:uid="{70AF2120-D6E0-4679-9E84-A4C1AB1E9147}"/>
    <cellStyle name="Normal 4 4 5 4 2 4" xfId="14604" xr:uid="{6314B871-73F4-42DA-A1BC-B3A211D85F56}"/>
    <cellStyle name="Normal 4 4 5 4 3" xfId="7057" xr:uid="{CF3ABF44-08C1-4B2D-A3B1-88F8A135FCCE}"/>
    <cellStyle name="Normal 4 4 5 4 3 2" xfId="27551" xr:uid="{B23825C7-EE6F-4DE2-AD28-C25CC21EC7C5}"/>
    <cellStyle name="Normal 4 4 5 4 3 3" xfId="17437" xr:uid="{77EA27B9-2A9A-42DE-84EA-741571ED6716}"/>
    <cellStyle name="Normal 4 4 5 4 4" xfId="9890" xr:uid="{7B072EF8-4827-48EF-83D2-52241F50C049}"/>
    <cellStyle name="Normal 4 4 5 4 4 2" xfId="20270" xr:uid="{AD18713A-C709-4872-8060-8246F3E29064}"/>
    <cellStyle name="Normal 4 4 5 4 5" xfId="24277" xr:uid="{327A1E05-9C0B-4A61-86C2-084FE4379863}"/>
    <cellStyle name="Normal 4 4 5 4 6" xfId="13457" xr:uid="{B15A62B1-3EB5-424F-B0C7-E50C2844AA1D}"/>
    <cellStyle name="Normal 4 4 5 5" xfId="2513" xr:uid="{00000000-0005-0000-0000-000055060000}"/>
    <cellStyle name="Normal 4 4 5 5 2" xfId="5790" xr:uid="{F80C5709-8B51-4782-B09A-FB5D51A47210}"/>
    <cellStyle name="Normal 4 4 5 5 2 2" xfId="27015" xr:uid="{69850DA3-4F07-41FF-BC4C-037DD4D2032A}"/>
    <cellStyle name="Normal 4 4 5 5 2 3" xfId="15184" xr:uid="{3432E184-3EE8-4D4D-B7FD-E2B3E982D7A6}"/>
    <cellStyle name="Normal 4 4 5 5 3" xfId="7637" xr:uid="{72294D53-15B9-4DB9-869B-B4E5E3E0BBDF}"/>
    <cellStyle name="Normal 4 4 5 5 3 2" xfId="18017" xr:uid="{1D6459BF-4D37-4C41-9386-007357DBB069}"/>
    <cellStyle name="Normal 4 4 5 5 4" xfId="10470" xr:uid="{738BFEA3-4A2F-4AD0-A8A8-77E35D96E6A3}"/>
    <cellStyle name="Normal 4 4 5 5 4 2" xfId="20850" xr:uid="{494CAAD0-7B56-40EA-B286-5B3AD9EB8690}"/>
    <cellStyle name="Normal 4 4 5 5 5" xfId="24988" xr:uid="{450CD28E-C26E-4BD5-BF97-A427713A773B}"/>
    <cellStyle name="Normal 4 4 5 5 6" xfId="12900" xr:uid="{093D30A8-1BD4-4321-86F0-A5736D3758E3}"/>
    <cellStyle name="Normal 4 4 5 6" xfId="2368" xr:uid="{00000000-0005-0000-0000-00004F060000}"/>
    <cellStyle name="Normal 4 4 5 6 2" xfId="7494" xr:uid="{1B2A7748-D5AE-4E38-BA4C-B2142EE8EF97}"/>
    <cellStyle name="Normal 4 4 5 6 2 2" xfId="27444" xr:uid="{95D02F40-3045-4BEB-9878-F592FA3D8C0C}"/>
    <cellStyle name="Normal 4 4 5 6 2 3" xfId="17874" xr:uid="{72C9FAD3-8A41-4E9F-9C10-9E6828419C2E}"/>
    <cellStyle name="Normal 4 4 5 6 3" xfId="10327" xr:uid="{6F456B92-D2E2-4A6E-BC4B-9372510FD23A}"/>
    <cellStyle name="Normal 4 4 5 6 3 2" xfId="20707" xr:uid="{BEA9430B-5C14-423D-9E97-5D4250C7D95B}"/>
    <cellStyle name="Normal 4 4 5 6 4" xfId="23403" xr:uid="{11D633F0-12A4-4406-8811-53A07D6613B5}"/>
    <cellStyle name="Normal 4 4 5 6 5" xfId="15041" xr:uid="{2C1BBA1E-9DE6-4D11-8D66-8817576A6094}"/>
    <cellStyle name="Normal 4 4 5 7" xfId="3989" xr:uid="{92C63C86-5719-4B31-8589-9D4F4AE9CB95}"/>
    <cellStyle name="Normal 4 4 5 7 2" xfId="8812" xr:uid="{4D9654E6-0611-4A90-AF2E-F648D5625232}"/>
    <cellStyle name="Normal 4 4 5 7 2 2" xfId="19192" xr:uid="{885627D0-3413-4158-A579-0620AA2FF892}"/>
    <cellStyle name="Normal 4 4 5 7 3" xfId="11645" xr:uid="{7067B2DE-2E51-4E9A-A591-30FE48DD678A}"/>
    <cellStyle name="Normal 4 4 5 7 3 2" xfId="22025" xr:uid="{2A7D3620-EDC9-40A5-A8CC-47345B35D85E}"/>
    <cellStyle name="Normal 4 4 5 7 4" xfId="26710" xr:uid="{7FB71A15-6EFB-4AB0-9453-48985C07BB1C}"/>
    <cellStyle name="Normal 4 4 5 7 5" xfId="16359" xr:uid="{BA6F796B-4CF2-496D-A533-DB865784B7FC}"/>
    <cellStyle name="Normal 4 4 5 8" xfId="5302" xr:uid="{E625F85E-866A-4601-961F-6B98C2F8AF7B}"/>
    <cellStyle name="Normal 4 4 5 8 2" xfId="14600" xr:uid="{3CFA5BC5-4474-4165-9DEC-33A0B0D55546}"/>
    <cellStyle name="Normal 4 4 5 9" xfId="7053" xr:uid="{2C3307C6-E532-4616-A2FD-70F09548DA82}"/>
    <cellStyle name="Normal 4 4 5 9 2" xfId="17433" xr:uid="{01BB8787-6EC3-4FD1-B4F1-B2B35749404D}"/>
    <cellStyle name="Normal 4 4 6" xfId="1006" xr:uid="{00000000-0005-0000-0000-0000A0050000}"/>
    <cellStyle name="Normal 4 4 6 10" xfId="9891" xr:uid="{35555099-0C7E-4389-9542-D186D69336E0}"/>
    <cellStyle name="Normal 4 4 6 10 2" xfId="20271" xr:uid="{C3E67B0F-09F5-4C1A-AAB9-BD205F3D9E5C}"/>
    <cellStyle name="Normal 4 4 6 11" xfId="23264" xr:uid="{AAB2BD3A-19FC-4CB0-A99E-03992EEB4657}"/>
    <cellStyle name="Normal 4 4 6 12" xfId="12602" xr:uid="{8B9181DF-4CC3-4F89-A955-CCC1362EE781}"/>
    <cellStyle name="Normal 4 4 6 2" xfId="1007" xr:uid="{00000000-0005-0000-0000-0000A1050000}"/>
    <cellStyle name="Normal 4 4 6 2 2" xfId="1008" xr:uid="{00000000-0005-0000-0000-0000A2050000}"/>
    <cellStyle name="Normal 4 4 6 2 2 2" xfId="5309" xr:uid="{CC89DBF1-7B99-47E4-A6D3-D0436405CC9E}"/>
    <cellStyle name="Normal 4 4 6 2 2 2 2" xfId="24012" xr:uid="{4981416F-3B0F-4676-98D5-6AFDE258BE89}"/>
    <cellStyle name="Normal 4 4 6 2 2 2 3" xfId="26993" xr:uid="{6787D601-1E6A-4740-A280-6A4BCA91A4E4}"/>
    <cellStyle name="Normal 4 4 6 2 2 2 4" xfId="14607" xr:uid="{C680909C-CE46-44F4-B9BE-4E0D04AC9358}"/>
    <cellStyle name="Normal 4 4 6 2 2 3" xfId="7060" xr:uid="{6802134B-1227-4770-B612-678DFA6DE62E}"/>
    <cellStyle name="Normal 4 4 6 2 2 3 2" xfId="27633" xr:uid="{452B0C8E-FD97-40F5-949D-9C4223A37416}"/>
    <cellStyle name="Normal 4 4 6 2 2 3 3" xfId="28057" xr:uid="{3A65D403-450F-4C58-9F99-EF443F7430BE}"/>
    <cellStyle name="Normal 4 4 6 2 2 3 4" xfId="17440" xr:uid="{7FE0B6DB-CF8D-4329-84E7-B421CA66D0A4}"/>
    <cellStyle name="Normal 4 4 6 2 2 4" xfId="9893" xr:uid="{D0D5F939-C22F-4987-9177-2ECB13D3B7BE}"/>
    <cellStyle name="Normal 4 4 6 2 2 4 2" xfId="29425" xr:uid="{3D98BFD9-4436-4701-9F1E-7F14F57B77D6}"/>
    <cellStyle name="Normal 4 4 6 2 2 4 3" xfId="20273" xr:uid="{0DBADDED-EF2D-4E49-A7F6-A9EE0B3F71CB}"/>
    <cellStyle name="Normal 4 4 6 2 2 5" xfId="22644" xr:uid="{A76277E6-4622-4903-9488-C6D42433084B}"/>
    <cellStyle name="Normal 4 4 6 2 2 6" xfId="13923" xr:uid="{D962E703-7C84-4C0F-814A-6CAAAFFD29CA}"/>
    <cellStyle name="Normal 4 4 6 2 3" xfId="2791" xr:uid="{00000000-0005-0000-0000-000059060000}"/>
    <cellStyle name="Normal 4 4 6 2 3 2" xfId="6008" xr:uid="{C443970B-A747-4D81-A575-7502948273F5}"/>
    <cellStyle name="Normal 4 4 6 2 3 2 2" xfId="25955" xr:uid="{01686228-2362-4359-835D-10546A7AF693}"/>
    <cellStyle name="Normal 4 4 6 2 3 2 3" xfId="15461" xr:uid="{56AD114F-DA40-4DC5-BED5-C53EF6E1637B}"/>
    <cellStyle name="Normal 4 4 6 2 3 3" xfId="7914" xr:uid="{7E2FB29E-0BCE-4104-9705-6995F0DA5E69}"/>
    <cellStyle name="Normal 4 4 6 2 3 3 2" xfId="18294" xr:uid="{FAB75683-A1EF-4360-A3C8-8AC87B0431EC}"/>
    <cellStyle name="Normal 4 4 6 2 3 4" xfId="10747" xr:uid="{AC379FB3-3C42-4EA2-BC48-F9148BE23525}"/>
    <cellStyle name="Normal 4 4 6 2 3 4 2" xfId="21127" xr:uid="{3DADD595-B2C9-47C0-AAE2-C06619F92E25}"/>
    <cellStyle name="Normal 4 4 6 2 3 5" xfId="24409" xr:uid="{CDFAD032-DD11-4D52-A6EA-6A35F325D757}"/>
    <cellStyle name="Normal 4 4 6 2 3 6" xfId="13250" xr:uid="{85729ECE-FBE1-4E8F-BAEA-0608FD66CF89}"/>
    <cellStyle name="Normal 4 4 6 2 4" xfId="4197" xr:uid="{646CEC22-B35F-4C0C-AB59-0ADF5B13983F}"/>
    <cellStyle name="Normal 4 4 6 2 4 2" xfId="8968" xr:uid="{E45D12FD-2375-4FD4-AD60-4FE0F86E3711}"/>
    <cellStyle name="Normal 4 4 6 2 4 2 2" xfId="29052" xr:uid="{30B324A7-76C8-4725-B750-82261BBE0ECD}"/>
    <cellStyle name="Normal 4 4 6 2 4 2 3" xfId="19348" xr:uid="{7B0FFB52-B8BA-4312-9EF9-9DAE51FF20A3}"/>
    <cellStyle name="Normal 4 4 6 2 4 3" xfId="11801" xr:uid="{CC1DA033-C7BC-4022-8EC8-0442E52FDA7A}"/>
    <cellStyle name="Normal 4 4 6 2 4 3 2" xfId="22181" xr:uid="{591BAC96-DDBB-4DE0-ABBC-F4C65C4B784F}"/>
    <cellStyle name="Normal 4 4 6 2 4 4" xfId="25467" xr:uid="{345F13CE-9109-4FE5-A949-79D8FFAFEFA8}"/>
    <cellStyle name="Normal 4 4 6 2 4 5" xfId="16515" xr:uid="{7E7F382C-434C-4C82-BE24-1FEECE24B23B}"/>
    <cellStyle name="Normal 4 4 6 2 5" xfId="5308" xr:uid="{79B0C609-91A7-40C0-B374-54F3DDA349FE}"/>
    <cellStyle name="Normal 4 4 6 2 5 2" xfId="26090" xr:uid="{2AEA128B-7177-49EB-8260-F921A8843A1F}"/>
    <cellStyle name="Normal 4 4 6 2 5 3" xfId="14606" xr:uid="{9BF47ECC-E9A5-49D7-8A62-C169172AB25B}"/>
    <cellStyle name="Normal 4 4 6 2 6" xfId="7059" xr:uid="{C3870E88-5149-438E-A19B-CF7A0DC0D070}"/>
    <cellStyle name="Normal 4 4 6 2 6 2" xfId="17439" xr:uid="{2159F246-F892-4A47-B5E6-E0E75B41B2A1}"/>
    <cellStyle name="Normal 4 4 6 2 7" xfId="9892" xr:uid="{49B4CE77-7665-4889-952C-765A49007B1A}"/>
    <cellStyle name="Normal 4 4 6 2 7 2" xfId="20272" xr:uid="{13BB59B0-1857-4E6F-BBB0-C7F1C527C78F}"/>
    <cellStyle name="Normal 4 4 6 2 8" xfId="25231" xr:uid="{F1005FFB-B226-411F-B940-BFB3F0CCF542}"/>
    <cellStyle name="Normal 4 4 6 2 9" xfId="12760" xr:uid="{9AB8D51E-00E0-478D-8115-8C4CFF4742AB}"/>
    <cellStyle name="Normal 4 4 6 3" xfId="1009" xr:uid="{00000000-0005-0000-0000-0000A3050000}"/>
    <cellStyle name="Normal 4 4 6 3 2" xfId="4540" xr:uid="{F1C860A2-948E-4C8C-92FB-4E5A99E46265}"/>
    <cellStyle name="Normal 4 4 6 3 2 2" xfId="9311" xr:uid="{710CFDEA-5D1D-4AA3-86BE-27763845AD26}"/>
    <cellStyle name="Normal 4 4 6 3 2 2 2" xfId="29288" xr:uid="{B5986039-0188-4DA3-94FB-1D99E742FC47}"/>
    <cellStyle name="Normal 4 4 6 3 2 2 3" xfId="19691" xr:uid="{0041879B-E15D-458E-9049-B254F3A37F89}"/>
    <cellStyle name="Normal 4 4 6 3 2 3" xfId="12144" xr:uid="{F0C81F10-17F5-46F7-B082-F3354F0CE65A}"/>
    <cellStyle name="Normal 4 4 6 3 2 3 2" xfId="22524" xr:uid="{FA7D7A90-DBCA-47FF-8CE2-701D6D3282C7}"/>
    <cellStyle name="Normal 4 4 6 3 2 4" xfId="25044" xr:uid="{2F00B6D6-3BD1-4025-BBE7-0999D224CE59}"/>
    <cellStyle name="Normal 4 4 6 3 2 5" xfId="16858" xr:uid="{95614682-4BF5-4C60-B7C7-9BD9AFBE3940}"/>
    <cellStyle name="Normal 4 4 6 3 3" xfId="5310" xr:uid="{C1E7CBFA-8D70-4DC0-9D67-7F1F15B7EBBA}"/>
    <cellStyle name="Normal 4 4 6 3 3 2" xfId="26835" xr:uid="{DEE64D7E-518B-4722-AF17-48D7B372691E}"/>
    <cellStyle name="Normal 4 4 6 3 3 3" xfId="26905" xr:uid="{B9C458B0-18C1-40D6-A0D3-65E43FA1236D}"/>
    <cellStyle name="Normal 4 4 6 3 3 4" xfId="14608" xr:uid="{A19EAD2A-7C80-4745-A34B-DB943E34D81B}"/>
    <cellStyle name="Normal 4 4 6 3 4" xfId="7061" xr:uid="{9AAD0156-9948-48E8-8EBC-1802E7D52EA5}"/>
    <cellStyle name="Normal 4 4 6 3 4 2" xfId="26177" xr:uid="{07B6D851-61F4-49E1-A0A1-D44912F3FF27}"/>
    <cellStyle name="Normal 4 4 6 3 4 3" xfId="27743" xr:uid="{A8891A62-F547-471A-90C5-552DA273F4A0}"/>
    <cellStyle name="Normal 4 4 6 3 4 4" xfId="17441" xr:uid="{B2191D05-8BD2-464E-9B04-21000AF0E0B3}"/>
    <cellStyle name="Normal 4 4 6 3 5" xfId="9894" xr:uid="{4C5C3BCA-64B0-4E94-ADAD-8D656F34962F}"/>
    <cellStyle name="Normal 4 4 6 3 5 2" xfId="29426" xr:uid="{5215AEDB-4EFF-4165-BC2C-62F8FAF9450C}"/>
    <cellStyle name="Normal 4 4 6 3 5 3" xfId="20274" xr:uid="{D279E8D5-0B8B-4DFB-9E28-C211E6E64EED}"/>
    <cellStyle name="Normal 4 4 6 3 6" xfId="24530" xr:uid="{D525E559-2B44-4F09-88B3-C1CF880AB01D}"/>
    <cellStyle name="Normal 4 4 6 3 7" xfId="13924" xr:uid="{D84723B2-AC0D-40AD-9362-9B3C65B0D428}"/>
    <cellStyle name="Normal 4 4 6 4" xfId="1010" xr:uid="{00000000-0005-0000-0000-0000A4050000}"/>
    <cellStyle name="Normal 4 4 6 4 2" xfId="5311" xr:uid="{5DC5CC19-61D9-442D-A07F-3AA03D0924D0}"/>
    <cellStyle name="Normal 4 4 6 4 2 2" xfId="25103" xr:uid="{0C0ABCA3-1415-4A92-857C-A488E2E6DDE0}"/>
    <cellStyle name="Normal 4 4 6 4 2 3" xfId="26999" xr:uid="{E8084F88-466A-4474-AF0E-713070897DEF}"/>
    <cellStyle name="Normal 4 4 6 4 2 4" xfId="14609" xr:uid="{CC533787-6370-4D1A-A406-1786BC8C983D}"/>
    <cellStyle name="Normal 4 4 6 4 3" xfId="7062" xr:uid="{B0C4E085-8262-47C3-9C4F-0FB68070A9CB}"/>
    <cellStyle name="Normal 4 4 6 4 3 2" xfId="25964" xr:uid="{716B544F-6F88-45BB-A69E-A30796EF980C}"/>
    <cellStyle name="Normal 4 4 6 4 3 3" xfId="17442" xr:uid="{0DE44047-A4A2-4246-9D93-7AA3EACFCA4B}"/>
    <cellStyle name="Normal 4 4 6 4 4" xfId="9895" xr:uid="{9EADD135-B447-41E6-9C3C-489290942EF0}"/>
    <cellStyle name="Normal 4 4 6 4 4 2" xfId="20275" xr:uid="{B50305F7-FC13-4F97-AF92-A5492AC0B98D}"/>
    <cellStyle name="Normal 4 4 6 4 5" xfId="24886" xr:uid="{2F8162DB-F64E-4E58-B0F7-C1E051A56005}"/>
    <cellStyle name="Normal 4 4 6 4 6" xfId="13458" xr:uid="{D69AA7B0-0E86-4954-9614-CC301B9E59D0}"/>
    <cellStyle name="Normal 4 4 6 5" xfId="2576" xr:uid="{00000000-0005-0000-0000-00005C060000}"/>
    <cellStyle name="Normal 4 4 6 5 2" xfId="5840" xr:uid="{B8590707-D82D-4B10-8E5C-B46DD1964897}"/>
    <cellStyle name="Normal 4 4 6 5 2 2" xfId="27797" xr:uid="{77ABFE73-E8DE-4CB5-AA43-A2F9060D82E2}"/>
    <cellStyle name="Normal 4 4 6 5 2 3" xfId="15247" xr:uid="{DE20AE6C-F563-4E2C-B6E3-77AC87B7B438}"/>
    <cellStyle name="Normal 4 4 6 5 3" xfId="7700" xr:uid="{E593B547-1A44-4379-8A8B-07DADAE6175D}"/>
    <cellStyle name="Normal 4 4 6 5 3 2" xfId="18080" xr:uid="{F72F5707-7FF8-474F-9824-301D2DAF5EFC}"/>
    <cellStyle name="Normal 4 4 6 5 4" xfId="10533" xr:uid="{2A2CD21C-4AAF-43FD-91A1-927F51089E4C}"/>
    <cellStyle name="Normal 4 4 6 5 4 2" xfId="20913" xr:uid="{FCBC5583-2A22-440C-92F6-A2AFFC55E65D}"/>
    <cellStyle name="Normal 4 4 6 5 5" xfId="24874" xr:uid="{F01D5C4E-835B-4BCD-8ABA-87C976F1E2F5}"/>
    <cellStyle name="Normal 4 4 6 5 6" xfId="12963" xr:uid="{1B78FA1C-312A-42E1-90AD-123870043F67}"/>
    <cellStyle name="Normal 4 4 6 6" xfId="2369" xr:uid="{00000000-0005-0000-0000-000056060000}"/>
    <cellStyle name="Normal 4 4 6 6 2" xfId="7495" xr:uid="{37A6F410-3569-447C-A96D-17475FEF90C0}"/>
    <cellStyle name="Normal 4 4 6 6 2 2" xfId="27449" xr:uid="{C6B8C9AD-BD55-4D6F-BF23-AA4CA629BE17}"/>
    <cellStyle name="Normal 4 4 6 6 2 3" xfId="17875" xr:uid="{2A06F1A9-730A-409C-A166-75FA16781950}"/>
    <cellStyle name="Normal 4 4 6 6 3" xfId="10328" xr:uid="{942397F1-2C1B-4A41-8537-8F1A3A2F0831}"/>
    <cellStyle name="Normal 4 4 6 6 3 2" xfId="20708" xr:uid="{CD637D26-308C-42D9-9836-B3344CB75646}"/>
    <cellStyle name="Normal 4 4 6 6 4" xfId="22748" xr:uid="{45F0A560-B8AB-463B-8B75-827E68D9B470}"/>
    <cellStyle name="Normal 4 4 6 6 5" xfId="15042" xr:uid="{5C3A247B-D151-4634-9793-1C79E2FBFBF5}"/>
    <cellStyle name="Normal 4 4 6 7" xfId="3990" xr:uid="{155B17C1-6D90-4B09-AE72-8D357FDA0CA5}"/>
    <cellStyle name="Normal 4 4 6 7 2" xfId="8813" xr:uid="{D24AE6AB-7CC9-4D83-B241-7D8BDE7FF89D}"/>
    <cellStyle name="Normal 4 4 6 7 2 2" xfId="19193" xr:uid="{8B849538-5B45-466E-A744-95B84BC0C9F9}"/>
    <cellStyle name="Normal 4 4 6 7 3" xfId="11646" xr:uid="{658C68E2-27BB-4FE4-A452-C4CB55953D8A}"/>
    <cellStyle name="Normal 4 4 6 7 3 2" xfId="22026" xr:uid="{647DB8CC-3066-4CC1-87C1-11FA878B1EBB}"/>
    <cellStyle name="Normal 4 4 6 7 4" xfId="27672" xr:uid="{D080A117-65F4-4666-A844-D5784050E378}"/>
    <cellStyle name="Normal 4 4 6 7 5" xfId="16360" xr:uid="{4E16D46C-A24B-49D9-98AE-E8AF2958529B}"/>
    <cellStyle name="Normal 4 4 6 8" xfId="5307" xr:uid="{AD9C102B-E7E3-42B7-B1B6-C3A62299AFFD}"/>
    <cellStyle name="Normal 4 4 6 8 2" xfId="14605" xr:uid="{1685A019-ADCE-4DCC-AC3E-5AE359E98039}"/>
    <cellStyle name="Normal 4 4 6 9" xfId="7058" xr:uid="{0BF99C63-D936-4520-8302-D6886B2EE38C}"/>
    <cellStyle name="Normal 4 4 6 9 2" xfId="17438" xr:uid="{094F1905-0AC2-4F65-AA57-2BEDE667EA1A}"/>
    <cellStyle name="Normal 4 4 7" xfId="1011" xr:uid="{00000000-0005-0000-0000-0000A5050000}"/>
    <cellStyle name="Normal 4 4 7 10" xfId="12603" xr:uid="{BE2E1CCC-8E0B-42B4-80F4-C097E12EA611}"/>
    <cellStyle name="Normal 4 4 7 2" xfId="1012" xr:uid="{00000000-0005-0000-0000-0000A6050000}"/>
    <cellStyle name="Normal 4 4 7 2 2" xfId="2939" xr:uid="{00000000-0005-0000-0000-00005F060000}"/>
    <cellStyle name="Normal 4 4 7 2 2 2" xfId="6118" xr:uid="{739E3C6C-3BC4-4710-BE80-BABD08607F1C}"/>
    <cellStyle name="Normal 4 4 7 2 2 2 2" xfId="28202" xr:uid="{B9B6BB46-17CB-463D-B5E2-D358C4D8E0A3}"/>
    <cellStyle name="Normal 4 4 7 2 2 2 3" xfId="28122" xr:uid="{84041D0C-67BA-42DE-AF1B-CF88387940E8}"/>
    <cellStyle name="Normal 4 4 7 2 2 2 4" xfId="15596" xr:uid="{5BD3ED8F-A6EE-445C-8983-1EA763AEE431}"/>
    <cellStyle name="Normal 4 4 7 2 2 3" xfId="8049" xr:uid="{9BC7E3A2-97B1-4155-BED8-0450534958EB}"/>
    <cellStyle name="Normal 4 4 7 2 2 3 2" xfId="28754" xr:uid="{59F44E47-61D4-487A-B6B0-8DD0578FF29E}"/>
    <cellStyle name="Normal 4 4 7 2 2 3 3" xfId="18429" xr:uid="{A277618E-25E9-45FE-B30E-D361972BFF66}"/>
    <cellStyle name="Normal 4 4 7 2 2 4" xfId="10882" xr:uid="{7BC19122-8DB7-40C1-9B1B-DA4109E1F3B3}"/>
    <cellStyle name="Normal 4 4 7 2 2 4 2" xfId="21262" xr:uid="{2DA393C0-188B-4C45-BC22-0CF9B66ABCE0}"/>
    <cellStyle name="Normal 4 4 7 2 2 5" xfId="25360" xr:uid="{26658244-70BC-43F2-AC33-AC46E39822A2}"/>
    <cellStyle name="Normal 4 4 7 2 2 6" xfId="13459" xr:uid="{53200119-9172-4A95-8A94-C69F418E49D2}"/>
    <cellStyle name="Normal 4 4 7 2 3" xfId="5313" xr:uid="{8855BF12-6019-4F08-8D31-48B5D2CBE86F}"/>
    <cellStyle name="Normal 4 4 7 2 3 2" xfId="25319" xr:uid="{B3546D37-3921-4781-816B-A0D72D6CECCA}"/>
    <cellStyle name="Normal 4 4 7 2 3 3" xfId="27941" xr:uid="{3B488F3E-307F-4D08-91EA-1DA9B36B8E7F}"/>
    <cellStyle name="Normal 4 4 7 2 3 4" xfId="14611" xr:uid="{0873A52E-2D45-4329-A475-6AE635A0044F}"/>
    <cellStyle name="Normal 4 4 7 2 4" xfId="7064" xr:uid="{E0A5C9CA-0461-4194-9D7C-EA7E8E4CB9FD}"/>
    <cellStyle name="Normal 4 4 7 2 4 2" xfId="26120" xr:uid="{C916E597-A8CD-486E-A7F8-EC17BC61C6DA}"/>
    <cellStyle name="Normal 4 4 7 2 4 3" xfId="26842" xr:uid="{93C317D0-1586-4181-9382-AD6CD41ECCB9}"/>
    <cellStyle name="Normal 4 4 7 2 4 4" xfId="17444" xr:uid="{BC5163DF-52C1-44F3-8E66-96FC4FA18BF1}"/>
    <cellStyle name="Normal 4 4 7 2 5" xfId="9897" xr:uid="{86153E0A-46F0-4490-8FB0-9658F09105C3}"/>
    <cellStyle name="Normal 4 4 7 2 5 2" xfId="29427" xr:uid="{77998EB9-9E9D-4C01-BF5B-DBAB23E07B61}"/>
    <cellStyle name="Normal 4 4 7 2 5 3" xfId="20277" xr:uid="{CA409681-E26E-4AA3-B857-CF5E3EAE2290}"/>
    <cellStyle name="Normal 4 4 7 2 6" xfId="25108" xr:uid="{105F8BDA-A8FB-41D5-93EA-6C694D3D11B6}"/>
    <cellStyle name="Normal 4 4 7 2 7" xfId="12761" xr:uid="{7E61096A-02F1-4E78-B943-FCD9B78AC160}"/>
    <cellStyle name="Normal 4 4 7 3" xfId="1013" xr:uid="{00000000-0005-0000-0000-0000A7050000}"/>
    <cellStyle name="Normal 4 4 7 3 2" xfId="5314" xr:uid="{01131E2F-8EF3-4945-8C23-69F1216AC88A}"/>
    <cellStyle name="Normal 4 4 7 3 2 2" xfId="28233" xr:uid="{C434865C-34D3-49FF-8293-9B8656923D8B}"/>
    <cellStyle name="Normal 4 4 7 3 2 3" xfId="27825" xr:uid="{CF036B8A-CD5E-4D53-849A-F97D686F47AA}"/>
    <cellStyle name="Normal 4 4 7 3 2 4" xfId="14612" xr:uid="{5189D6BB-F4D5-4B79-8B8C-C6C836B28BAC}"/>
    <cellStyle name="Normal 4 4 7 3 3" xfId="7065" xr:uid="{7555240E-38B2-43C1-9E90-FD713A904B1F}"/>
    <cellStyle name="Normal 4 4 7 3 3 2" xfId="27892" xr:uid="{EE69ED68-CFCA-4C30-A445-607FAA96086A}"/>
    <cellStyle name="Normal 4 4 7 3 3 3" xfId="26672" xr:uid="{835D1CD2-07EB-4A25-A908-EC8BCEB97763}"/>
    <cellStyle name="Normal 4 4 7 3 3 4" xfId="17445" xr:uid="{ADA868AD-870A-4CA5-8622-ED0B2CCA1006}"/>
    <cellStyle name="Normal 4 4 7 3 4" xfId="9898" xr:uid="{2BFE620A-152E-4F86-8D83-6C4282D8C08B}"/>
    <cellStyle name="Normal 4 4 7 3 4 2" xfId="29428" xr:uid="{62280D68-F16B-4781-8756-B87E8D307E56}"/>
    <cellStyle name="Normal 4 4 7 3 4 3" xfId="20278" xr:uid="{9F6C3DB9-7907-46E1-99DD-A78579C02DD3}"/>
    <cellStyle name="Normal 4 4 7 3 5" xfId="23593" xr:uid="{34E6FD28-94AE-4D10-B5DA-2494E0F80D72}"/>
    <cellStyle name="Normal 4 4 7 3 6" xfId="13251" xr:uid="{8236CB6B-110F-479A-B16F-F1CCAA18212C}"/>
    <cellStyle name="Normal 4 4 7 4" xfId="2370" xr:uid="{00000000-0005-0000-0000-00005D060000}"/>
    <cellStyle name="Normal 4 4 7 4 2" xfId="7496" xr:uid="{C5E5C587-D37B-4EEC-AC44-02E0A02ADAC0}"/>
    <cellStyle name="Normal 4 4 7 4 2 2" xfId="28129" xr:uid="{7CC963D8-A7C0-4AE3-803B-CD3A4A515ACE}"/>
    <cellStyle name="Normal 4 4 7 4 2 3" xfId="17876" xr:uid="{1F68883E-EA4B-400F-9D3E-A0D99942D46A}"/>
    <cellStyle name="Normal 4 4 7 4 3" xfId="10329" xr:uid="{DBF57A1A-56F9-40E0-BDE1-F8652914CED0}"/>
    <cellStyle name="Normal 4 4 7 4 3 2" xfId="20709" xr:uid="{BAEAEC53-A598-4BCE-8947-DB2053EB9A3E}"/>
    <cellStyle name="Normal 4 4 7 4 4" xfId="24323" xr:uid="{B528F158-5BA1-4DE3-A2B8-28688EBCF78E}"/>
    <cellStyle name="Normal 4 4 7 4 5" xfId="15043" xr:uid="{E8FCA9D8-19D6-46FF-989C-F65C6B962B8D}"/>
    <cellStyle name="Normal 4 4 7 5" xfId="3991" xr:uid="{0F79F3EA-E187-4CE0-A8FD-B5B5C55A2C34}"/>
    <cellStyle name="Normal 4 4 7 5 2" xfId="8814" xr:uid="{B9B292B2-B717-4937-A76C-E0D161E48CA1}"/>
    <cellStyle name="Normal 4 4 7 5 2 2" xfId="28987" xr:uid="{162BEE58-A72A-4235-BB90-FDC3F3FCF0D0}"/>
    <cellStyle name="Normal 4 4 7 5 2 3" xfId="19194" xr:uid="{FD39C0AC-80DB-418A-BA40-70EE4F06A60C}"/>
    <cellStyle name="Normal 4 4 7 5 3" xfId="11647" xr:uid="{86EAD745-13DD-4ED2-8C0C-CCE3B7140DC1}"/>
    <cellStyle name="Normal 4 4 7 5 3 2" xfId="22027" xr:uid="{7208CB3C-6719-4C7D-94A0-1D0A5F794197}"/>
    <cellStyle name="Normal 4 4 7 5 4" xfId="22767" xr:uid="{171DFFCF-8897-4D15-BC6C-6BC6A6368CD8}"/>
    <cellStyle name="Normal 4 4 7 5 5" xfId="16361" xr:uid="{56DA68A7-DB3A-4581-BBE8-11EC60C96E9A}"/>
    <cellStyle name="Normal 4 4 7 6" xfId="5312" xr:uid="{A85E22A9-BA61-4E82-9819-FD9350344DC6}"/>
    <cellStyle name="Normal 4 4 7 6 2" xfId="25837" xr:uid="{47E2AEBB-D426-4ED2-BC33-5DF917777329}"/>
    <cellStyle name="Normal 4 4 7 6 3" xfId="26005" xr:uid="{95FB43E7-92C9-47E0-9490-7A66BA3AA9FB}"/>
    <cellStyle name="Normal 4 4 7 6 4" xfId="14610" xr:uid="{3238C1FE-2161-4FA8-A595-B1270CEB73FD}"/>
    <cellStyle name="Normal 4 4 7 7" xfId="7063" xr:uid="{CFF826D0-17A6-4F60-BFC2-4F8BAF7E4B07}"/>
    <cellStyle name="Normal 4 4 7 7 2" xfId="26194" xr:uid="{8E57E475-14CC-45D6-A680-229D5E5F470A}"/>
    <cellStyle name="Normal 4 4 7 7 3" xfId="17443" xr:uid="{42815ED4-7DE4-4A73-B27A-3D4ED683CB7C}"/>
    <cellStyle name="Normal 4 4 7 8" xfId="9896" xr:uid="{F2E3B44A-489C-493E-B3A9-1B228B724265}"/>
    <cellStyle name="Normal 4 4 7 8 2" xfId="20276" xr:uid="{6A72BC74-B1A4-4BDE-B09C-56BC6A952D22}"/>
    <cellStyle name="Normal 4 4 7 9" xfId="24136" xr:uid="{1E88A1D6-AE38-454E-B846-A2C177D96F6C}"/>
    <cellStyle name="Normal 4 4 8" xfId="1014" xr:uid="{00000000-0005-0000-0000-0000A8050000}"/>
    <cellStyle name="Normal 4 4 8 10" xfId="12604" xr:uid="{CA4D673E-C050-4B79-9C4C-56FA448EBC15}"/>
    <cellStyle name="Normal 4 4 8 2" xfId="1015" xr:uid="{00000000-0005-0000-0000-0000A9050000}"/>
    <cellStyle name="Normal 4 4 8 2 2" xfId="2940" xr:uid="{00000000-0005-0000-0000-000063060000}"/>
    <cellStyle name="Normal 4 4 8 2 2 2" xfId="6119" xr:uid="{3B030003-B56E-42A1-BF46-6D8C66FAE20A}"/>
    <cellStyle name="Normal 4 4 8 2 2 2 2" xfId="26501" xr:uid="{55689746-DEF0-4320-848A-9B0759700AEB}"/>
    <cellStyle name="Normal 4 4 8 2 2 2 3" xfId="28053" xr:uid="{C71B9B98-3B4D-4E5F-BB4C-B1108EB56177}"/>
    <cellStyle name="Normal 4 4 8 2 2 2 4" xfId="15597" xr:uid="{8B45946F-F579-493E-A777-F797ED3B3ED7}"/>
    <cellStyle name="Normal 4 4 8 2 2 3" xfId="8050" xr:uid="{A1D8FC59-41AB-4B04-835B-88003565BB56}"/>
    <cellStyle name="Normal 4 4 8 2 2 3 2" xfId="28755" xr:uid="{7A1FB7CD-6657-4363-B93E-C081C6C4C0CB}"/>
    <cellStyle name="Normal 4 4 8 2 2 3 3" xfId="18430" xr:uid="{72AF5404-8023-4DB0-9944-A6DD6DCFB028}"/>
    <cellStyle name="Normal 4 4 8 2 2 4" xfId="10883" xr:uid="{4B8C7705-E943-41CC-AD24-E8C077E49547}"/>
    <cellStyle name="Normal 4 4 8 2 2 4 2" xfId="21263" xr:uid="{7815DE7E-E3DB-4C8C-9ABD-97F8BC87D048}"/>
    <cellStyle name="Normal 4 4 8 2 2 5" xfId="24554" xr:uid="{7B00F632-A9E3-4CE5-A0A3-A286B6264ADD}"/>
    <cellStyle name="Normal 4 4 8 2 2 6" xfId="13460" xr:uid="{D6D86F86-10C3-4068-A8C3-4DF59F5B0A4B}"/>
    <cellStyle name="Normal 4 4 8 2 3" xfId="5316" xr:uid="{9246B56E-1A83-4A34-AEE9-9F32336FBABB}"/>
    <cellStyle name="Normal 4 4 8 2 3 2" xfId="24453" xr:uid="{F6CF408D-21E3-45A3-9562-314F90F14C3B}"/>
    <cellStyle name="Normal 4 4 8 2 3 3" xfId="26424" xr:uid="{FCE6C010-CFD8-4054-95A6-8CA459188694}"/>
    <cellStyle name="Normal 4 4 8 2 3 4" xfId="14614" xr:uid="{DBB95E87-488E-4B51-875B-6DDB208D5741}"/>
    <cellStyle name="Normal 4 4 8 2 4" xfId="7067" xr:uid="{784F18AB-9B24-435D-A6C4-E92B56265C4A}"/>
    <cellStyle name="Normal 4 4 8 2 4 2" xfId="27919" xr:uid="{B516F256-A46D-4533-B3BE-949792F2EE22}"/>
    <cellStyle name="Normal 4 4 8 2 4 3" xfId="26298" xr:uid="{1B4D7294-8EFD-48E3-AFD0-F972FDD89B90}"/>
    <cellStyle name="Normal 4 4 8 2 4 4" xfId="17447" xr:uid="{2E4C7ADD-D813-48C2-9E9A-50A1584D5C47}"/>
    <cellStyle name="Normal 4 4 8 2 5" xfId="9900" xr:uid="{1334673B-C8EC-4F39-8F95-079A2CD23FC4}"/>
    <cellStyle name="Normal 4 4 8 2 5 2" xfId="29429" xr:uid="{687C5457-0533-4C0A-A75C-1E00870144C9}"/>
    <cellStyle name="Normal 4 4 8 2 5 3" xfId="20280" xr:uid="{3C14766A-0A36-4E73-9351-D85562379DCA}"/>
    <cellStyle name="Normal 4 4 8 2 6" xfId="25495" xr:uid="{50DCEEB4-C889-4D27-97DC-BC2667E44D01}"/>
    <cellStyle name="Normal 4 4 8 2 7" xfId="12762" xr:uid="{31369979-5E9F-49CA-B930-C7881B0CFDC4}"/>
    <cellStyle name="Normal 4 4 8 3" xfId="1016" xr:uid="{00000000-0005-0000-0000-0000AA050000}"/>
    <cellStyle name="Normal 4 4 8 3 2" xfId="5317" xr:uid="{E2E86F4F-68D8-4D3C-887D-E8698892714F}"/>
    <cellStyle name="Normal 4 4 8 3 2 2" xfId="28056" xr:uid="{9598AFDD-A9A2-49DD-82A6-683E26459F21}"/>
    <cellStyle name="Normal 4 4 8 3 2 3" xfId="26991" xr:uid="{05E819AC-9A8C-4470-AB06-D02124642DB4}"/>
    <cellStyle name="Normal 4 4 8 3 2 4" xfId="14615" xr:uid="{9DB887E8-6FE6-41E0-9104-704BE88CFAE2}"/>
    <cellStyle name="Normal 4 4 8 3 3" xfId="7068" xr:uid="{6136E152-FF19-4728-A14E-BEDDD685E76B}"/>
    <cellStyle name="Normal 4 4 8 3 3 2" xfId="26272" xr:uid="{85F66EFF-3E16-49ED-A55B-EDFE591B5F31}"/>
    <cellStyle name="Normal 4 4 8 3 3 3" xfId="28440" xr:uid="{ADA1B494-E9DC-4EC2-A61F-A4947ABF1DB0}"/>
    <cellStyle name="Normal 4 4 8 3 3 4" xfId="17448" xr:uid="{967985C4-1652-48A3-99A2-9A65A7D80E71}"/>
    <cellStyle name="Normal 4 4 8 3 4" xfId="9901" xr:uid="{7702B13A-43EF-4E0A-AA07-6FA1DC99BEF8}"/>
    <cellStyle name="Normal 4 4 8 3 4 2" xfId="29430" xr:uid="{2EC8BCFC-BBFD-4382-9809-576090B6E08E}"/>
    <cellStyle name="Normal 4 4 8 3 4 3" xfId="20281" xr:uid="{618991E1-9A96-434F-B9A4-EAED83440C2D}"/>
    <cellStyle name="Normal 4 4 8 3 5" xfId="23291" xr:uid="{18A56854-BEAD-407D-A018-555695D98BFA}"/>
    <cellStyle name="Normal 4 4 8 3 6" xfId="13252" xr:uid="{AF5ACC42-87E4-4CDD-8C76-C26E024EB400}"/>
    <cellStyle name="Normal 4 4 8 4" xfId="2371" xr:uid="{00000000-0005-0000-0000-000061060000}"/>
    <cellStyle name="Normal 4 4 8 4 2" xfId="7497" xr:uid="{FA712A1A-C78D-4566-8A6C-60C002B93D64}"/>
    <cellStyle name="Normal 4 4 8 4 2 2" xfId="27831" xr:uid="{381D6260-34DA-47E2-8058-A41C2BE171A8}"/>
    <cellStyle name="Normal 4 4 8 4 2 3" xfId="17877" xr:uid="{6FE155C9-8C14-4E52-88A7-A2CB0868796E}"/>
    <cellStyle name="Normal 4 4 8 4 3" xfId="10330" xr:uid="{39EB91E6-4ACE-4B49-876D-EAFF865DC635}"/>
    <cellStyle name="Normal 4 4 8 4 3 2" xfId="20710" xr:uid="{FD6F8C03-761E-4C03-8A95-BAE1ADB9BA73}"/>
    <cellStyle name="Normal 4 4 8 4 4" xfId="23866" xr:uid="{F9E5135A-FDC8-4959-8530-BF40C1FAE2F9}"/>
    <cellStyle name="Normal 4 4 8 4 5" xfId="15044" xr:uid="{0A2370EB-20FB-49F5-A552-E0C973F95EA0}"/>
    <cellStyle name="Normal 4 4 8 5" xfId="3992" xr:uid="{66074DC8-455C-4006-ADF6-E0B8C85BED19}"/>
    <cellStyle name="Normal 4 4 8 5 2" xfId="8815" xr:uid="{74F21ABD-C3E3-4736-AAFA-FE36F5BBB9F6}"/>
    <cellStyle name="Normal 4 4 8 5 2 2" xfId="28988" xr:uid="{41717647-6C0F-4488-B084-66A8DF15AC31}"/>
    <cellStyle name="Normal 4 4 8 5 2 3" xfId="19195" xr:uid="{B5BE8052-07B6-43B5-8A4F-7471A7DD6759}"/>
    <cellStyle name="Normal 4 4 8 5 3" xfId="11648" xr:uid="{6BD3B780-1A9D-4CB2-910D-9901479E1CAD}"/>
    <cellStyle name="Normal 4 4 8 5 3 2" xfId="22028" xr:uid="{217EDAC7-5B6E-4A9D-AD15-CC9E63973CD4}"/>
    <cellStyle name="Normal 4 4 8 5 4" xfId="24343" xr:uid="{D28B7987-F71C-4787-A5FC-9EF235555BB9}"/>
    <cellStyle name="Normal 4 4 8 5 5" xfId="16362" xr:uid="{5710F248-B8F6-45C7-9645-D9C127473090}"/>
    <cellStyle name="Normal 4 4 8 6" xfId="5315" xr:uid="{F8D64C33-7F81-41CA-9A7B-BFD5509966D8}"/>
    <cellStyle name="Normal 4 4 8 6 2" xfId="27533" xr:uid="{7187DCBB-45D7-4B5E-A8C5-82C22FFC67E2}"/>
    <cellStyle name="Normal 4 4 8 6 3" xfId="28005" xr:uid="{786F944A-3147-4519-BA27-59A4A7F1B2D6}"/>
    <cellStyle name="Normal 4 4 8 6 4" xfId="14613" xr:uid="{560EE69E-BF5B-4779-B1F0-231547ED5E82}"/>
    <cellStyle name="Normal 4 4 8 7" xfId="7066" xr:uid="{F399FB8A-5BC4-4EB4-B81B-88874D581273}"/>
    <cellStyle name="Normal 4 4 8 7 2" xfId="28314" xr:uid="{91F53F6E-A880-4A63-B005-FD4580B83008}"/>
    <cellStyle name="Normal 4 4 8 7 3" xfId="17446" xr:uid="{CDA6D52B-FFC4-49E4-9A1B-BDB693C3B365}"/>
    <cellStyle name="Normal 4 4 8 8" xfId="9899" xr:uid="{B9C897C8-DF7B-4B98-90AB-F54105A6587F}"/>
    <cellStyle name="Normal 4 4 8 8 2" xfId="20279" xr:uid="{997751F3-F99B-4C88-9BF7-923088706D95}"/>
    <cellStyle name="Normal 4 4 8 9" xfId="24158" xr:uid="{E53EE9DC-B68A-46D1-9E6E-02406200460A}"/>
    <cellStyle name="Normal 4 4 9" xfId="1017" xr:uid="{00000000-0005-0000-0000-0000AB050000}"/>
    <cellStyle name="Normal 4 4 9 10" xfId="12597" xr:uid="{5A0CACBA-0ADF-4C2D-AF49-84D4C895EBAD}"/>
    <cellStyle name="Normal 4 4 9 2" xfId="3360" xr:uid="{00000000-0005-0000-0000-000066060000}"/>
    <cellStyle name="Normal 4 4 9 2 2" xfId="6417" xr:uid="{E4AF7A96-E96D-4A82-ACA7-4C11F0D7C92B}"/>
    <cellStyle name="Normal 4 4 9 2 2 2" xfId="25582" xr:uid="{95E6D108-01E8-4E01-ADAC-DEB0E72B18B2}"/>
    <cellStyle name="Normal 4 4 9 2 2 3" xfId="27008" xr:uid="{BE56A05B-1114-426E-BCA5-3A954C7CD794}"/>
    <cellStyle name="Normal 4 4 9 2 2 4" xfId="15986" xr:uid="{85AE6A65-C461-434B-A61D-C2E0706D0C74}"/>
    <cellStyle name="Normal 4 4 9 2 3" xfId="8439" xr:uid="{577A0B1F-AC1F-4BC0-AB30-531865130E5F}"/>
    <cellStyle name="Normal 4 4 9 2 3 2" xfId="26790" xr:uid="{8D1DA3C0-8FB4-4B9B-A557-EA97B493353B}"/>
    <cellStyle name="Normal 4 4 9 2 3 3" xfId="28913" xr:uid="{4BFC9D8D-BAFA-4124-83BC-9E3B7B622031}"/>
    <cellStyle name="Normal 4 4 9 2 3 4" xfId="18819" xr:uid="{2E647F9E-E2C3-42BC-8F48-0C1C797DE2CC}"/>
    <cellStyle name="Normal 4 4 9 2 4" xfId="11272" xr:uid="{352B4982-1DFF-4298-B613-2AD3941627D6}"/>
    <cellStyle name="Normal 4 4 9 2 4 2" xfId="29480" xr:uid="{A1180E81-8564-4CE8-922C-FF3837930D29}"/>
    <cellStyle name="Normal 4 4 9 2 4 3" xfId="21652" xr:uid="{8A7C8604-394A-444B-BD57-6AD3BB43B5C6}"/>
    <cellStyle name="Normal 4 4 9 2 5" xfId="25247" xr:uid="{16250F2A-05B5-4982-B1E5-77966F846550}"/>
    <cellStyle name="Normal 4 4 9 2 6" xfId="13925" xr:uid="{C57D806F-2A8C-42A5-A13D-1FF5221E0EF1}"/>
    <cellStyle name="Normal 4 4 9 3" xfId="2783" xr:uid="{00000000-0005-0000-0000-000067060000}"/>
    <cellStyle name="Normal 4 4 9 3 2" xfId="6000" xr:uid="{35824E72-C820-4089-9B84-2E0915F4580B}"/>
    <cellStyle name="Normal 4 4 9 3 2 2" xfId="26640" xr:uid="{EF8A40E1-2C34-47A0-8B16-1952077E715F}"/>
    <cellStyle name="Normal 4 4 9 3 2 3" xfId="15453" xr:uid="{B433D18A-56D1-4E0A-AE47-E06C0B81FEEA}"/>
    <cellStyle name="Normal 4 4 9 3 3" xfId="7906" xr:uid="{7769BCCC-8662-45CB-BABF-FE672D2DC0D0}"/>
    <cellStyle name="Normal 4 4 9 3 3 2" xfId="18286" xr:uid="{82CA3D6F-48E9-48C4-B373-F0BC9EF0F919}"/>
    <cellStyle name="Normal 4 4 9 3 4" xfId="10739" xr:uid="{B625FE9A-9DCE-4A4C-863D-8C0F57055D89}"/>
    <cellStyle name="Normal 4 4 9 3 4 2" xfId="21119" xr:uid="{89EE809F-2E16-478F-9505-8E62211C6B74}"/>
    <cellStyle name="Normal 4 4 9 3 5" xfId="24632" xr:uid="{0C71D55D-EBFC-4EE4-B11A-2D9A40CF1681}"/>
    <cellStyle name="Normal 4 4 9 3 6" xfId="13239" xr:uid="{16EADAB8-665E-4FE6-8429-1BFA7B82A5E8}"/>
    <cellStyle name="Normal 4 4 9 4" xfId="2364" xr:uid="{00000000-0005-0000-0000-000065060000}"/>
    <cellStyle name="Normal 4 4 9 4 2" xfId="7490" xr:uid="{0D5B0C44-6BCA-4539-8F51-2C183B8CA95A}"/>
    <cellStyle name="Normal 4 4 9 4 2 2" xfId="27845" xr:uid="{FCE6E47D-11D2-41A0-8218-BEF34BE38AF3}"/>
    <cellStyle name="Normal 4 4 9 4 2 3" xfId="17870" xr:uid="{42B9D3BE-8C30-41DF-96F3-DD334FC868D9}"/>
    <cellStyle name="Normal 4 4 9 4 3" xfId="10323" xr:uid="{7B8E750E-5139-4B20-AA09-F525B515AB18}"/>
    <cellStyle name="Normal 4 4 9 4 3 2" xfId="20703" xr:uid="{4294726E-CB1F-4246-B787-ACAC8C42AF9A}"/>
    <cellStyle name="Normal 4 4 9 4 4" xfId="25580" xr:uid="{30138CC3-E5CB-44A7-B41E-0E5758EEF6B1}"/>
    <cellStyle name="Normal 4 4 9 4 5" xfId="15037" xr:uid="{F338BB69-EDFA-45F5-A04C-D0226545A720}"/>
    <cellStyle name="Normal 4 4 9 5" xfId="3899" xr:uid="{44024C00-D3FE-47D0-B57A-39580CDEC769}"/>
    <cellStyle name="Normal 4 4 9 5 2" xfId="8730" xr:uid="{C9717C74-7ED6-40DF-A525-D9A0632BEECA}"/>
    <cellStyle name="Normal 4 4 9 5 2 2" xfId="19110" xr:uid="{1D841BDB-54D9-4A29-ABBC-AC0A4EDD03CB}"/>
    <cellStyle name="Normal 4 4 9 5 3" xfId="11563" xr:uid="{DE1FCD04-E87D-4AF7-8575-2D2CA3BE974D}"/>
    <cellStyle name="Normal 4 4 9 5 3 2" xfId="21943" xr:uid="{D19CA735-0498-486F-94B6-3344196D843B}"/>
    <cellStyle name="Normal 4 4 9 5 4" xfId="26265" xr:uid="{E400FC7F-A257-4C8F-BEAE-B5BFE3B7941D}"/>
    <cellStyle name="Normal 4 4 9 5 5" xfId="16277" xr:uid="{2C589C1A-4480-4627-B1F6-BC45103A33AC}"/>
    <cellStyle name="Normal 4 4 9 6" xfId="5318" xr:uid="{1569C5B3-5BBD-41FF-A302-F6D3990CFE26}"/>
    <cellStyle name="Normal 4 4 9 6 2" xfId="14616" xr:uid="{90A61658-C676-41E9-AE1D-F2159225B933}"/>
    <cellStyle name="Normal 4 4 9 7" xfId="7069" xr:uid="{3B9657B6-2776-4C06-B00B-D5BF82FB8EBB}"/>
    <cellStyle name="Normal 4 4 9 7 2" xfId="17449" xr:uid="{1EB034C5-53AA-46EE-94D3-339F728C90A8}"/>
    <cellStyle name="Normal 4 4 9 8" xfId="9902" xr:uid="{0324C80B-CF82-4EAF-971C-9218D29CB131}"/>
    <cellStyle name="Normal 4 4 9 8 2" xfId="20282" xr:uid="{28350CE1-D0C6-48D3-B3A0-BCCB4DF62AA3}"/>
    <cellStyle name="Normal 4 4 9 9" xfId="23442" xr:uid="{52970C66-47E4-431A-A6CC-18EE61A73DF0}"/>
    <cellStyle name="Normal 4 5" xfId="1018" xr:uid="{00000000-0005-0000-0000-0000AC050000}"/>
    <cellStyle name="Normal 4 5 10" xfId="5319" xr:uid="{AA327A81-5DC8-4692-9340-18993223415C}"/>
    <cellStyle name="Normal 4 5 10 2" xfId="14617" xr:uid="{7AB21E60-FA17-4254-B2B7-89D2BF5D690D}"/>
    <cellStyle name="Normal 4 5 11" xfId="7070" xr:uid="{C32C56F1-0EAB-44E2-9660-3E5C3F7ADDD7}"/>
    <cellStyle name="Normal 4 5 11 2" xfId="17450" xr:uid="{6D3AC4D4-2603-4D59-9880-7C347BAB594F}"/>
    <cellStyle name="Normal 4 5 12" xfId="9903" xr:uid="{8A633793-0BE1-48E7-9C01-528C21AF03E3}"/>
    <cellStyle name="Normal 4 5 12 2" xfId="20283" xr:uid="{48BB7326-53B9-4CF0-990F-441553D826C0}"/>
    <cellStyle name="Normal 4 5 13" xfId="25553" xr:uid="{2F7C80D2-515F-4B37-B3C2-0F41716B2516}"/>
    <cellStyle name="Normal 4 5 14" xfId="12407" xr:uid="{B417FB53-83C9-4E23-AAD7-B3EAE28C9430}"/>
    <cellStyle name="Normal 4 5 15" xfId="29572" xr:uid="{342C3EE9-6C31-424A-9F89-DC76ECE22115}"/>
    <cellStyle name="Normal 4 5 2" xfId="1019" xr:uid="{00000000-0005-0000-0000-0000AD050000}"/>
    <cellStyle name="Normal 4 5 2 10" xfId="7071" xr:uid="{F155FB5D-A444-46A9-93BA-D8A9F0A5D191}"/>
    <cellStyle name="Normal 4 5 2 10 2" xfId="17451" xr:uid="{0F2B164B-DE3C-46D9-B07B-7FCBDE3FF356}"/>
    <cellStyle name="Normal 4 5 2 11" xfId="9904" xr:uid="{0D429FD2-0B1E-4471-B9F3-559075B323D7}"/>
    <cellStyle name="Normal 4 5 2 11 2" xfId="20284" xr:uid="{77EB6FD4-BFDD-4C63-A826-EAF2B1D2DB15}"/>
    <cellStyle name="Normal 4 5 2 12" xfId="22645" xr:uid="{37A174BD-5DC6-4FD8-94FD-A049106B499C}"/>
    <cellStyle name="Normal 4 5 2 13" xfId="12467" xr:uid="{C96A457C-163F-4A39-B685-9058D2B1740E}"/>
    <cellStyle name="Normal 4 5 2 2" xfId="1020" xr:uid="{00000000-0005-0000-0000-0000AE050000}"/>
    <cellStyle name="Normal 4 5 2 2 10" xfId="9905" xr:uid="{FFBED01D-56C2-4DB9-A0A4-A4A176A4EB92}"/>
    <cellStyle name="Normal 4 5 2 2 10 2" xfId="20285" xr:uid="{18E5ED31-4796-427B-9D96-7A548B10B54A}"/>
    <cellStyle name="Normal 4 5 2 2 11" xfId="25563" xr:uid="{81FE1A69-411D-4DDA-AF27-D125FA94B8BA}"/>
    <cellStyle name="Normal 4 5 2 2 12" xfId="12606" xr:uid="{E5BE488E-DB85-46C7-B4FB-96ECB8A84659}"/>
    <cellStyle name="Normal 4 5 2 2 2" xfId="2794" xr:uid="{00000000-0005-0000-0000-00006B060000}"/>
    <cellStyle name="Normal 4 5 2 2 2 2" xfId="3362" xr:uid="{00000000-0005-0000-0000-00006C060000}"/>
    <cellStyle name="Normal 4 5 2 2 2 2 2" xfId="6419" xr:uid="{CB9A58F2-7890-4B6A-B0C4-08609EA3C9E0}"/>
    <cellStyle name="Normal 4 5 2 2 2 2 2 2" xfId="27471" xr:uid="{6A596950-F3A1-4201-8AF3-BD26A11E2E56}"/>
    <cellStyle name="Normal 4 5 2 2 2 2 2 3" xfId="27696" xr:uid="{659DC479-2BD7-4C6B-A33F-4D56A628B69D}"/>
    <cellStyle name="Normal 4 5 2 2 2 2 2 4" xfId="15988" xr:uid="{AF62BC5F-90DA-48E2-9A61-D3AB3816239E}"/>
    <cellStyle name="Normal 4 5 2 2 2 2 3" xfId="8441" xr:uid="{E90C640C-377B-4859-B0B4-A0564CE7D292}"/>
    <cellStyle name="Normal 4 5 2 2 2 2 3 2" xfId="28914" xr:uid="{54DEA4A0-01F6-40FB-A2AC-E0F618CA4A75}"/>
    <cellStyle name="Normal 4 5 2 2 2 2 3 3" xfId="18821" xr:uid="{1B15CFE1-10C9-40DA-B3F8-660B318D9E18}"/>
    <cellStyle name="Normal 4 5 2 2 2 2 4" xfId="11274" xr:uid="{CBF7840A-2BA2-490C-B408-4DFF8EA1F616}"/>
    <cellStyle name="Normal 4 5 2 2 2 2 4 2" xfId="21654" xr:uid="{45A1692A-DBBE-4571-949E-33F95E2F398C}"/>
    <cellStyle name="Normal 4 5 2 2 2 2 5" xfId="24918" xr:uid="{93AE2126-44B0-49B6-B346-061AC55C26EC}"/>
    <cellStyle name="Normal 4 5 2 2 2 2 6" xfId="13927" xr:uid="{01FF4D2D-6593-4498-AE66-ED53884D3B92}"/>
    <cellStyle name="Normal 4 5 2 2 2 3" xfId="4345" xr:uid="{F0DDF63A-1063-4A2C-834C-B0B9CC1595CB}"/>
    <cellStyle name="Normal 4 5 2 2 2 3 2" xfId="9116" xr:uid="{BE46173D-FC4C-4278-8555-0A3E13585A74}"/>
    <cellStyle name="Normal 4 5 2 2 2 3 2 2" xfId="29159" xr:uid="{EC26D65F-F883-4724-B3CF-72B900784BA4}"/>
    <cellStyle name="Normal 4 5 2 2 2 3 2 3" xfId="19496" xr:uid="{1037B84C-96B6-4E71-AE42-DB51C5047C4E}"/>
    <cellStyle name="Normal 4 5 2 2 2 3 3" xfId="11949" xr:uid="{BF4F16E1-1A00-4456-8E40-339F03E81D01}"/>
    <cellStyle name="Normal 4 5 2 2 2 3 3 2" xfId="22329" xr:uid="{CAEE0D91-E467-4130-A58D-FF5E780ED312}"/>
    <cellStyle name="Normal 4 5 2 2 2 3 4" xfId="24861" xr:uid="{7EAC0034-6BE9-4D0F-B584-A2C11E70DF05}"/>
    <cellStyle name="Normal 4 5 2 2 2 3 5" xfId="16663" xr:uid="{1A28BFBF-7731-4AB4-9B8B-9B1F1C447379}"/>
    <cellStyle name="Normal 4 5 2 2 2 4" xfId="6011" xr:uid="{8B49FA82-7B6D-4BE6-9B2F-5FB1467284B1}"/>
    <cellStyle name="Normal 4 5 2 2 2 4 2" xfId="26078" xr:uid="{D88B92DB-CA08-4AB4-83F0-0D8CC800957B}"/>
    <cellStyle name="Normal 4 5 2 2 2 4 3" xfId="15464" xr:uid="{03A527EE-D9C7-4438-83E1-C40E04B31A48}"/>
    <cellStyle name="Normal 4 5 2 2 2 5" xfId="7917" xr:uid="{46148B9B-5C5A-4E98-A683-7FF0356F6619}"/>
    <cellStyle name="Normal 4 5 2 2 2 5 2" xfId="18297" xr:uid="{FF1EB973-064D-4FD9-A7AF-A7BBDF5F6F43}"/>
    <cellStyle name="Normal 4 5 2 2 2 6" xfId="10750" xr:uid="{2FEAE426-4839-4F92-B94B-9B739D1958A8}"/>
    <cellStyle name="Normal 4 5 2 2 2 6 2" xfId="21130" xr:uid="{12431F26-C05B-4F11-95C5-F538C981F164}"/>
    <cellStyle name="Normal 4 5 2 2 2 7" xfId="24935" xr:uid="{386C30BC-3402-47D3-9CFA-77B7D0AC2B8C}"/>
    <cellStyle name="Normal 4 5 2 2 2 8" xfId="13255" xr:uid="{8151A255-92E0-4CAC-9A64-15EE978BF4BE}"/>
    <cellStyle name="Normal 4 5 2 2 3" xfId="3363" xr:uid="{00000000-0005-0000-0000-00006D060000}"/>
    <cellStyle name="Normal 4 5 2 2 3 2" xfId="4541" xr:uid="{5C992072-2692-40FE-BBF8-3D18743AFE66}"/>
    <cellStyle name="Normal 4 5 2 2 3 2 2" xfId="9312" xr:uid="{880D3A2B-4B2B-4A13-88D5-2BA0CFB149A3}"/>
    <cellStyle name="Normal 4 5 2 2 3 2 2 2" xfId="29289" xr:uid="{1B627872-8AE1-46BF-A8CA-B163849C6562}"/>
    <cellStyle name="Normal 4 5 2 2 3 2 2 3" xfId="19692" xr:uid="{81E00CB2-4CE0-4B43-9C1C-FFDF9B48CF3D}"/>
    <cellStyle name="Normal 4 5 2 2 3 2 3" xfId="12145" xr:uid="{4B085F41-08B4-4921-9306-0A37EB0AF2C5}"/>
    <cellStyle name="Normal 4 5 2 2 3 2 3 2" xfId="22525" xr:uid="{EB117C4D-BCAC-4C76-B3F6-79B66B8993B4}"/>
    <cellStyle name="Normal 4 5 2 2 3 2 4" xfId="26027" xr:uid="{B3F1682C-B58B-4F7B-9F3D-74263D292ABA}"/>
    <cellStyle name="Normal 4 5 2 2 3 2 5" xfId="16859" xr:uid="{D6B3FA64-94BE-402C-BB86-C7993554070A}"/>
    <cellStyle name="Normal 4 5 2 2 3 3" xfId="6420" xr:uid="{5D6D05FC-D0CA-4C56-BAD2-CA5C978CA780}"/>
    <cellStyle name="Normal 4 5 2 2 3 3 2" xfId="26713" xr:uid="{E2CA73D3-3870-41C5-A03B-CC41F8E2DA6E}"/>
    <cellStyle name="Normal 4 5 2 2 3 3 3" xfId="15989" xr:uid="{29D8A29D-7E64-4EA9-9528-D0F4D5EAA5CB}"/>
    <cellStyle name="Normal 4 5 2 2 3 4" xfId="8442" xr:uid="{F0E8D58E-5344-4E20-9372-6C93F92B2146}"/>
    <cellStyle name="Normal 4 5 2 2 3 4 2" xfId="18822" xr:uid="{27A8C04E-8DC4-4EE2-BB1E-2AEF5B1E16C1}"/>
    <cellStyle name="Normal 4 5 2 2 3 5" xfId="11275" xr:uid="{B7FFCAE5-5548-4065-97EF-997CE04E62F1}"/>
    <cellStyle name="Normal 4 5 2 2 3 5 2" xfId="21655" xr:uid="{1E8AE756-E401-42AB-B3D3-BC8125FA3A3E}"/>
    <cellStyle name="Normal 4 5 2 2 3 6" xfId="23296" xr:uid="{550288F8-7D60-4E23-9FEF-C72139F89487}"/>
    <cellStyle name="Normal 4 5 2 2 3 7" xfId="13928" xr:uid="{36AF86DA-92CA-4F5F-A5AA-A6C7EF40C8D0}"/>
    <cellStyle name="Normal 4 5 2 2 4" xfId="3361" xr:uid="{00000000-0005-0000-0000-00006E060000}"/>
    <cellStyle name="Normal 4 5 2 2 4 2" xfId="6418" xr:uid="{CD83A63A-1FFB-48A3-A5DE-2D94ACA440B6}"/>
    <cellStyle name="Normal 4 5 2 2 4 2 2" xfId="27852" xr:uid="{54548210-F9F5-4602-BD11-4984616A93E4}"/>
    <cellStyle name="Normal 4 5 2 2 4 2 3" xfId="15987" xr:uid="{8110A5F6-916F-4FD4-A60D-45568431B32A}"/>
    <cellStyle name="Normal 4 5 2 2 4 3" xfId="8440" xr:uid="{E0961122-8F68-4881-9183-7F705686D820}"/>
    <cellStyle name="Normal 4 5 2 2 4 3 2" xfId="18820" xr:uid="{FC938CFF-74C2-4051-98BE-3EEA45A5EC24}"/>
    <cellStyle name="Normal 4 5 2 2 4 4" xfId="11273" xr:uid="{111655AF-AE58-47F3-A4AD-AB796075E294}"/>
    <cellStyle name="Normal 4 5 2 2 4 4 2" xfId="21653" xr:uid="{BB70FE4F-2CB6-4C7C-AE5B-41648F4D565B}"/>
    <cellStyle name="Normal 4 5 2 2 4 5" xfId="25035" xr:uid="{A4ACC562-9D88-4446-97DF-68459C044C90}"/>
    <cellStyle name="Normal 4 5 2 2 4 6" xfId="13926" xr:uid="{15B98E35-58CB-46EB-9E15-D874394D2F3D}"/>
    <cellStyle name="Normal 4 5 2 2 5" xfId="2644" xr:uid="{00000000-0005-0000-0000-00006F060000}"/>
    <cellStyle name="Normal 4 5 2 2 5 2" xfId="5905" xr:uid="{1CBBE5B8-2179-443A-818B-CA9B82EF9375}"/>
    <cellStyle name="Normal 4 5 2 2 5 2 2" xfId="25867" xr:uid="{B87E1C25-8F25-44D1-9378-D84667DAE326}"/>
    <cellStyle name="Normal 4 5 2 2 5 2 3" xfId="15315" xr:uid="{345AB8E1-DE30-4CF1-B317-80BFA59C3620}"/>
    <cellStyle name="Normal 4 5 2 2 5 3" xfId="7768" xr:uid="{676A888C-7747-4326-BE4B-B6CA19088927}"/>
    <cellStyle name="Normal 4 5 2 2 5 3 2" xfId="18148" xr:uid="{F4A771CB-8EA8-4731-A993-49F9908CE8AF}"/>
    <cellStyle name="Normal 4 5 2 2 5 4" xfId="10601" xr:uid="{BEEF8A5C-90B7-4714-8664-ACF95091B647}"/>
    <cellStyle name="Normal 4 5 2 2 5 4 2" xfId="20981" xr:uid="{D7DDBACC-EB41-40DA-813D-BC1CB3771D23}"/>
    <cellStyle name="Normal 4 5 2 2 5 5" xfId="23114" xr:uid="{8B80382E-C38A-47FA-A5AF-6A30D1D83791}"/>
    <cellStyle name="Normal 4 5 2 2 5 6" xfId="13032" xr:uid="{61309A57-C24C-4900-8B50-03040D9E9E3A}"/>
    <cellStyle name="Normal 4 5 2 2 6" xfId="2373" xr:uid="{00000000-0005-0000-0000-00006A060000}"/>
    <cellStyle name="Normal 4 5 2 2 6 2" xfId="7499" xr:uid="{F5DDBCD1-A370-4BE4-ADF7-46BD5E7DD97F}"/>
    <cellStyle name="Normal 4 5 2 2 6 2 2" xfId="17879" xr:uid="{F453CDBF-C831-42A3-BFC3-C961D652161E}"/>
    <cellStyle name="Normal 4 5 2 2 6 3" xfId="10332" xr:uid="{860BBF6A-8155-4DE9-949D-80FEB27F3863}"/>
    <cellStyle name="Normal 4 5 2 2 6 3 2" xfId="20712" xr:uid="{8AE5DF16-29D6-4421-9F51-9317E93651F0}"/>
    <cellStyle name="Normal 4 5 2 2 6 4" xfId="23376" xr:uid="{DF3EB088-984B-417A-BB85-B384657AE050}"/>
    <cellStyle name="Normal 4 5 2 2 6 5" xfId="15046" xr:uid="{293FAE86-6E93-4DFD-A93B-E82E1E6422AC}"/>
    <cellStyle name="Normal 4 5 2 2 7" xfId="3924" xr:uid="{7E2B3D55-D6D0-4C09-B428-C3AD35411B83}"/>
    <cellStyle name="Normal 4 5 2 2 7 2" xfId="8755" xr:uid="{A650A9D6-C2AB-487C-ADB2-2CE5DE7F65AC}"/>
    <cellStyle name="Normal 4 5 2 2 7 2 2" xfId="19135" xr:uid="{3F3709B6-1FFE-4BDD-9910-F531057AF7F1}"/>
    <cellStyle name="Normal 4 5 2 2 7 3" xfId="11588" xr:uid="{470C3297-9168-421A-A970-7E70E99F9138}"/>
    <cellStyle name="Normal 4 5 2 2 7 3 2" xfId="21968" xr:uid="{AA8A2487-E093-4AFD-A277-EE1F5C962F5E}"/>
    <cellStyle name="Normal 4 5 2 2 7 4" xfId="16302" xr:uid="{2C93F13E-B605-4915-8773-D57DC68E5694}"/>
    <cellStyle name="Normal 4 5 2 2 8" xfId="5321" xr:uid="{CAF91BE3-2382-40FE-9F2E-80D1F470AEA1}"/>
    <cellStyle name="Normal 4 5 2 2 8 2" xfId="14619" xr:uid="{E082096E-F5A6-479A-8B05-758495EE71E3}"/>
    <cellStyle name="Normal 4 5 2 2 9" xfId="7072" xr:uid="{DF087704-CA16-4900-BF9B-2E6F667E0BEA}"/>
    <cellStyle name="Normal 4 5 2 2 9 2" xfId="17452" xr:uid="{B2E5202B-3541-4813-ADD1-48D3D22AFC0D}"/>
    <cellStyle name="Normal 4 5 2 3" xfId="1021" xr:uid="{00000000-0005-0000-0000-0000AF050000}"/>
    <cellStyle name="Normal 4 5 2 3 2" xfId="3364" xr:uid="{00000000-0005-0000-0000-000071060000}"/>
    <cellStyle name="Normal 4 5 2 3 2 2" xfId="6421" xr:uid="{459C8634-173F-4FA7-8F98-1D1FB39BDB13}"/>
    <cellStyle name="Normal 4 5 2 3 2 2 2" xfId="26711" xr:uid="{014981DB-CA37-4B50-9DC7-B2236888C132}"/>
    <cellStyle name="Normal 4 5 2 3 2 2 3" xfId="28204" xr:uid="{2287D21F-F269-4EDE-A5E9-9239AC3D462F}"/>
    <cellStyle name="Normal 4 5 2 3 2 2 4" xfId="15990" xr:uid="{13033BDD-4417-4546-8CFD-8638009AD7C8}"/>
    <cellStyle name="Normal 4 5 2 3 2 3" xfId="8443" xr:uid="{40D61485-F520-49B1-9C29-E069B765A44C}"/>
    <cellStyle name="Normal 4 5 2 3 2 3 2" xfId="28915" xr:uid="{E6E461C7-6D28-4E72-8949-A7E04526583A}"/>
    <cellStyle name="Normal 4 5 2 3 2 3 3" xfId="18823" xr:uid="{A3C05C27-2EDC-4FC4-8A78-2D6E14971659}"/>
    <cellStyle name="Normal 4 5 2 3 2 4" xfId="11276" xr:uid="{EA636CB6-32B7-450C-9E87-0CCC537034BA}"/>
    <cellStyle name="Normal 4 5 2 3 2 4 2" xfId="21656" xr:uid="{8341F538-F959-47F1-81DD-444AAB02536D}"/>
    <cellStyle name="Normal 4 5 2 3 2 5" xfId="23922" xr:uid="{CE4AC6F4-76E0-4F1C-B9A5-5E31E24684C3}"/>
    <cellStyle name="Normal 4 5 2 3 2 6" xfId="13929" xr:uid="{76ADFE17-F2FC-413F-8265-DF1E47501A2D}"/>
    <cellStyle name="Normal 4 5 2 3 3" xfId="2793" xr:uid="{00000000-0005-0000-0000-000072060000}"/>
    <cellStyle name="Normal 4 5 2 3 3 2" xfId="6010" xr:uid="{400D8516-E8C7-4321-B8DB-54514AC3D66C}"/>
    <cellStyle name="Normal 4 5 2 3 3 2 2" xfId="26347" xr:uid="{057C0257-4C3C-4E3B-801C-62361A39334D}"/>
    <cellStyle name="Normal 4 5 2 3 3 2 3" xfId="15463" xr:uid="{E8F3B38E-D972-406C-B8EB-8AF202F55272}"/>
    <cellStyle name="Normal 4 5 2 3 3 3" xfId="7916" xr:uid="{3A3DA035-EEE4-4D6C-8388-45D36777A705}"/>
    <cellStyle name="Normal 4 5 2 3 3 3 2" xfId="18296" xr:uid="{D53A0738-1DC9-45B6-BC04-1A735BF5253C}"/>
    <cellStyle name="Normal 4 5 2 3 3 4" xfId="10749" xr:uid="{3B260D01-0AEC-4BEC-AD71-C0FC7295E086}"/>
    <cellStyle name="Normal 4 5 2 3 3 4 2" xfId="21129" xr:uid="{84D30868-90AE-401A-8540-72E9ED39E07F}"/>
    <cellStyle name="Normal 4 5 2 3 3 5" xfId="24761" xr:uid="{6DD962BE-D982-4AA3-8D54-B11338C5AA27}"/>
    <cellStyle name="Normal 4 5 2 3 3 6" xfId="13254" xr:uid="{3CE8EF1E-53AE-466E-9903-35699626116A}"/>
    <cellStyle name="Normal 4 5 2 3 4" xfId="4199" xr:uid="{1BBE04BA-B312-41DF-8E4F-91CE866111F9}"/>
    <cellStyle name="Normal 4 5 2 3 4 2" xfId="8970" xr:uid="{8C0CCA2C-B560-4ABF-A070-379E56CB628F}"/>
    <cellStyle name="Normal 4 5 2 3 4 2 2" xfId="29054" xr:uid="{CBBEF2D0-1ACB-4FAA-9118-0988D24ACFA7}"/>
    <cellStyle name="Normal 4 5 2 3 4 2 3" xfId="19350" xr:uid="{F6C7C216-708E-4EFA-9CFD-5BF38621E0DB}"/>
    <cellStyle name="Normal 4 5 2 3 4 3" xfId="11803" xr:uid="{64CE70D4-A754-41B3-A960-A290C3878BF3}"/>
    <cellStyle name="Normal 4 5 2 3 4 3 2" xfId="22183" xr:uid="{4942E4E4-488E-4036-A981-3401653602CF}"/>
    <cellStyle name="Normal 4 5 2 3 4 4" xfId="23121" xr:uid="{9037FD61-653D-4558-825E-7AB8F20BDFF9}"/>
    <cellStyle name="Normal 4 5 2 3 4 5" xfId="16517" xr:uid="{B950B559-2C43-4BBF-BAF9-19C3D9A4D097}"/>
    <cellStyle name="Normal 4 5 2 3 5" xfId="5322" xr:uid="{E8C9F035-67B4-4D4E-BEFC-1A01562ADC02}"/>
    <cellStyle name="Normal 4 5 2 3 5 2" xfId="28101" xr:uid="{2B506E37-FFA8-4E02-BAA6-F1B68752E6DD}"/>
    <cellStyle name="Normal 4 5 2 3 5 3" xfId="14620" xr:uid="{B7FEE906-8681-416A-A08E-03393217D948}"/>
    <cellStyle name="Normal 4 5 2 3 6" xfId="7073" xr:uid="{FF80577F-0C14-415F-B02B-440809EF298E}"/>
    <cellStyle name="Normal 4 5 2 3 6 2" xfId="17453" xr:uid="{DCFAB2C2-192E-470A-BDA5-A15F0C6A1833}"/>
    <cellStyle name="Normal 4 5 2 3 7" xfId="9906" xr:uid="{35230ABF-FEB9-4A17-9B50-76B113473D69}"/>
    <cellStyle name="Normal 4 5 2 3 7 2" xfId="20286" xr:uid="{6DF26397-F749-4566-8724-3EAC1C0B5F21}"/>
    <cellStyle name="Normal 4 5 2 3 8" xfId="24271" xr:uid="{DEF51CA1-A777-4F59-AEA8-7F597CE65896}"/>
    <cellStyle name="Normal 4 5 2 3 9" xfId="12764" xr:uid="{F4CD9708-8509-49EF-9028-1858B70BD86E}"/>
    <cellStyle name="Normal 4 5 2 4" xfId="3365" xr:uid="{00000000-0005-0000-0000-000073060000}"/>
    <cellStyle name="Normal 4 5 2 4 2" xfId="4542" xr:uid="{D2E0A647-8B6B-484D-8EE5-B1FB6E1E52A5}"/>
    <cellStyle name="Normal 4 5 2 4 2 2" xfId="9313" xr:uid="{75B32AE0-920B-4E50-9E4B-443BB07783DE}"/>
    <cellStyle name="Normal 4 5 2 4 2 2 2" xfId="29290" xr:uid="{D8687BEB-7788-403F-A995-83E18A9367FE}"/>
    <cellStyle name="Normal 4 5 2 4 2 2 3" xfId="19693" xr:uid="{59100568-AC60-4A4C-A9CC-44EF4D006FA5}"/>
    <cellStyle name="Normal 4 5 2 4 2 3" xfId="12146" xr:uid="{894BA2BA-90E1-4317-A624-28764CE900B2}"/>
    <cellStyle name="Normal 4 5 2 4 2 3 2" xfId="22526" xr:uid="{82A5730E-C394-4437-BA7F-722AC2D07145}"/>
    <cellStyle name="Normal 4 5 2 4 2 4" xfId="25018" xr:uid="{D713E987-184A-413A-B836-C3B46E2666CF}"/>
    <cellStyle name="Normal 4 5 2 4 2 5" xfId="16860" xr:uid="{D933F60A-5A4E-4698-91E8-20233232B81F}"/>
    <cellStyle name="Normal 4 5 2 4 3" xfId="6422" xr:uid="{983D88EE-DF78-4F1B-83D8-DC36886EF344}"/>
    <cellStyle name="Normal 4 5 2 4 3 2" xfId="27518" xr:uid="{A6954AA8-0820-4173-BE56-4C426E4ECE2F}"/>
    <cellStyle name="Normal 4 5 2 4 3 3" xfId="15991" xr:uid="{F5992DB5-F890-4C29-B7BE-91756223422F}"/>
    <cellStyle name="Normal 4 5 2 4 4" xfId="8444" xr:uid="{50121966-DFAF-4303-B730-9406E0ED63E3}"/>
    <cellStyle name="Normal 4 5 2 4 4 2" xfId="18824" xr:uid="{4C0F9CDA-5884-4E28-B870-8DAC82B50996}"/>
    <cellStyle name="Normal 4 5 2 4 5" xfId="11277" xr:uid="{F532776D-2596-4BF2-A6EE-39E9B3A2C549}"/>
    <cellStyle name="Normal 4 5 2 4 5 2" xfId="21657" xr:uid="{D3AB1E21-DB7C-40F0-B25E-2B913D76A52B}"/>
    <cellStyle name="Normal 4 5 2 4 6" xfId="25023" xr:uid="{944C4AA1-0864-47DF-BF38-2010D49F015F}"/>
    <cellStyle name="Normal 4 5 2 4 7" xfId="13930" xr:uid="{89F49A4B-4346-4D42-8E10-799312E09AEF}"/>
    <cellStyle name="Normal 4 5 2 5" xfId="2942" xr:uid="{00000000-0005-0000-0000-000074060000}"/>
    <cellStyle name="Normal 4 5 2 5 2" xfId="6121" xr:uid="{2744C5C0-75C5-4713-BC0A-F01BAADDBA57}"/>
    <cellStyle name="Normal 4 5 2 5 2 2" xfId="27367" xr:uid="{FC4C0F38-2B2C-4837-A1DA-BEF2D68B0720}"/>
    <cellStyle name="Normal 4 5 2 5 2 3" xfId="28356" xr:uid="{40DFC500-5AA3-4A15-9614-05182B12FC67}"/>
    <cellStyle name="Normal 4 5 2 5 2 4" xfId="15599" xr:uid="{77C204C5-CCBA-4322-A4BF-6B2C917B659C}"/>
    <cellStyle name="Normal 4 5 2 5 3" xfId="8052" xr:uid="{A2BE1429-F9BC-4D60-A195-C274BBBBACE0}"/>
    <cellStyle name="Normal 4 5 2 5 3 2" xfId="27516" xr:uid="{EEB7D116-4090-4B01-A5A0-E3B19006C968}"/>
    <cellStyle name="Normal 4 5 2 5 3 3" xfId="18432" xr:uid="{5C80B42C-1955-4E42-8F61-F75CCEAFD189}"/>
    <cellStyle name="Normal 4 5 2 5 4" xfId="10885" xr:uid="{8C22F40A-C5D8-44A4-AED1-028559AEB72C}"/>
    <cellStyle name="Normal 4 5 2 5 4 2" xfId="21265" xr:uid="{90631456-16A4-48B0-A410-5FCA7318B9C2}"/>
    <cellStyle name="Normal 4 5 2 5 5" xfId="23792" xr:uid="{62B9C0EA-202A-4492-81AA-215BEC066F55}"/>
    <cellStyle name="Normal 4 5 2 5 6" xfId="13462" xr:uid="{7C28B4C5-3FCA-4F98-B5BB-5B6EEB327288}"/>
    <cellStyle name="Normal 4 5 2 6" xfId="2542" xr:uid="{00000000-0005-0000-0000-000075060000}"/>
    <cellStyle name="Normal 4 5 2 6 2" xfId="5813" xr:uid="{5986A24A-3267-44F7-BDFA-37391523A0FF}"/>
    <cellStyle name="Normal 4 5 2 6 2 2" xfId="27972" xr:uid="{3A4835A5-C5F7-468B-A642-C7D071561171}"/>
    <cellStyle name="Normal 4 5 2 6 2 3" xfId="15213" xr:uid="{7C4775D2-24AD-4EAA-85A9-BD50BD163413}"/>
    <cellStyle name="Normal 4 5 2 6 3" xfId="7666" xr:uid="{436CBBD9-8020-4EEC-B6DD-0911D57FF9E3}"/>
    <cellStyle name="Normal 4 5 2 6 3 2" xfId="18046" xr:uid="{FF9CBDD4-2A00-48C9-8FAE-F1013466C211}"/>
    <cellStyle name="Normal 4 5 2 6 4" xfId="10499" xr:uid="{FF77A2ED-2A16-46EF-B1A4-178BBD7F2FDB}"/>
    <cellStyle name="Normal 4 5 2 6 4 2" xfId="20879" xr:uid="{D4971610-CD2E-4D89-9CD5-F79318FEB2CE}"/>
    <cellStyle name="Normal 4 5 2 6 5" xfId="23150" xr:uid="{310123C0-F71E-414D-B200-08ED6D598F4B}"/>
    <cellStyle name="Normal 4 5 2 6 6" xfId="12929" xr:uid="{C0662821-CD8B-45D1-A046-854C09043DA1}"/>
    <cellStyle name="Normal 4 5 2 7" xfId="2236" xr:uid="{00000000-0005-0000-0000-000069060000}"/>
    <cellStyle name="Normal 4 5 2 7 2" xfId="7362" xr:uid="{28FE7E03-AD46-4741-A7FC-A676B678967A}"/>
    <cellStyle name="Normal 4 5 2 7 2 2" xfId="17742" xr:uid="{139A849F-7CFF-45E6-9FFD-CE714C088692}"/>
    <cellStyle name="Normal 4 5 2 7 3" xfId="10195" xr:uid="{2173FA89-6B46-4218-B70F-152B78916DF5}"/>
    <cellStyle name="Normal 4 5 2 7 3 2" xfId="20575" xr:uid="{75A2AA50-3592-490A-AF97-366D825E3B28}"/>
    <cellStyle name="Normal 4 5 2 7 4" xfId="23205" xr:uid="{D29F9E26-F9BE-4CD8-BE8C-62F0E5D26E59}"/>
    <cellStyle name="Normal 4 5 2 7 5" xfId="14909" xr:uid="{B891686C-B505-442D-BAC8-21228870E711}"/>
    <cellStyle name="Normal 4 5 2 8" xfId="3994" xr:uid="{E629CDDD-B813-4D71-807C-07FDC78629DF}"/>
    <cellStyle name="Normal 4 5 2 8 2" xfId="8817" xr:uid="{5D54BAB1-67C3-4710-AA67-8A6221137546}"/>
    <cellStyle name="Normal 4 5 2 8 2 2" xfId="19197" xr:uid="{1A57B2EE-5F55-4B87-9DE1-E0E3E445277B}"/>
    <cellStyle name="Normal 4 5 2 8 3" xfId="11650" xr:uid="{05572E02-0B75-4D1E-8E13-82C2E4DC02ED}"/>
    <cellStyle name="Normal 4 5 2 8 3 2" xfId="22030" xr:uid="{C058CAE0-4D4F-4D35-B4C2-74E1FD69A372}"/>
    <cellStyle name="Normal 4 5 2 8 4" xfId="16364" xr:uid="{192B4CD1-614C-44AD-95D8-C6E8AAF67198}"/>
    <cellStyle name="Normal 4 5 2 9" xfId="5320" xr:uid="{93AF8565-2114-4AB8-9876-2498C27D9664}"/>
    <cellStyle name="Normal 4 5 2 9 2" xfId="14618" xr:uid="{D40FF11D-13DB-426F-8633-5700B906C03C}"/>
    <cellStyle name="Normal 4 5 3" xfId="1022" xr:uid="{00000000-0005-0000-0000-0000B0050000}"/>
    <cellStyle name="Normal 4 5 3 10" xfId="9907" xr:uid="{C2AB3C88-B4D7-40DD-9379-8DA92DC41E3F}"/>
    <cellStyle name="Normal 4 5 3 10 2" xfId="20287" xr:uid="{D6FEA916-69B3-43D5-BD39-069339D93CF8}"/>
    <cellStyle name="Normal 4 5 3 11" xfId="23557" xr:uid="{14E72F27-0EBF-4CC1-A22C-453E4D7BA1BE}"/>
    <cellStyle name="Normal 4 5 3 12" xfId="12605" xr:uid="{C04F5E53-07FE-4D1D-BA93-92A7622E5671}"/>
    <cellStyle name="Normal 4 5 3 2" xfId="2795" xr:uid="{00000000-0005-0000-0000-000077060000}"/>
    <cellStyle name="Normal 4 5 3 2 2" xfId="3367" xr:uid="{00000000-0005-0000-0000-000078060000}"/>
    <cellStyle name="Normal 4 5 3 2 2 2" xfId="6424" xr:uid="{CDDD6384-D4EA-4EA1-8AF3-B22C1319784C}"/>
    <cellStyle name="Normal 4 5 3 2 2 2 2" xfId="27034" xr:uid="{47718808-69D2-44BB-B6B5-62AF05398240}"/>
    <cellStyle name="Normal 4 5 3 2 2 2 3" xfId="26021" xr:uid="{E50F255F-8400-46BD-A4E4-C149E4D49D5B}"/>
    <cellStyle name="Normal 4 5 3 2 2 2 4" xfId="15993" xr:uid="{6D2B7213-828E-4619-B9F3-D70C355E9B51}"/>
    <cellStyle name="Normal 4 5 3 2 2 3" xfId="8446" xr:uid="{3350974A-82A5-42D5-8A32-C89687AA424F}"/>
    <cellStyle name="Normal 4 5 3 2 2 3 2" xfId="28916" xr:uid="{329F68BD-C226-49FF-8344-A0B9B3AA855A}"/>
    <cellStyle name="Normal 4 5 3 2 2 3 3" xfId="18826" xr:uid="{1CB9FBE1-4FEF-432E-9AD9-962B501B277D}"/>
    <cellStyle name="Normal 4 5 3 2 2 4" xfId="11279" xr:uid="{B7203EA3-5441-4CE2-83E4-AEDA06983B0C}"/>
    <cellStyle name="Normal 4 5 3 2 2 4 2" xfId="21659" xr:uid="{3EF7E2BC-84C1-45B1-AF06-39A02C2A1AFA}"/>
    <cellStyle name="Normal 4 5 3 2 2 5" xfId="23369" xr:uid="{E9F2DCF3-D677-45D0-9FB0-2130CF05C61F}"/>
    <cellStyle name="Normal 4 5 3 2 2 6" xfId="13932" xr:uid="{C6C8432E-61CB-400A-B4F9-A8ABB02ABA66}"/>
    <cellStyle name="Normal 4 5 3 2 3" xfId="4346" xr:uid="{A37089E4-C760-4D54-9BCC-60B110A38149}"/>
    <cellStyle name="Normal 4 5 3 2 3 2" xfId="9117" xr:uid="{9BC4DA4B-FC10-4819-8AA3-C70EE0DB1A02}"/>
    <cellStyle name="Normal 4 5 3 2 3 2 2" xfId="29160" xr:uid="{A2279844-75AF-4F2D-B8A7-437A9CF27E6B}"/>
    <cellStyle name="Normal 4 5 3 2 3 2 3" xfId="19497" xr:uid="{BA1D082C-F915-4E86-ACB0-4D7152133CDC}"/>
    <cellStyle name="Normal 4 5 3 2 3 3" xfId="11950" xr:uid="{AC170593-1E44-4D79-9C04-59B3C7464D98}"/>
    <cellStyle name="Normal 4 5 3 2 3 3 2" xfId="22330" xr:uid="{8B2FA5CB-B576-4D9B-8B95-FB3C1B17E2D8}"/>
    <cellStyle name="Normal 4 5 3 2 3 4" xfId="24943" xr:uid="{EE8082B8-E8C8-4F16-A431-3BF33F466BA4}"/>
    <cellStyle name="Normal 4 5 3 2 3 5" xfId="16664" xr:uid="{E0D545DC-D036-42AF-82A6-A474358E058F}"/>
    <cellStyle name="Normal 4 5 3 2 4" xfId="6012" xr:uid="{46DC8AD1-A778-4A9B-B266-465C1F6E965B}"/>
    <cellStyle name="Normal 4 5 3 2 4 2" xfId="28206" xr:uid="{C5352B8D-2D4C-4A94-995D-3C2B527636C9}"/>
    <cellStyle name="Normal 4 5 3 2 4 3" xfId="15465" xr:uid="{6242F917-36F3-4071-86C8-B3B61B2199C9}"/>
    <cellStyle name="Normal 4 5 3 2 5" xfId="7918" xr:uid="{ADD9E9B6-DF64-4CEE-960E-3D57D32A6A47}"/>
    <cellStyle name="Normal 4 5 3 2 5 2" xfId="18298" xr:uid="{A6182F69-0633-467E-9C16-FCC5887F5846}"/>
    <cellStyle name="Normal 4 5 3 2 6" xfId="10751" xr:uid="{9B3B9507-35B2-4C6F-A081-90707E0F1F50}"/>
    <cellStyle name="Normal 4 5 3 2 6 2" xfId="21131" xr:uid="{3EDE4003-8002-4D57-ADFD-C8FC42B87326}"/>
    <cellStyle name="Normal 4 5 3 2 7" xfId="23116" xr:uid="{9214831E-63EB-4F9B-8C37-001619DFF200}"/>
    <cellStyle name="Normal 4 5 3 2 8" xfId="13256" xr:uid="{FDD54B08-2957-4F4A-9D51-84AA185B23C0}"/>
    <cellStyle name="Normal 4 5 3 3" xfId="3368" xr:uid="{00000000-0005-0000-0000-000079060000}"/>
    <cellStyle name="Normal 4 5 3 3 2" xfId="4543" xr:uid="{A4BB8FCD-A516-4B8F-9FD5-C02633F3C41E}"/>
    <cellStyle name="Normal 4 5 3 3 2 2" xfId="9314" xr:uid="{65762DF2-16C9-4A1A-AE53-3A9D22630157}"/>
    <cellStyle name="Normal 4 5 3 3 2 2 2" xfId="29291" xr:uid="{80807EDB-C4A0-4C78-9063-146F367F8D4C}"/>
    <cellStyle name="Normal 4 5 3 3 2 2 3" xfId="19694" xr:uid="{02ADD01E-9B8A-4F56-9A26-642AAA4D2B33}"/>
    <cellStyle name="Normal 4 5 3 3 2 3" xfId="12147" xr:uid="{C80691F1-2334-4321-8D18-251F439DD494}"/>
    <cellStyle name="Normal 4 5 3 3 2 3 2" xfId="22527" xr:uid="{2F889955-AA65-4881-BBFD-860DE60993DC}"/>
    <cellStyle name="Normal 4 5 3 3 2 4" xfId="23487" xr:uid="{3C8BB0E9-8267-4FDE-906A-29C20B22F8D2}"/>
    <cellStyle name="Normal 4 5 3 3 2 5" xfId="16861" xr:uid="{8DD6D398-9E33-42CC-A6CE-6741A5213352}"/>
    <cellStyle name="Normal 4 5 3 3 3" xfId="6425" xr:uid="{04605D07-819B-4931-A888-86D2BBB822DE}"/>
    <cellStyle name="Normal 4 5 3 3 3 2" xfId="27370" xr:uid="{51F70EB8-F14F-429C-BA73-AB6E1AC9A64E}"/>
    <cellStyle name="Normal 4 5 3 3 3 3" xfId="15994" xr:uid="{39445E8F-35DC-4CA0-B413-8EA55E918A8D}"/>
    <cellStyle name="Normal 4 5 3 3 4" xfId="8447" xr:uid="{51FAD66A-6840-4746-9F75-BC02A246452D}"/>
    <cellStyle name="Normal 4 5 3 3 4 2" xfId="18827" xr:uid="{B7429266-C428-4494-A399-EE860F13549F}"/>
    <cellStyle name="Normal 4 5 3 3 5" xfId="11280" xr:uid="{D2ED3D46-00C4-4A38-A158-B65142EC9065}"/>
    <cellStyle name="Normal 4 5 3 3 5 2" xfId="21660" xr:uid="{530C4BBB-824C-49F0-A9DC-DB10B354F7CC}"/>
    <cellStyle name="Normal 4 5 3 3 6" xfId="22881" xr:uid="{1C341B25-BD3F-41B0-B7EE-8DFA4F6E1CEA}"/>
    <cellStyle name="Normal 4 5 3 3 7" xfId="13933" xr:uid="{7CF23737-597D-4A42-A2B8-BAAB5597C0DC}"/>
    <cellStyle name="Normal 4 5 3 4" xfId="3366" xr:uid="{00000000-0005-0000-0000-00007A060000}"/>
    <cellStyle name="Normal 4 5 3 4 2" xfId="6423" xr:uid="{3B5BE5A0-FE42-4104-8BA0-6887C298DC19}"/>
    <cellStyle name="Normal 4 5 3 4 2 2" xfId="26746" xr:uid="{143F4099-0362-4499-81BD-AC03DC35B8F0}"/>
    <cellStyle name="Normal 4 5 3 4 2 3" xfId="15992" xr:uid="{4FE40EE6-7168-4E83-98D2-0664591EE9DF}"/>
    <cellStyle name="Normal 4 5 3 4 3" xfId="8445" xr:uid="{CC9B6CF3-EC75-481E-944B-E23CF2B12C38}"/>
    <cellStyle name="Normal 4 5 3 4 3 2" xfId="18825" xr:uid="{F0DB8B7F-4AED-4334-BD3E-0BBC9D40E83B}"/>
    <cellStyle name="Normal 4 5 3 4 4" xfId="11278" xr:uid="{B21DA2A6-4EDC-4D97-A93A-56CB47644E05}"/>
    <cellStyle name="Normal 4 5 3 4 4 2" xfId="21658" xr:uid="{F6E1F950-E577-4949-B354-057561187360}"/>
    <cellStyle name="Normal 4 5 3 4 5" xfId="24616" xr:uid="{E53C5F61-2C38-4EB3-B244-E079DB1AA7D5}"/>
    <cellStyle name="Normal 4 5 3 4 6" xfId="13931" xr:uid="{8266669C-C74A-4B7F-A416-9556F42899E8}"/>
    <cellStyle name="Normal 4 5 3 5" xfId="2585" xr:uid="{00000000-0005-0000-0000-00007B060000}"/>
    <cellStyle name="Normal 4 5 3 5 2" xfId="5849" xr:uid="{8CA30565-C8A5-499F-81EB-C994E3E26CEE}"/>
    <cellStyle name="Normal 4 5 3 5 2 2" xfId="27402" xr:uid="{8A1E56C1-E235-45ED-B0BD-EC133C950A3B}"/>
    <cellStyle name="Normal 4 5 3 5 2 3" xfId="15256" xr:uid="{37F6C1BB-08F0-44A1-9E20-6BC7914D6BE8}"/>
    <cellStyle name="Normal 4 5 3 5 3" xfId="7709" xr:uid="{50692379-D91D-4C07-9DE9-BE085C0335BE}"/>
    <cellStyle name="Normal 4 5 3 5 3 2" xfId="18089" xr:uid="{C877F4E8-7A38-4352-8699-FCC053A57F58}"/>
    <cellStyle name="Normal 4 5 3 5 4" xfId="10542" xr:uid="{15446674-6301-48C8-9CB0-2EA325897001}"/>
    <cellStyle name="Normal 4 5 3 5 4 2" xfId="20922" xr:uid="{37BDA2F8-A64F-4002-A7DD-8B4F2804EB6B}"/>
    <cellStyle name="Normal 4 5 3 5 5" xfId="22972" xr:uid="{E6CC10CC-52FD-46AC-8D1F-4DD7F00D1514}"/>
    <cellStyle name="Normal 4 5 3 5 6" xfId="12972" xr:uid="{3B6D2ED0-900B-4492-8078-22C0B1BCF264}"/>
    <cellStyle name="Normal 4 5 3 6" xfId="2372" xr:uid="{00000000-0005-0000-0000-000076060000}"/>
    <cellStyle name="Normal 4 5 3 6 2" xfId="7498" xr:uid="{58506A69-CFA6-43BA-B90F-1F6DE4551B15}"/>
    <cellStyle name="Normal 4 5 3 6 2 2" xfId="17878" xr:uid="{67F92608-0627-42DC-A26E-011E7DB9BA0B}"/>
    <cellStyle name="Normal 4 5 3 6 3" xfId="10331" xr:uid="{5F4B949F-1C47-433B-8FCF-AC8CD7996BB9}"/>
    <cellStyle name="Normal 4 5 3 6 3 2" xfId="20711" xr:uid="{906D78E2-EAE7-4162-BFD2-15DE8D0F865C}"/>
    <cellStyle name="Normal 4 5 3 6 4" xfId="24344" xr:uid="{E56095CB-0FD6-47CE-9FFB-5D7B2BCE14C0}"/>
    <cellStyle name="Normal 4 5 3 6 5" xfId="15045" xr:uid="{F79FCD76-54CF-4281-83CD-A03A535328F4}"/>
    <cellStyle name="Normal 4 5 3 7" xfId="3915" xr:uid="{06D6F7B0-88A1-4FDA-8A5F-40FAE895E25D}"/>
    <cellStyle name="Normal 4 5 3 7 2" xfId="8746" xr:uid="{8C74A894-709E-4754-BFB5-5F7D9FF716F4}"/>
    <cellStyle name="Normal 4 5 3 7 2 2" xfId="19126" xr:uid="{0DDC1B0B-9292-4631-82B1-91D20E242ECA}"/>
    <cellStyle name="Normal 4 5 3 7 3" xfId="11579" xr:uid="{D276F419-BF9B-4084-A51A-24B3258A579C}"/>
    <cellStyle name="Normal 4 5 3 7 3 2" xfId="21959" xr:uid="{9843EC8B-BA8B-4292-9ECD-ED7BD7DC45BE}"/>
    <cellStyle name="Normal 4 5 3 7 4" xfId="16293" xr:uid="{777C31E9-A830-4EF1-AD59-0E59428A5CB7}"/>
    <cellStyle name="Normal 4 5 3 8" xfId="5323" xr:uid="{93F95F2E-482A-4836-8938-B5C31F660364}"/>
    <cellStyle name="Normal 4 5 3 8 2" xfId="14621" xr:uid="{DB3D4FCF-F1EF-42C4-A98E-86FEC5CF11D4}"/>
    <cellStyle name="Normal 4 5 3 9" xfId="7074" xr:uid="{B5063EEE-FC94-4CBE-A8AD-3A41213A7627}"/>
    <cellStyle name="Normal 4 5 3 9 2" xfId="17454" xr:uid="{0AD4AEF5-C9EE-4A09-B9B4-83B4A0D2A573}"/>
    <cellStyle name="Normal 4 5 4" xfId="1023" xr:uid="{00000000-0005-0000-0000-0000B1050000}"/>
    <cellStyle name="Normal 4 5 4 2" xfId="3369" xr:uid="{00000000-0005-0000-0000-00007D060000}"/>
    <cellStyle name="Normal 4 5 4 2 2" xfId="6426" xr:uid="{F531157A-8A64-42AD-AB38-367C0467017D}"/>
    <cellStyle name="Normal 4 5 4 2 2 2" xfId="24464" xr:uid="{B3D47B1A-51C4-46BC-B691-5C33A014E6D4}"/>
    <cellStyle name="Normal 4 5 4 2 2 3" xfId="26582" xr:uid="{C253BFE2-5027-412F-B218-E93582380519}"/>
    <cellStyle name="Normal 4 5 4 2 2 4" xfId="15995" xr:uid="{967B74A0-774A-48C8-A3C3-EE0F4881CD60}"/>
    <cellStyle name="Normal 4 5 4 2 3" xfId="8448" xr:uid="{4608D409-D28F-4C57-A452-F3B6B05C59D0}"/>
    <cellStyle name="Normal 4 5 4 2 3 2" xfId="28917" xr:uid="{5E4706F0-DD60-4F70-8867-F1F0D1436203}"/>
    <cellStyle name="Normal 4 5 4 2 3 3" xfId="18828" xr:uid="{05511378-9591-44A6-99D5-436A7B51C350}"/>
    <cellStyle name="Normal 4 5 4 2 4" xfId="11281" xr:uid="{1C2F02AD-0D79-453B-8623-F1824FCA615E}"/>
    <cellStyle name="Normal 4 5 4 2 4 2" xfId="21661" xr:uid="{FDC49964-05F1-46FF-8D38-5C337274A0A5}"/>
    <cellStyle name="Normal 4 5 4 2 5" xfId="24102" xr:uid="{328E76FF-8BA1-46E4-86D9-CE673D7A12B9}"/>
    <cellStyle name="Normal 4 5 4 2 6" xfId="13934" xr:uid="{EEB5AF47-5AB2-43F8-85D6-716D9CBCCEE8}"/>
    <cellStyle name="Normal 4 5 4 3" xfId="2792" xr:uid="{00000000-0005-0000-0000-00007E060000}"/>
    <cellStyle name="Normal 4 5 4 3 2" xfId="6009" xr:uid="{F6AD08A0-96EC-440C-9AB6-9D9E39FE0DC4}"/>
    <cellStyle name="Normal 4 5 4 3 2 2" xfId="27430" xr:uid="{650275E6-7018-49FE-A978-E0C83CCC0AD9}"/>
    <cellStyle name="Normal 4 5 4 3 2 3" xfId="15462" xr:uid="{33431AFC-DDFD-48AE-B90D-5EC13EECDEF7}"/>
    <cellStyle name="Normal 4 5 4 3 3" xfId="7915" xr:uid="{F4B719A7-0708-449D-A5BB-ED35762B8AD3}"/>
    <cellStyle name="Normal 4 5 4 3 3 2" xfId="18295" xr:uid="{995D6AC7-C01E-4BAC-9742-19DE13A75250}"/>
    <cellStyle name="Normal 4 5 4 3 4" xfId="10748" xr:uid="{4EEA8DBB-3E22-49B4-86BF-6A81EFACD9FB}"/>
    <cellStyle name="Normal 4 5 4 3 4 2" xfId="21128" xr:uid="{2E25CABE-E320-4D74-8C85-82664600F774}"/>
    <cellStyle name="Normal 4 5 4 3 5" xfId="23093" xr:uid="{AA11B069-EA2A-4668-A7B6-F5ECF714A43F}"/>
    <cellStyle name="Normal 4 5 4 3 6" xfId="13253" xr:uid="{9750CDEC-06B1-4C19-9948-01DBBBDED92F}"/>
    <cellStyle name="Normal 4 5 4 4" xfId="4198" xr:uid="{1645401E-F3F5-499C-937A-D575F5ECD0AA}"/>
    <cellStyle name="Normal 4 5 4 4 2" xfId="8969" xr:uid="{0E6992F0-99C0-4977-AD8D-3395200AD305}"/>
    <cellStyle name="Normal 4 5 4 4 2 2" xfId="29053" xr:uid="{97B7D4EB-0199-4532-9965-1BB565797835}"/>
    <cellStyle name="Normal 4 5 4 4 2 3" xfId="19349" xr:uid="{A42B2B0B-22BB-46E0-BD4E-28ECEBB7D5B3}"/>
    <cellStyle name="Normal 4 5 4 4 3" xfId="11802" xr:uid="{7C2F02D2-678D-4BEF-BBFA-BBF4BDF3F8BA}"/>
    <cellStyle name="Normal 4 5 4 4 3 2" xfId="22182" xr:uid="{33BA402A-475D-403F-8FAC-1503C6D735EC}"/>
    <cellStyle name="Normal 4 5 4 4 4" xfId="23078" xr:uid="{4E375AF9-F0C9-4BC5-82B5-4EC7130621D2}"/>
    <cellStyle name="Normal 4 5 4 4 5" xfId="16516" xr:uid="{63A5E80F-9A87-45C6-BD04-1DA7C178BD4B}"/>
    <cellStyle name="Normal 4 5 4 5" xfId="5324" xr:uid="{597FCC5F-6ACB-4CBA-B673-3ED675AD1915}"/>
    <cellStyle name="Normal 4 5 4 5 2" xfId="28220" xr:uid="{B33BE7A2-09B2-450E-B19D-FECEAC5557B9}"/>
    <cellStyle name="Normal 4 5 4 5 3" xfId="14622" xr:uid="{2B05A4D0-AA97-4EC9-8F7A-17C3998C94FB}"/>
    <cellStyle name="Normal 4 5 4 6" xfId="7075" xr:uid="{757A1225-C23F-47F8-95B9-F8311BE49047}"/>
    <cellStyle name="Normal 4 5 4 6 2" xfId="17455" xr:uid="{98F37E42-1A29-470C-9116-A5404DBF1E4C}"/>
    <cellStyle name="Normal 4 5 4 7" xfId="9908" xr:uid="{FC781E71-4D27-4251-B981-1041BA33DD64}"/>
    <cellStyle name="Normal 4 5 4 7 2" xfId="20288" xr:uid="{605493C5-F06D-43D7-8AE5-FE21B2FA985D}"/>
    <cellStyle name="Normal 4 5 4 8" xfId="23841" xr:uid="{DEE4D0D6-DDAA-47DD-B407-4B63FA530AB1}"/>
    <cellStyle name="Normal 4 5 4 9" xfId="12763" xr:uid="{0F3A30A5-CAF6-4F9B-BDFF-2A7831AAE39D}"/>
    <cellStyle name="Normal 4 5 5" xfId="1024" xr:uid="{00000000-0005-0000-0000-0000B2050000}"/>
    <cellStyle name="Normal 4 5 5 2" xfId="4544" xr:uid="{E7906615-1A5F-4F5F-934B-349A841D2AFE}"/>
    <cellStyle name="Normal 4 5 5 2 2" xfId="9315" xr:uid="{A3029EBE-55A0-4222-869C-1FC4A98761CB}"/>
    <cellStyle name="Normal 4 5 5 2 2 2" xfId="29292" xr:uid="{345A85FA-BE7E-4055-960B-132753D3A999}"/>
    <cellStyle name="Normal 4 5 5 2 2 3" xfId="19695" xr:uid="{524577B2-A602-4A7B-8F62-D52F9266DADC}"/>
    <cellStyle name="Normal 4 5 5 2 3" xfId="12148" xr:uid="{56628441-C5E7-49A3-BFB0-AA576BF9735A}"/>
    <cellStyle name="Normal 4 5 5 2 3 2" xfId="22528" xr:uid="{246B1EAC-4FBF-4A92-8E7F-F20C5FE7E3BB}"/>
    <cellStyle name="Normal 4 5 5 2 4" xfId="24607" xr:uid="{80C73287-3944-4B55-A42C-6138875D6D1F}"/>
    <cellStyle name="Normal 4 5 5 2 5" xfId="16862" xr:uid="{D9BEFC78-FD4F-4A56-9F30-3A5454786AF5}"/>
    <cellStyle name="Normal 4 5 5 3" xfId="5325" xr:uid="{D6D78FE2-1BB5-404C-857A-CF014809247C}"/>
    <cellStyle name="Normal 4 5 5 3 2" xfId="26726" xr:uid="{121DF6EC-14E1-4BFB-8DA2-1285D002466D}"/>
    <cellStyle name="Normal 4 5 5 3 3" xfId="14623" xr:uid="{E140B0F9-CD58-450C-9751-70C636B0EFDC}"/>
    <cellStyle name="Normal 4 5 5 4" xfId="7076" xr:uid="{AE803436-D80B-4D57-B979-6621B8C71ED8}"/>
    <cellStyle name="Normal 4 5 5 4 2" xfId="17456" xr:uid="{FE8FCFAD-D612-458F-8111-9B172F8CDC8B}"/>
    <cellStyle name="Normal 4 5 5 5" xfId="9909" xr:uid="{09018AD2-7195-4BCD-A200-DB43248BB54A}"/>
    <cellStyle name="Normal 4 5 5 5 2" xfId="20289" xr:uid="{DEBBE446-73DC-42F4-A2CE-F06CE3F5CC13}"/>
    <cellStyle name="Normal 4 5 5 6" xfId="24108" xr:uid="{8295CE0F-969D-4DEC-B1FD-A2B0851FBB93}"/>
    <cellStyle name="Normal 4 5 5 7" xfId="13935" xr:uid="{ED9C66A4-C167-408D-A40E-CCD3909AAB32}"/>
    <cellStyle name="Normal 4 5 6" xfId="2941" xr:uid="{00000000-0005-0000-0000-000080060000}"/>
    <cellStyle name="Normal 4 5 6 2" xfId="6120" xr:uid="{8289F053-B125-4065-9B80-4CE1903DC934}"/>
    <cellStyle name="Normal 4 5 6 2 2" xfId="25631" xr:uid="{FB938224-4086-43FB-B5EE-CF78584A9791}"/>
    <cellStyle name="Normal 4 5 6 2 3" xfId="27489" xr:uid="{7D4C0B84-FFDD-489C-A5A5-322D84EA64AB}"/>
    <cellStyle name="Normal 4 5 6 2 4" xfId="15598" xr:uid="{F2DE9FFD-A9D0-4777-AABA-3933C92E408A}"/>
    <cellStyle name="Normal 4 5 6 3" xfId="8051" xr:uid="{97E97715-25E4-45DD-BBB9-7EE1D8D26A29}"/>
    <cellStyle name="Normal 4 5 6 3 2" xfId="28756" xr:uid="{481442CD-098A-4693-AEE9-B34E445C8564}"/>
    <cellStyle name="Normal 4 5 6 3 3" xfId="18431" xr:uid="{A4D5C3BA-C727-49AE-B674-1569EE4AEC46}"/>
    <cellStyle name="Normal 4 5 6 4" xfId="10884" xr:uid="{7FB32AF5-F084-47F5-9D59-1E96D73637F7}"/>
    <cellStyle name="Normal 4 5 6 4 2" xfId="21264" xr:uid="{0E26F104-831C-4146-BBFD-9B01FAAEB27F}"/>
    <cellStyle name="Normal 4 5 6 5" xfId="25562" xr:uid="{C740A216-2D57-4DC2-9D60-F28DEF7CFA53}"/>
    <cellStyle name="Normal 4 5 6 6" xfId="13461" xr:uid="{BEA4189C-BDE5-406D-8106-BAA681283927}"/>
    <cellStyle name="Normal 4 5 7" xfId="2482" xr:uid="{00000000-0005-0000-0000-000081060000}"/>
    <cellStyle name="Normal 4 5 7 2" xfId="5767" xr:uid="{D53AFC23-5220-4212-9169-92706A1A5E76}"/>
    <cellStyle name="Normal 4 5 7 2 2" xfId="28514" xr:uid="{FC06777D-9BE7-45DB-9AFF-1E1E2878CFF4}"/>
    <cellStyle name="Normal 4 5 7 2 3" xfId="15153" xr:uid="{1CF306E4-6761-4571-8151-7925ECDA9294}"/>
    <cellStyle name="Normal 4 5 7 3" xfId="7606" xr:uid="{40B0CBA3-1331-441F-A438-DCCE573111BC}"/>
    <cellStyle name="Normal 4 5 7 3 2" xfId="17986" xr:uid="{93D1D9F1-970E-4FB5-9F4E-9FCC5E03E973}"/>
    <cellStyle name="Normal 4 5 7 4" xfId="10439" xr:uid="{50C57C61-110F-482B-B2D6-9E74AAF3C889}"/>
    <cellStyle name="Normal 4 5 7 4 2" xfId="20819" xr:uid="{088DCA51-F8F7-45F3-8ADE-3690CA5A4DA9}"/>
    <cellStyle name="Normal 4 5 7 5" xfId="25070" xr:uid="{93913901-167A-4853-89BE-CD5C9E2D55BE}"/>
    <cellStyle name="Normal 4 5 7 6" xfId="12869" xr:uid="{D3A27890-A68A-480F-947A-55E902196E2B}"/>
    <cellStyle name="Normal 4 5 8" xfId="2176" xr:uid="{00000000-0005-0000-0000-000068060000}"/>
    <cellStyle name="Normal 4 5 8 2" xfId="7302" xr:uid="{291A5AB1-AC31-49A1-8203-9F51529AD636}"/>
    <cellStyle name="Normal 4 5 8 2 2" xfId="17682" xr:uid="{DE9FB33E-AB3A-47D6-90CB-2CBA608AEA40}"/>
    <cellStyle name="Normal 4 5 8 3" xfId="10135" xr:uid="{EC6E9979-1D68-42ED-BF78-07F100900E03}"/>
    <cellStyle name="Normal 4 5 8 3 2" xfId="20515" xr:uid="{DAF369CA-2D58-4AFD-A919-9EAD2C3CF720}"/>
    <cellStyle name="Normal 4 5 8 4" xfId="22892" xr:uid="{40973BC3-78C2-47D6-ABCC-E65DCBF39FB6}"/>
    <cellStyle name="Normal 4 5 8 5" xfId="14849" xr:uid="{ACAF7595-D900-400F-96B1-516EB766474D}"/>
    <cellStyle name="Normal 4 5 9" xfId="3993" xr:uid="{91D3A399-68E9-469C-8A0A-350305A8561B}"/>
    <cellStyle name="Normal 4 5 9 2" xfId="8816" xr:uid="{EF6897BD-557A-4A45-9F60-B014DCE4A927}"/>
    <cellStyle name="Normal 4 5 9 2 2" xfId="19196" xr:uid="{ACF224B1-ACA4-4ACA-8CC8-004E5D016286}"/>
    <cellStyle name="Normal 4 5 9 3" xfId="11649" xr:uid="{345967C5-DAE6-4233-A16F-747397CE158E}"/>
    <cellStyle name="Normal 4 5 9 3 2" xfId="22029" xr:uid="{97B64D74-B138-4706-A078-CCFD9F606C89}"/>
    <cellStyle name="Normal 4 5 9 4" xfId="16363" xr:uid="{E3E0A48C-0EE3-4A4F-984F-7C509E41F676}"/>
    <cellStyle name="Normal 4 6" xfId="1025" xr:uid="{00000000-0005-0000-0000-0000B3050000}"/>
    <cellStyle name="Normal 4 6 10" xfId="5326" xr:uid="{0C28CB16-68EA-42ED-BB70-906C37DC531A}"/>
    <cellStyle name="Normal 4 6 10 2" xfId="14624" xr:uid="{FF9121A2-83A1-4951-B51F-0ABD25335A2E}"/>
    <cellStyle name="Normal 4 6 11" xfId="7077" xr:uid="{33A56829-01D2-4684-9E7C-A90C663291F2}"/>
    <cellStyle name="Normal 4 6 11 2" xfId="17457" xr:uid="{722E9304-BBD0-4679-B3C2-65715E6CC4A7}"/>
    <cellStyle name="Normal 4 6 12" xfId="9910" xr:uid="{CD9E0B6E-51AE-4A65-BC1B-658D1E621266}"/>
    <cellStyle name="Normal 4 6 12 2" xfId="20290" xr:uid="{814F4D16-02C4-451E-9192-8C98D690B1DD}"/>
    <cellStyle name="Normal 4 6 13" xfId="23300" xr:uid="{62C3DB15-E4ED-45C7-9B52-8901B051FE55}"/>
    <cellStyle name="Normal 4 6 14" xfId="12413" xr:uid="{C633D6F3-9737-4C2E-B84E-2AC91B2C0E85}"/>
    <cellStyle name="Normal 4 6 2" xfId="1026" xr:uid="{00000000-0005-0000-0000-0000B4050000}"/>
    <cellStyle name="Normal 4 6 2 10" xfId="7078" xr:uid="{7A1A84C5-39EF-4122-B38A-C515D21A5FE6}"/>
    <cellStyle name="Normal 4 6 2 10 2" xfId="17458" xr:uid="{F468F3F2-39EF-423B-BEFD-55041D6A2BB3}"/>
    <cellStyle name="Normal 4 6 2 11" xfId="9911" xr:uid="{FCE9CA63-E303-4279-BCEB-BB1AFC702794}"/>
    <cellStyle name="Normal 4 6 2 11 2" xfId="20291" xr:uid="{C70D2436-8A40-40FD-96E2-2F6B5E428B92}"/>
    <cellStyle name="Normal 4 6 2 12" xfId="22692" xr:uid="{669146A1-A520-4013-8D63-08A79CDED512}"/>
    <cellStyle name="Normal 4 6 2 13" xfId="12473" xr:uid="{90241AAD-0CD6-41BC-A879-79AAE70544AC}"/>
    <cellStyle name="Normal 4 6 2 2" xfId="1027" xr:uid="{00000000-0005-0000-0000-0000B5050000}"/>
    <cellStyle name="Normal 4 6 2 2 10" xfId="13038" xr:uid="{6FA01EE3-F9F0-4984-AD38-5C094CD9AE5A}"/>
    <cellStyle name="Normal 4 6 2 2 2" xfId="2798" xr:uid="{00000000-0005-0000-0000-000085060000}"/>
    <cellStyle name="Normal 4 6 2 2 2 2" xfId="3372" xr:uid="{00000000-0005-0000-0000-000086060000}"/>
    <cellStyle name="Normal 4 6 2 2 2 2 2" xfId="6429" xr:uid="{46C1C465-1ECA-4F70-97B0-A5127B806E50}"/>
    <cellStyle name="Normal 4 6 2 2 2 2 2 2" xfId="25944" xr:uid="{EB53E93D-A7E3-4A0B-94AE-601D33B70F7C}"/>
    <cellStyle name="Normal 4 6 2 2 2 2 2 3" xfId="15998" xr:uid="{A9A08517-D890-449F-9AE8-DB3AC7156A4B}"/>
    <cellStyle name="Normal 4 6 2 2 2 2 3" xfId="8451" xr:uid="{FFD41181-32F6-4DB2-BDBA-22F84A18C731}"/>
    <cellStyle name="Normal 4 6 2 2 2 2 3 2" xfId="18831" xr:uid="{D5EEAA85-B873-42BB-A1D6-C3D692D98009}"/>
    <cellStyle name="Normal 4 6 2 2 2 2 4" xfId="11284" xr:uid="{AC591E7F-A936-47AE-8D97-8E58F0CC77C1}"/>
    <cellStyle name="Normal 4 6 2 2 2 2 4 2" xfId="21664" xr:uid="{ED92329A-0CDA-40FA-B99A-6DAE0049D0EE}"/>
    <cellStyle name="Normal 4 6 2 2 2 2 5" xfId="22709" xr:uid="{29DD1439-4647-45C0-A5BB-D8A53D8EA0C6}"/>
    <cellStyle name="Normal 4 6 2 2 2 2 6" xfId="13938" xr:uid="{117987FD-D06D-4E3F-B84D-C32959E27025}"/>
    <cellStyle name="Normal 4 6 2 2 2 3" xfId="4348" xr:uid="{D5DEB954-C0A1-4A31-8478-A8A05F96D4B8}"/>
    <cellStyle name="Normal 4 6 2 2 2 3 2" xfId="9119" xr:uid="{8EF489EF-50C0-43F1-B259-76B2B1811B71}"/>
    <cellStyle name="Normal 4 6 2 2 2 3 2 2" xfId="29162" xr:uid="{F317FB8D-F678-4CC8-9ACD-97F03CF0E5CB}"/>
    <cellStyle name="Normal 4 6 2 2 2 3 2 3" xfId="19499" xr:uid="{4C00B135-26C6-451D-9974-2C80BE207696}"/>
    <cellStyle name="Normal 4 6 2 2 2 3 3" xfId="11952" xr:uid="{14C4C8B8-24FD-4825-A155-75173C10E544}"/>
    <cellStyle name="Normal 4 6 2 2 2 3 3 2" xfId="22332" xr:uid="{329F8AF8-FF7C-4181-B235-DEEA3343C9B7}"/>
    <cellStyle name="Normal 4 6 2 2 2 3 4" xfId="25429" xr:uid="{B521D83F-449A-48BF-917B-E534CA576C87}"/>
    <cellStyle name="Normal 4 6 2 2 2 3 5" xfId="16666" xr:uid="{8102EE3F-FEE4-437B-8EB4-A477D4941138}"/>
    <cellStyle name="Normal 4 6 2 2 2 4" xfId="6015" xr:uid="{C783EF5B-C02D-4E1D-80B9-0CF81A0D89A1}"/>
    <cellStyle name="Normal 4 6 2 2 2 4 2" xfId="26084" xr:uid="{5846167A-769B-4FE7-BD08-54AB5BACF3C7}"/>
    <cellStyle name="Normal 4 6 2 2 2 4 3" xfId="15468" xr:uid="{41262F22-8D53-4A0B-AD9F-5619F796BB3D}"/>
    <cellStyle name="Normal 4 6 2 2 2 5" xfId="7921" xr:uid="{3C2C3F16-B06A-4716-A24E-76E03C1BD422}"/>
    <cellStyle name="Normal 4 6 2 2 2 5 2" xfId="18301" xr:uid="{DD8FE170-101B-42FD-A7F3-255F21271763}"/>
    <cellStyle name="Normal 4 6 2 2 2 6" xfId="10754" xr:uid="{735402AE-AA86-4645-BC87-5D037ED6794D}"/>
    <cellStyle name="Normal 4 6 2 2 2 6 2" xfId="21134" xr:uid="{0BAB771B-960F-4482-9C45-054D3D05C2CD}"/>
    <cellStyle name="Normal 4 6 2 2 2 7" xfId="24345" xr:uid="{4C301CF6-6B74-4665-92EC-864110B94E09}"/>
    <cellStyle name="Normal 4 6 2 2 2 8" xfId="13259" xr:uid="{7B9A48AF-8C5B-463E-91AD-FBC68180DEDF}"/>
    <cellStyle name="Normal 4 6 2 2 3" xfId="3373" xr:uid="{00000000-0005-0000-0000-000087060000}"/>
    <cellStyle name="Normal 4 6 2 2 3 2" xfId="4545" xr:uid="{BFCF5E32-216A-483A-AD55-2722FAC4318F}"/>
    <cellStyle name="Normal 4 6 2 2 3 2 2" xfId="9316" xr:uid="{BA7CAE72-2177-49EC-A9B2-BC87F4E70D4E}"/>
    <cellStyle name="Normal 4 6 2 2 3 2 2 2" xfId="19696" xr:uid="{7228007E-DC5B-44AE-AAE9-11E8B76A8BFF}"/>
    <cellStyle name="Normal 4 6 2 2 3 2 3" xfId="12149" xr:uid="{29DCCD41-7DE6-4377-9C16-0307B6B7E77A}"/>
    <cellStyle name="Normal 4 6 2 2 3 2 3 2" xfId="22529" xr:uid="{23C9BCEB-E65C-45F0-9F26-55E7B1D335CD}"/>
    <cellStyle name="Normal 4 6 2 2 3 2 4" xfId="27462" xr:uid="{021EF560-5E99-4968-9F1D-7509E16725F3}"/>
    <cellStyle name="Normal 4 6 2 2 3 2 5" xfId="16863" xr:uid="{D55ADE14-B7B1-4D41-9029-FDFC077556B0}"/>
    <cellStyle name="Normal 4 6 2 2 3 3" xfId="6430" xr:uid="{DD6B51D7-D03E-466E-BCF0-7778F96B21F9}"/>
    <cellStyle name="Normal 4 6 2 2 3 3 2" xfId="15999" xr:uid="{247704BE-F97F-4C13-8470-47A729758F75}"/>
    <cellStyle name="Normal 4 6 2 2 3 4" xfId="8452" xr:uid="{861ACCDF-A24B-4060-A0E3-8CD3E8CA9A52}"/>
    <cellStyle name="Normal 4 6 2 2 3 4 2" xfId="18832" xr:uid="{DD830CC8-3449-4E92-A65F-AD122329EA83}"/>
    <cellStyle name="Normal 4 6 2 2 3 5" xfId="11285" xr:uid="{2048C4C1-A745-48D0-8F53-7ECC9DC9EE58}"/>
    <cellStyle name="Normal 4 6 2 2 3 5 2" xfId="21665" xr:uid="{D983ABD9-A86E-40CF-9A2C-17BA76DB65F3}"/>
    <cellStyle name="Normal 4 6 2 2 3 6" xfId="23569" xr:uid="{2814C6B9-AF17-482E-BCAD-B9F62AA51F35}"/>
    <cellStyle name="Normal 4 6 2 2 3 7" xfId="13939" xr:uid="{F5739022-5223-406A-BA03-1C91FECBADEF}"/>
    <cellStyle name="Normal 4 6 2 2 4" xfId="3371" xr:uid="{00000000-0005-0000-0000-000088060000}"/>
    <cellStyle name="Normal 4 6 2 2 4 2" xfId="6428" xr:uid="{238C84E5-6F33-43AE-8C8A-00735DF97ECB}"/>
    <cellStyle name="Normal 4 6 2 2 4 2 2" xfId="27683" xr:uid="{217227E8-B500-43BA-A371-EF25835FC96C}"/>
    <cellStyle name="Normal 4 6 2 2 4 2 3" xfId="15997" xr:uid="{A5A40F7E-9E60-4856-B011-E6B594DEDD77}"/>
    <cellStyle name="Normal 4 6 2 2 4 3" xfId="8450" xr:uid="{7702EDA0-DDD6-4B61-A178-22E38269048C}"/>
    <cellStyle name="Normal 4 6 2 2 4 3 2" xfId="18830" xr:uid="{C549DCEC-4430-47E0-B2EC-44589FA07C0C}"/>
    <cellStyle name="Normal 4 6 2 2 4 4" xfId="11283" xr:uid="{AAC401BE-E29B-468C-9674-D73F6EEF4246}"/>
    <cellStyle name="Normal 4 6 2 2 4 4 2" xfId="21663" xr:uid="{01E2D04D-4996-4EBB-AF62-62703EAEF02D}"/>
    <cellStyle name="Normal 4 6 2 2 4 5" xfId="25572" xr:uid="{E1C4CBC8-9ED7-4382-BF6B-7BBCE7379DC1}"/>
    <cellStyle name="Normal 4 6 2 2 4 6" xfId="13937" xr:uid="{AB21AA70-4C29-4E40-82A6-27E05CEFD33C}"/>
    <cellStyle name="Normal 4 6 2 2 5" xfId="4240" xr:uid="{7BBC9497-82B0-4ADB-A7A3-2F1533CE31CC}"/>
    <cellStyle name="Normal 4 6 2 2 5 2" xfId="9011" xr:uid="{B9ED2CFE-69D1-4188-ADEF-5D6363C8360F}"/>
    <cellStyle name="Normal 4 6 2 2 5 2 2" xfId="29082" xr:uid="{7CE498E7-E51D-4A07-B524-3164CAB63061}"/>
    <cellStyle name="Normal 4 6 2 2 5 2 3" xfId="19391" xr:uid="{043CDCFB-1C20-4D1F-91C0-F42D8CEADAE4}"/>
    <cellStyle name="Normal 4 6 2 2 5 3" xfId="11844" xr:uid="{B5DE2472-92FD-4AD6-B80E-8F7054A7112C}"/>
    <cellStyle name="Normal 4 6 2 2 5 3 2" xfId="22224" xr:uid="{2C3B597A-756B-4D67-9D62-0C244C280664}"/>
    <cellStyle name="Normal 4 6 2 2 5 4" xfId="22886" xr:uid="{C6014893-A7C7-4A82-9CA3-CA61DA4F29D4}"/>
    <cellStyle name="Normal 4 6 2 2 5 5" xfId="16558" xr:uid="{4BB7572C-CABF-4AB6-A614-BBE127A3BA44}"/>
    <cellStyle name="Normal 4 6 2 2 6" xfId="5328" xr:uid="{0BC6F27B-5223-4C6B-A1BD-C0DAAC3F5FFA}"/>
    <cellStyle name="Normal 4 6 2 2 6 2" xfId="26509" xr:uid="{B9489960-85F9-4505-A5C2-1F8532D4F4DF}"/>
    <cellStyle name="Normal 4 6 2 2 6 3" xfId="14626" xr:uid="{CF5B7C4E-A7A0-4306-97EE-8FEBF7CAB449}"/>
    <cellStyle name="Normal 4 6 2 2 7" xfId="7079" xr:uid="{DC6C013B-8A94-4095-AF5D-268893FFE2A2}"/>
    <cellStyle name="Normal 4 6 2 2 7 2" xfId="17459" xr:uid="{3E27D583-53B5-49F9-8AA4-8796FABFE141}"/>
    <cellStyle name="Normal 4 6 2 2 8" xfId="9912" xr:uid="{CBB50BD5-681D-443C-9868-4193C8A822BE}"/>
    <cellStyle name="Normal 4 6 2 2 8 2" xfId="20292" xr:uid="{47608F98-F220-4E32-A389-7F1FF8F58975}"/>
    <cellStyle name="Normal 4 6 2 2 9" xfId="25552" xr:uid="{F51A6025-3625-4273-96DD-FA29E6925DE5}"/>
    <cellStyle name="Normal 4 6 2 3" xfId="2797" xr:uid="{00000000-0005-0000-0000-000089060000}"/>
    <cellStyle name="Normal 4 6 2 3 2" xfId="3374" xr:uid="{00000000-0005-0000-0000-00008A060000}"/>
    <cellStyle name="Normal 4 6 2 3 2 2" xfId="6431" xr:uid="{880CAF5C-4AC2-4228-BFF6-717331E14064}"/>
    <cellStyle name="Normal 4 6 2 3 2 2 2" xfId="27457" xr:uid="{C2291383-4F7F-471B-B6F6-643F1244FFA0}"/>
    <cellStyle name="Normal 4 6 2 3 2 2 3" xfId="16000" xr:uid="{8D5A8F50-BECA-49B4-9B6F-7F3E5334F744}"/>
    <cellStyle name="Normal 4 6 2 3 2 3" xfId="8453" xr:uid="{9FD6D99F-F8BC-4485-89F9-262AD42F3226}"/>
    <cellStyle name="Normal 4 6 2 3 2 3 2" xfId="18833" xr:uid="{03B18222-BF3C-42FE-A591-71C34DA0E657}"/>
    <cellStyle name="Normal 4 6 2 3 2 4" xfId="11286" xr:uid="{4D8CE8A3-16C8-4C1F-ADA3-A839C5636C16}"/>
    <cellStyle name="Normal 4 6 2 3 2 4 2" xfId="21666" xr:uid="{3EB5A2D3-8416-40DA-85A2-7E435DA59E15}"/>
    <cellStyle name="Normal 4 6 2 3 2 5" xfId="23455" xr:uid="{A9AE0ADF-588F-433F-BC38-596516722669}"/>
    <cellStyle name="Normal 4 6 2 3 2 6" xfId="13940" xr:uid="{EA1AC588-B608-4722-8945-FC4F3505763E}"/>
    <cellStyle name="Normal 4 6 2 3 3" xfId="4347" xr:uid="{33991BCD-F775-4318-80DB-758A0F992761}"/>
    <cellStyle name="Normal 4 6 2 3 3 2" xfId="9118" xr:uid="{B420165E-4375-445C-A6FA-7FDFBC7CFB61}"/>
    <cellStyle name="Normal 4 6 2 3 3 2 2" xfId="29161" xr:uid="{7C4D684C-7F2D-4649-ABF0-FCD9C55140AA}"/>
    <cellStyle name="Normal 4 6 2 3 3 2 3" xfId="19498" xr:uid="{9E68BC75-A358-42E8-ACFB-EDBA14863A2E}"/>
    <cellStyle name="Normal 4 6 2 3 3 3" xfId="11951" xr:uid="{261320A2-93F7-4A07-9958-424AAD113807}"/>
    <cellStyle name="Normal 4 6 2 3 3 3 2" xfId="22331" xr:uid="{949CAFC4-8871-4ACE-BEDE-5CF90CEFC2B9}"/>
    <cellStyle name="Normal 4 6 2 3 3 4" xfId="23788" xr:uid="{74D6E03D-3524-44D2-95CC-50F897D80617}"/>
    <cellStyle name="Normal 4 6 2 3 3 5" xfId="16665" xr:uid="{2236F4F1-DC6E-4ADC-B66E-8AD3A6423D89}"/>
    <cellStyle name="Normal 4 6 2 3 4" xfId="6014" xr:uid="{549DDB82-193B-40EB-BA86-5591FDFDE21C}"/>
    <cellStyle name="Normal 4 6 2 3 4 2" xfId="28739" xr:uid="{66E455AA-C372-40FF-BCAA-19EB6694B7F7}"/>
    <cellStyle name="Normal 4 6 2 3 4 3" xfId="15467" xr:uid="{05D3D57B-DDB3-41F1-82B1-B823E9146CA9}"/>
    <cellStyle name="Normal 4 6 2 3 5" xfId="7920" xr:uid="{578D98C4-7BBC-4E51-A64A-87B87A34B3A3}"/>
    <cellStyle name="Normal 4 6 2 3 5 2" xfId="18300" xr:uid="{887E17B5-1162-4D84-910B-C7259F3F7D5C}"/>
    <cellStyle name="Normal 4 6 2 3 6" xfId="10753" xr:uid="{EC7B1093-E08D-43FB-A576-FB7BF1F8C0E9}"/>
    <cellStyle name="Normal 4 6 2 3 6 2" xfId="21133" xr:uid="{002DD402-31AF-43C4-A8FD-480AABED7F2F}"/>
    <cellStyle name="Normal 4 6 2 3 7" xfId="24845" xr:uid="{5FA861CB-960F-4F70-8496-8715392A77B1}"/>
    <cellStyle name="Normal 4 6 2 3 8" xfId="13258" xr:uid="{5F45DE9B-7C40-47FD-A7B2-AA4DF5042440}"/>
    <cellStyle name="Normal 4 6 2 4" xfId="3375" xr:uid="{00000000-0005-0000-0000-00008B060000}"/>
    <cellStyle name="Normal 4 6 2 4 2" xfId="4546" xr:uid="{749E27D2-7FCE-4D76-9AA5-6D44FC29F920}"/>
    <cellStyle name="Normal 4 6 2 4 2 2" xfId="9317" xr:uid="{9EFD28D9-37C4-4EDC-AA86-4C8EFF8AF0C6}"/>
    <cellStyle name="Normal 4 6 2 4 2 2 2" xfId="19697" xr:uid="{9DEFEACB-BD51-4E5C-ADB6-7EE6CE7D305E}"/>
    <cellStyle name="Normal 4 6 2 4 2 3" xfId="12150" xr:uid="{1422BA2B-04C1-464D-8F5A-C55CBB0A4305}"/>
    <cellStyle name="Normal 4 6 2 4 2 3 2" xfId="22530" xr:uid="{E0E79656-BC44-4B8D-BC07-773BF57F1545}"/>
    <cellStyle name="Normal 4 6 2 4 2 4" xfId="28223" xr:uid="{27FFF2D2-6DF0-4A23-9AE8-59C2B0104837}"/>
    <cellStyle name="Normal 4 6 2 4 2 5" xfId="16864" xr:uid="{ABE290DE-BBD1-4714-B8E9-936D08C7DAC6}"/>
    <cellStyle name="Normal 4 6 2 4 3" xfId="6432" xr:uid="{9E72A876-C62D-4F44-8E52-DCAC54AC59A6}"/>
    <cellStyle name="Normal 4 6 2 4 3 2" xfId="16001" xr:uid="{5ED750DD-F985-4D60-B795-87EA2355995A}"/>
    <cellStyle name="Normal 4 6 2 4 4" xfId="8454" xr:uid="{FCCF48FB-37BC-42B7-9431-B4CDCEFB7844}"/>
    <cellStyle name="Normal 4 6 2 4 4 2" xfId="18834" xr:uid="{FFA19266-D96D-4747-AA47-FD9F5C716AC7}"/>
    <cellStyle name="Normal 4 6 2 4 5" xfId="11287" xr:uid="{52B16D53-16A7-4D69-B14D-5E03BD6D4452}"/>
    <cellStyle name="Normal 4 6 2 4 5 2" xfId="21667" xr:uid="{E7995802-90F3-422F-8B7F-E0636E370639}"/>
    <cellStyle name="Normal 4 6 2 4 6" xfId="23819" xr:uid="{F2D36C3B-1B93-4771-8680-B2C00BEE802A}"/>
    <cellStyle name="Normal 4 6 2 4 7" xfId="13941" xr:uid="{F2571187-447E-4431-998D-0C219264E416}"/>
    <cellStyle name="Normal 4 6 2 5" xfId="3370" xr:uid="{00000000-0005-0000-0000-00008C060000}"/>
    <cellStyle name="Normal 4 6 2 5 2" xfId="6427" xr:uid="{01A369A0-5815-472D-97F3-A707B176889F}"/>
    <cellStyle name="Normal 4 6 2 5 2 2" xfId="26380" xr:uid="{16CB294B-F5FE-4515-BC4C-7748DEE1246C}"/>
    <cellStyle name="Normal 4 6 2 5 2 3" xfId="15996" xr:uid="{72F13864-9C06-40FA-BE5B-611CC6680535}"/>
    <cellStyle name="Normal 4 6 2 5 3" xfId="8449" xr:uid="{329386A7-6D86-40F6-8462-4DBE5BCB0B6D}"/>
    <cellStyle name="Normal 4 6 2 5 3 2" xfId="18829" xr:uid="{66D3882B-A6BA-47A6-8426-7BF6347CC412}"/>
    <cellStyle name="Normal 4 6 2 5 4" xfId="11282" xr:uid="{0D6E7808-C939-4A45-835C-6D27BEA1445A}"/>
    <cellStyle name="Normal 4 6 2 5 4 2" xfId="21662" xr:uid="{0C4BD208-8BE2-47DF-95F1-9787C9753DB7}"/>
    <cellStyle name="Normal 4 6 2 5 5" xfId="23229" xr:uid="{A0757412-99F0-4C37-9858-3E46AAA0C5DD}"/>
    <cellStyle name="Normal 4 6 2 5 6" xfId="13936" xr:uid="{E9B9564E-68B5-4E24-9065-9266C55071EC}"/>
    <cellStyle name="Normal 4 6 2 6" xfId="2548" xr:uid="{00000000-0005-0000-0000-00008D060000}"/>
    <cellStyle name="Normal 4 6 2 6 2" xfId="5819" xr:uid="{41544DA0-315C-44C7-AB6A-C9E301631538}"/>
    <cellStyle name="Normal 4 6 2 6 2 2" xfId="27509" xr:uid="{B3544BF6-F1E3-4B61-A540-E164104E4554}"/>
    <cellStyle name="Normal 4 6 2 6 2 3" xfId="15219" xr:uid="{7CD8B811-98BB-46E5-9CBA-D4CB87EA26E7}"/>
    <cellStyle name="Normal 4 6 2 6 3" xfId="7672" xr:uid="{7DCDBF62-8E47-4CB3-B802-602270E11C65}"/>
    <cellStyle name="Normal 4 6 2 6 3 2" xfId="18052" xr:uid="{61C0FDFA-84FE-454C-BD28-7756B99CB7D9}"/>
    <cellStyle name="Normal 4 6 2 6 4" xfId="10505" xr:uid="{0844F20E-431F-4A55-9533-1A1A9A61E0C7}"/>
    <cellStyle name="Normal 4 6 2 6 4 2" xfId="20885" xr:uid="{2882705B-DE5A-47A0-980E-CCA99F13C3A7}"/>
    <cellStyle name="Normal 4 6 2 6 5" xfId="22882" xr:uid="{E569D9BE-2496-4E68-BCDB-7012DD07E64E}"/>
    <cellStyle name="Normal 4 6 2 6 6" xfId="12935" xr:uid="{5886AA2B-A425-4F55-ACF6-F4BA10054406}"/>
    <cellStyle name="Normal 4 6 2 7" xfId="2242" xr:uid="{00000000-0005-0000-0000-000083060000}"/>
    <cellStyle name="Normal 4 6 2 7 2" xfId="7368" xr:uid="{84744B32-E0B7-4FC2-BB3B-B844A50F7DD0}"/>
    <cellStyle name="Normal 4 6 2 7 2 2" xfId="17748" xr:uid="{EDB24E2C-1183-4A31-B407-E5DFC0DCEDDC}"/>
    <cellStyle name="Normal 4 6 2 7 3" xfId="10201" xr:uid="{BA064AAF-62D6-4D3E-A5FB-B26EF5E73022}"/>
    <cellStyle name="Normal 4 6 2 7 3 2" xfId="20581" xr:uid="{FC3E2AD7-2C23-44A9-8943-266601646C4B}"/>
    <cellStyle name="Normal 4 6 2 7 4" xfId="25325" xr:uid="{222E9E21-D11A-4201-9FF5-9E84412AD29A}"/>
    <cellStyle name="Normal 4 6 2 7 5" xfId="14915" xr:uid="{8E47B897-A7B3-49F2-94FB-E0E005800D29}"/>
    <cellStyle name="Normal 4 6 2 8" xfId="3795" xr:uid="{66B84ED8-BC9E-4498-A73B-35889857A41E}"/>
    <cellStyle name="Normal 4 6 2 8 2" xfId="8630" xr:uid="{0F4416F8-99F8-41E9-A3CF-47FF7549839A}"/>
    <cellStyle name="Normal 4 6 2 8 2 2" xfId="19010" xr:uid="{A666FD74-CE94-4372-8D89-8248332C0E1E}"/>
    <cellStyle name="Normal 4 6 2 8 3" xfId="11463" xr:uid="{A0875D6F-228A-4E12-BCF7-F94FD1AB637F}"/>
    <cellStyle name="Normal 4 6 2 8 3 2" xfId="21843" xr:uid="{DE2D0665-F305-444B-955F-D1DD4BFCD16F}"/>
    <cellStyle name="Normal 4 6 2 8 4" xfId="16177" xr:uid="{38500B39-885A-4599-BE45-97D879E734F5}"/>
    <cellStyle name="Normal 4 6 2 9" xfId="5327" xr:uid="{65FE34F6-2A0D-4B2D-BC52-5DA0F62E3CEE}"/>
    <cellStyle name="Normal 4 6 2 9 2" xfId="14625" xr:uid="{005A2762-6103-4BE6-A709-99F685D5DE72}"/>
    <cellStyle name="Normal 4 6 3" xfId="1028" xr:uid="{00000000-0005-0000-0000-0000B6050000}"/>
    <cellStyle name="Normal 4 6 3 10" xfId="9913" xr:uid="{65D62F54-5204-4AF7-A9C3-2B42FD0785E3}"/>
    <cellStyle name="Normal 4 6 3 10 2" xfId="20293" xr:uid="{8B81BF18-E32E-4551-B32C-DD2102694D8F}"/>
    <cellStyle name="Normal 4 6 3 11" xfId="24208" xr:uid="{C8F8A3B3-7610-4B3D-88F8-49B14B8E669F}"/>
    <cellStyle name="Normal 4 6 3 12" xfId="12607" xr:uid="{92ACC22C-1DCF-4694-902C-29F38736A8E4}"/>
    <cellStyle name="Normal 4 6 3 2" xfId="2799" xr:uid="{00000000-0005-0000-0000-00008F060000}"/>
    <cellStyle name="Normal 4 6 3 2 2" xfId="3377" xr:uid="{00000000-0005-0000-0000-000090060000}"/>
    <cellStyle name="Normal 4 6 3 2 2 2" xfId="6434" xr:uid="{ECC1323C-BBCE-4C05-85B0-B7CD0379B66F}"/>
    <cellStyle name="Normal 4 6 3 2 2 2 2" xfId="28305" xr:uid="{CC38E7A4-818E-4713-AA1B-5EDBDD564FF5}"/>
    <cellStyle name="Normal 4 6 3 2 2 2 3" xfId="16003" xr:uid="{5D2BBA40-6627-4DA8-894C-64BF6AFF0124}"/>
    <cellStyle name="Normal 4 6 3 2 2 3" xfId="8456" xr:uid="{43FD189E-CF21-4F1F-84A3-354648D057E9}"/>
    <cellStyle name="Normal 4 6 3 2 2 3 2" xfId="18836" xr:uid="{2B00C903-3F5A-47B0-8475-DB1A2595A7FF}"/>
    <cellStyle name="Normal 4 6 3 2 2 4" xfId="11289" xr:uid="{9F945B0E-35D3-47C6-B261-9488E148600D}"/>
    <cellStyle name="Normal 4 6 3 2 2 4 2" xfId="21669" xr:uid="{9BE4E36D-2165-4661-B95D-60B47B200893}"/>
    <cellStyle name="Normal 4 6 3 2 2 5" xfId="23900" xr:uid="{99ADA984-40C4-405F-9146-D49474D20BF9}"/>
    <cellStyle name="Normal 4 6 3 2 2 6" xfId="13943" xr:uid="{4251F45D-B259-4191-887B-749C4FDC8CE6}"/>
    <cellStyle name="Normal 4 6 3 2 3" xfId="4349" xr:uid="{901FB3A0-8012-498C-9CCB-3EF37ACD6D75}"/>
    <cellStyle name="Normal 4 6 3 2 3 2" xfId="9120" xr:uid="{D16C0C56-8186-4342-8995-BAEF3C464C17}"/>
    <cellStyle name="Normal 4 6 3 2 3 2 2" xfId="29163" xr:uid="{C7EF66EA-693F-4B28-9BBC-25B8894BDAE5}"/>
    <cellStyle name="Normal 4 6 3 2 3 2 3" xfId="19500" xr:uid="{5E451109-4797-4230-9A2C-67668D2DDAFC}"/>
    <cellStyle name="Normal 4 6 3 2 3 3" xfId="11953" xr:uid="{BEEED125-E58D-4368-AED4-BBD4584C6ED8}"/>
    <cellStyle name="Normal 4 6 3 2 3 3 2" xfId="22333" xr:uid="{33CE28C0-6194-40B2-BB08-EEACDD9E6787}"/>
    <cellStyle name="Normal 4 6 3 2 3 4" xfId="24023" xr:uid="{7989FA24-BFED-499B-9E24-07FDD2DAA521}"/>
    <cellStyle name="Normal 4 6 3 2 3 5" xfId="16667" xr:uid="{91CA9D4E-359C-4C52-8609-A7C8330665B8}"/>
    <cellStyle name="Normal 4 6 3 2 4" xfId="6016" xr:uid="{59E052AB-7D7E-4A3D-976D-4709C348FFB7}"/>
    <cellStyle name="Normal 4 6 3 2 4 2" xfId="26946" xr:uid="{02767540-DF5E-4B92-80D7-9FD45739C69D}"/>
    <cellStyle name="Normal 4 6 3 2 4 3" xfId="15469" xr:uid="{DDDB477A-4CD4-4AC8-84C7-B0A32B3EBDDC}"/>
    <cellStyle name="Normal 4 6 3 2 5" xfId="7922" xr:uid="{4E6E7CA1-9D4F-4542-984E-C278AFFBBC10}"/>
    <cellStyle name="Normal 4 6 3 2 5 2" xfId="18302" xr:uid="{61542B72-7518-472E-BD8F-792E0FF34D99}"/>
    <cellStyle name="Normal 4 6 3 2 6" xfId="10755" xr:uid="{ABD51765-B398-485E-8795-9B8333D02366}"/>
    <cellStyle name="Normal 4 6 3 2 6 2" xfId="21135" xr:uid="{93867C53-5D9A-4BD7-90FE-2978CC3A71BD}"/>
    <cellStyle name="Normal 4 6 3 2 7" xfId="23036" xr:uid="{D9FA77CE-9ED0-4400-9135-1F8631E9D081}"/>
    <cellStyle name="Normal 4 6 3 2 8" xfId="13260" xr:uid="{51C5BCC4-BF37-4FC8-A816-6C0EC2E4824E}"/>
    <cellStyle name="Normal 4 6 3 3" xfId="3378" xr:uid="{00000000-0005-0000-0000-000091060000}"/>
    <cellStyle name="Normal 4 6 3 3 2" xfId="4547" xr:uid="{E221C829-7C95-4079-854A-5EBDF76DD425}"/>
    <cellStyle name="Normal 4 6 3 3 2 2" xfId="9318" xr:uid="{4DEF5092-6EB7-4BC7-9957-FECF1C25D9F1}"/>
    <cellStyle name="Normal 4 6 3 3 2 2 2" xfId="29293" xr:uid="{D3A93D07-91C3-4843-A204-60D26D324504}"/>
    <cellStyle name="Normal 4 6 3 3 2 2 3" xfId="19698" xr:uid="{DD7743E5-D6EA-4048-BE56-A3455AB786FD}"/>
    <cellStyle name="Normal 4 6 3 3 2 3" xfId="12151" xr:uid="{77A8F7AB-4E87-4258-807B-C7F69B105ADF}"/>
    <cellStyle name="Normal 4 6 3 3 2 3 2" xfId="22531" xr:uid="{58610B75-D3AA-4372-AE19-009B80C3D1A7}"/>
    <cellStyle name="Normal 4 6 3 3 2 4" xfId="24085" xr:uid="{0D6BCC69-94B7-4F2D-AFED-7BA5C54DEC4A}"/>
    <cellStyle name="Normal 4 6 3 3 2 5" xfId="16865" xr:uid="{27469A74-8DD6-41A1-B7AC-C6C4FAAFD828}"/>
    <cellStyle name="Normal 4 6 3 3 3" xfId="6435" xr:uid="{623468F2-DB1D-4A25-9F04-83975724908B}"/>
    <cellStyle name="Normal 4 6 3 3 3 2" xfId="27816" xr:uid="{EBF82967-C964-4B43-BCF0-0679A04E8F94}"/>
    <cellStyle name="Normal 4 6 3 3 3 3" xfId="16004" xr:uid="{5494DBDC-DD7D-4D87-8DEE-442698AE16EA}"/>
    <cellStyle name="Normal 4 6 3 3 4" xfId="8457" xr:uid="{A8365E87-BB44-439D-9A0C-3F33A415FE65}"/>
    <cellStyle name="Normal 4 6 3 3 4 2" xfId="18837" xr:uid="{18EEF64B-50EE-4128-A3E3-2DA4BBF896F7}"/>
    <cellStyle name="Normal 4 6 3 3 5" xfId="11290" xr:uid="{789E31E8-3EB5-48E4-B8B1-CABF5AA7D4A0}"/>
    <cellStyle name="Normal 4 6 3 3 5 2" xfId="21670" xr:uid="{0DEB7017-66B9-4564-A4BB-9E3C9FE50BAC}"/>
    <cellStyle name="Normal 4 6 3 3 6" xfId="25502" xr:uid="{3436378B-9E79-4637-A21E-71AC240B0DDD}"/>
    <cellStyle name="Normal 4 6 3 3 7" xfId="13944" xr:uid="{9AF3BE5F-10EF-4920-A4B5-935A140E3D04}"/>
    <cellStyle name="Normal 4 6 3 4" xfId="3376" xr:uid="{00000000-0005-0000-0000-000092060000}"/>
    <cellStyle name="Normal 4 6 3 4 2" xfId="6433" xr:uid="{A886D118-9798-4B5F-B36C-335C108265F6}"/>
    <cellStyle name="Normal 4 6 3 4 2 2" xfId="26704" xr:uid="{FAB36108-C6D0-47AF-BEE1-BC28397C8375}"/>
    <cellStyle name="Normal 4 6 3 4 2 3" xfId="16002" xr:uid="{CB19526C-0119-4CF9-AAB4-86A3527D295C}"/>
    <cellStyle name="Normal 4 6 3 4 3" xfId="8455" xr:uid="{AF3CC76E-0B3E-4EB8-A8A1-5953B3F0274B}"/>
    <cellStyle name="Normal 4 6 3 4 3 2" xfId="18835" xr:uid="{2EFF01A5-BFE2-42F0-B845-57884D25FD7F}"/>
    <cellStyle name="Normal 4 6 3 4 4" xfId="11288" xr:uid="{625C0DC1-3F0E-4E75-8366-20573A204629}"/>
    <cellStyle name="Normal 4 6 3 4 4 2" xfId="21668" xr:uid="{F42CB666-5D98-4AB0-8DA7-A311C7ED6FFD}"/>
    <cellStyle name="Normal 4 6 3 4 5" xfId="25120" xr:uid="{8232A13F-E8FD-43DB-A4C5-900C2D745B05}"/>
    <cellStyle name="Normal 4 6 3 4 6" xfId="13942" xr:uid="{E230A255-7C47-4E73-9DCC-7CC97062DFB8}"/>
    <cellStyle name="Normal 4 6 3 5" xfId="2591" xr:uid="{00000000-0005-0000-0000-000093060000}"/>
    <cellStyle name="Normal 4 6 3 5 2" xfId="5855" xr:uid="{6D81AD73-E358-4DC6-B538-A344F8457572}"/>
    <cellStyle name="Normal 4 6 3 5 2 2" xfId="26789" xr:uid="{16CED827-F0E7-46A8-96CD-1D6D37DD6EC7}"/>
    <cellStyle name="Normal 4 6 3 5 2 3" xfId="15262" xr:uid="{44B554EA-51CE-4740-88C4-673048E6CE4E}"/>
    <cellStyle name="Normal 4 6 3 5 3" xfId="7715" xr:uid="{E5302134-8F60-4297-9414-BF9364858382}"/>
    <cellStyle name="Normal 4 6 3 5 3 2" xfId="18095" xr:uid="{95A2416F-C317-4DCF-B9B0-F5D2680D25D6}"/>
    <cellStyle name="Normal 4 6 3 5 4" xfId="10548" xr:uid="{6189DE3A-7947-47B5-BFBB-FE8ED5761E0A}"/>
    <cellStyle name="Normal 4 6 3 5 4 2" xfId="20928" xr:uid="{44CBDEB3-C6B6-4F6D-A1B9-6FE03C2B83B1}"/>
    <cellStyle name="Normal 4 6 3 5 5" xfId="23927" xr:uid="{BC0E6D03-EBDA-495D-884C-09FD51EE881D}"/>
    <cellStyle name="Normal 4 6 3 5 6" xfId="12978" xr:uid="{40EAB2F3-82C5-4BFA-8CBB-A38D930B46D9}"/>
    <cellStyle name="Normal 4 6 3 6" xfId="2374" xr:uid="{00000000-0005-0000-0000-00008E060000}"/>
    <cellStyle name="Normal 4 6 3 6 2" xfId="7500" xr:uid="{D5F0E475-829F-4382-B8E0-F6660E807072}"/>
    <cellStyle name="Normal 4 6 3 6 2 2" xfId="17880" xr:uid="{4937C117-2160-4AB8-BEBD-AABD170FF688}"/>
    <cellStyle name="Normal 4 6 3 6 3" xfId="10333" xr:uid="{EBC08E7D-5530-47D8-A3F4-26578A6FE87F}"/>
    <cellStyle name="Normal 4 6 3 6 3 2" xfId="20713" xr:uid="{7AC2691F-6757-43AF-BCC2-16AE5386A8B5}"/>
    <cellStyle name="Normal 4 6 3 6 4" xfId="25444" xr:uid="{9C4F7415-8D2D-4E21-9BFE-337BF7D76875}"/>
    <cellStyle name="Normal 4 6 3 6 5" xfId="15047" xr:uid="{F992069E-7030-4E0F-8FC2-7DF6BC38C7D4}"/>
    <cellStyle name="Normal 4 6 3 7" xfId="3925" xr:uid="{924801CF-FC74-4CA9-B147-9E360EDB88E6}"/>
    <cellStyle name="Normal 4 6 3 7 2" xfId="8756" xr:uid="{4D943242-7C2D-42A4-A9EF-D885DE73F0F0}"/>
    <cellStyle name="Normal 4 6 3 7 2 2" xfId="19136" xr:uid="{88F63E08-9EF1-4D65-85FD-DB425D9DEE45}"/>
    <cellStyle name="Normal 4 6 3 7 3" xfId="11589" xr:uid="{D4F74956-11A9-4EC4-881E-71BDF2275367}"/>
    <cellStyle name="Normal 4 6 3 7 3 2" xfId="21969" xr:uid="{19FDC02D-D04F-456E-9356-E9B81E218EC7}"/>
    <cellStyle name="Normal 4 6 3 7 4" xfId="16303" xr:uid="{E6E6D48B-F82C-45C2-B441-F678F8C3916E}"/>
    <cellStyle name="Normal 4 6 3 8" xfId="5329" xr:uid="{607ADC84-15AD-45CE-8404-B51B4BCF585F}"/>
    <cellStyle name="Normal 4 6 3 8 2" xfId="14627" xr:uid="{423F566A-93EB-4271-9D48-AE6925D4E99E}"/>
    <cellStyle name="Normal 4 6 3 9" xfId="7080" xr:uid="{6B1299FA-5846-4160-B210-58C7C0DDF07D}"/>
    <cellStyle name="Normal 4 6 3 9 2" xfId="17460" xr:uid="{3A67E0D5-267D-4E35-8F08-7307358D77B8}"/>
    <cellStyle name="Normal 4 6 4" xfId="1029" xr:uid="{00000000-0005-0000-0000-0000B7050000}"/>
    <cellStyle name="Normal 4 6 4 2" xfId="3379" xr:uid="{00000000-0005-0000-0000-000095060000}"/>
    <cellStyle name="Normal 4 6 4 2 2" xfId="6436" xr:uid="{DF2BC96C-2FB0-4962-9806-62CD31B7ECED}"/>
    <cellStyle name="Normal 4 6 4 2 2 2" xfId="26972" xr:uid="{8716AC8C-11C4-474C-8456-E9B906350AA6}"/>
    <cellStyle name="Normal 4 6 4 2 2 3" xfId="16005" xr:uid="{A2B4B55D-AE48-42DA-9B4D-D608BAA9A44D}"/>
    <cellStyle name="Normal 4 6 4 2 3" xfId="8458" xr:uid="{6DBD12A6-2213-429C-AC16-8933FD49C409}"/>
    <cellStyle name="Normal 4 6 4 2 3 2" xfId="18838" xr:uid="{8135583A-409D-4449-BE67-C70F4FC82A0F}"/>
    <cellStyle name="Normal 4 6 4 2 4" xfId="11291" xr:uid="{974BD558-C368-47BB-B456-94E3E124EE42}"/>
    <cellStyle name="Normal 4 6 4 2 4 2" xfId="21671" xr:uid="{8B909957-D330-4C32-9A3C-E9EA72CC9DF6}"/>
    <cellStyle name="Normal 4 6 4 2 5" xfId="23754" xr:uid="{80E40EDF-AC2D-43E5-AF8D-8B8412EA8E75}"/>
    <cellStyle name="Normal 4 6 4 2 6" xfId="13945" xr:uid="{9AC6C785-FA2C-4C59-9E87-BABB63367A3C}"/>
    <cellStyle name="Normal 4 6 4 3" xfId="2796" xr:uid="{00000000-0005-0000-0000-000096060000}"/>
    <cellStyle name="Normal 4 6 4 3 2" xfId="6013" xr:uid="{6C483FC5-646A-4F50-85C1-8E995DCF95F1}"/>
    <cellStyle name="Normal 4 6 4 3 2 2" xfId="27502" xr:uid="{8ADA07F8-9A0B-4FC4-A429-84D780E180CE}"/>
    <cellStyle name="Normal 4 6 4 3 2 3" xfId="15466" xr:uid="{C62DDB48-E9B1-4C52-9486-4A9C55884380}"/>
    <cellStyle name="Normal 4 6 4 3 3" xfId="7919" xr:uid="{10E3C720-B3FB-4150-8280-9F5978754AB3}"/>
    <cellStyle name="Normal 4 6 4 3 3 2" xfId="18299" xr:uid="{8BB6CA60-1AC8-47E9-9408-6B49377EC56A}"/>
    <cellStyle name="Normal 4 6 4 3 4" xfId="10752" xr:uid="{21F570A0-3A0C-4A55-830B-E33CF98C2F1B}"/>
    <cellStyle name="Normal 4 6 4 3 4 2" xfId="21132" xr:uid="{BE0654F7-F076-4459-B2AE-3701B9BDDD41}"/>
    <cellStyle name="Normal 4 6 4 3 5" xfId="24883" xr:uid="{5608BF8D-F8BE-4E20-9495-238DAD20BFD1}"/>
    <cellStyle name="Normal 4 6 4 3 6" xfId="13257" xr:uid="{D4DC4BC2-2489-434E-B83E-F5C77EB46244}"/>
    <cellStyle name="Normal 4 6 4 4" xfId="4200" xr:uid="{A57E2CE8-3522-4BE4-A60A-936B9032D4FA}"/>
    <cellStyle name="Normal 4 6 4 4 2" xfId="8971" xr:uid="{C94728F6-AC6E-455A-908E-50D33529407D}"/>
    <cellStyle name="Normal 4 6 4 4 2 2" xfId="19351" xr:uid="{0CA64AC8-0492-4B95-9D47-014B6E1AABEE}"/>
    <cellStyle name="Normal 4 6 4 4 3" xfId="11804" xr:uid="{4AD76A22-88B8-4419-862B-F0BD30D77D2E}"/>
    <cellStyle name="Normal 4 6 4 4 3 2" xfId="22184" xr:uid="{4EB621FE-93A1-4D11-87A8-8318FEB65438}"/>
    <cellStyle name="Normal 4 6 4 4 4" xfId="23074" xr:uid="{733A50BF-9F77-4A27-B6D3-AC1CAF03E720}"/>
    <cellStyle name="Normal 4 6 4 4 5" xfId="16518" xr:uid="{645438F7-51BC-45C7-AE07-E4D07A053734}"/>
    <cellStyle name="Normal 4 6 4 5" xfId="5330" xr:uid="{9AB68C42-FC3A-4C78-8542-B8DA3FD6B9FB}"/>
    <cellStyle name="Normal 4 6 4 5 2" xfId="14628" xr:uid="{73F47F6E-2A0E-4804-AC52-DADCA8073015}"/>
    <cellStyle name="Normal 4 6 4 6" xfId="7081" xr:uid="{73D88EF4-697B-4643-B67A-ADBF92497027}"/>
    <cellStyle name="Normal 4 6 4 6 2" xfId="17461" xr:uid="{E2F6927A-9127-41AD-A8A9-A72D9C1DEF4A}"/>
    <cellStyle name="Normal 4 6 4 7" xfId="9914" xr:uid="{505BD350-6781-42B3-B3A5-60CCEB242031}"/>
    <cellStyle name="Normal 4 6 4 7 2" xfId="20294" xr:uid="{BC126441-CDF2-49F7-8E8E-C90F634FFA7D}"/>
    <cellStyle name="Normal 4 6 4 8" xfId="24940" xr:uid="{8CBEC4C0-6167-4ACD-B708-2F1EF5FCBA0D}"/>
    <cellStyle name="Normal 4 6 4 9" xfId="12765" xr:uid="{F1573951-130D-4364-86D9-F96C85D8EA5C}"/>
    <cellStyle name="Normal 4 6 5" xfId="3380" xr:uid="{00000000-0005-0000-0000-000097060000}"/>
    <cellStyle name="Normal 4 6 5 2" xfId="4548" xr:uid="{581CFBF6-C1AC-444F-A46C-02981E676F45}"/>
    <cellStyle name="Normal 4 6 5 2 2" xfId="9319" xr:uid="{CFAAE2CF-B7A9-4A13-A923-164E8CDC0A96}"/>
    <cellStyle name="Normal 4 6 5 2 2 2" xfId="29294" xr:uid="{ED4DE572-AFE9-42EB-A725-25F832C8068A}"/>
    <cellStyle name="Normal 4 6 5 2 2 3" xfId="19699" xr:uid="{E0FCC1E7-FE38-42F2-B0E0-07FCC59D20A8}"/>
    <cellStyle name="Normal 4 6 5 2 3" xfId="12152" xr:uid="{A1925F0E-E782-467A-B13D-335839335128}"/>
    <cellStyle name="Normal 4 6 5 2 3 2" xfId="22532" xr:uid="{AC00FD10-3A98-4B2C-827D-6861B8AA029B}"/>
    <cellStyle name="Normal 4 6 5 2 4" xfId="23303" xr:uid="{C9677F74-E8DA-4B04-B1E5-90A610B7759B}"/>
    <cellStyle name="Normal 4 6 5 2 5" xfId="16866" xr:uid="{BBFEB372-A371-413B-BB71-5A998ACFD46D}"/>
    <cellStyle name="Normal 4 6 5 3" xfId="6437" xr:uid="{7BEDD6E8-8DEB-4481-93FD-E3DDF32C9C2E}"/>
    <cellStyle name="Normal 4 6 5 3 2" xfId="26242" xr:uid="{243F8F15-6787-4C0A-A720-7FADCA7EEA10}"/>
    <cellStyle name="Normal 4 6 5 3 3" xfId="16006" xr:uid="{A5D04E9F-CB05-4A4F-8261-564A0F8E7F47}"/>
    <cellStyle name="Normal 4 6 5 4" xfId="8459" xr:uid="{532730D0-B859-46F1-8F49-E074F3AD6383}"/>
    <cellStyle name="Normal 4 6 5 4 2" xfId="18839" xr:uid="{DBB5BC43-DA6F-4B42-B0E7-8C259BA09246}"/>
    <cellStyle name="Normal 4 6 5 5" xfId="11292" xr:uid="{162DD07D-91B8-403D-9E9D-0E51B22F1306}"/>
    <cellStyle name="Normal 4 6 5 5 2" xfId="21672" xr:uid="{A456DF34-40D1-4C8D-9238-1A647AA31703}"/>
    <cellStyle name="Normal 4 6 5 6" xfId="25110" xr:uid="{0CC5BDD8-8D65-423E-85DA-4B5C43D446A2}"/>
    <cellStyle name="Normal 4 6 5 7" xfId="13946" xr:uid="{197DA3D7-F9EF-4319-8013-37E02FA82DBE}"/>
    <cellStyle name="Normal 4 6 6" xfId="2943" xr:uid="{00000000-0005-0000-0000-000098060000}"/>
    <cellStyle name="Normal 4 6 6 2" xfId="6122" xr:uid="{AB61B0ED-0C05-4DA9-A5B5-9B1C7FDA926D}"/>
    <cellStyle name="Normal 4 6 6 2 2" xfId="26507" xr:uid="{4E26FDE3-85AD-41CB-BE54-C9C7D9AED855}"/>
    <cellStyle name="Normal 4 6 6 2 3" xfId="15600" xr:uid="{FEB8E9C5-960A-4575-8FDE-A17B18FE6308}"/>
    <cellStyle name="Normal 4 6 6 3" xfId="8053" xr:uid="{7E7448F5-FD6C-40E9-A151-B5B80535108C}"/>
    <cellStyle name="Normal 4 6 6 3 2" xfId="18433" xr:uid="{DE24D157-716F-431F-890B-BD71DF75388E}"/>
    <cellStyle name="Normal 4 6 6 4" xfId="10886" xr:uid="{4AF5FA3F-E5DF-451E-B08B-27DE264D3C73}"/>
    <cellStyle name="Normal 4 6 6 4 2" xfId="21266" xr:uid="{85296F37-8CF4-4711-AAD8-2164B0504D56}"/>
    <cellStyle name="Normal 4 6 6 5" xfId="24033" xr:uid="{EFD7E220-F198-47E0-B4BD-5358AAF6C1A3}"/>
    <cellStyle name="Normal 4 6 6 6" xfId="13463" xr:uid="{2503850D-3D78-45E2-B8FA-EB848C72E4DA}"/>
    <cellStyle name="Normal 4 6 7" xfId="2488" xr:uid="{00000000-0005-0000-0000-000099060000}"/>
    <cellStyle name="Normal 4 6 7 2" xfId="5772" xr:uid="{50B46806-7D8D-42E2-9C6C-C21CBC4D37E3}"/>
    <cellStyle name="Normal 4 6 7 2 2" xfId="26158" xr:uid="{5256F9A0-EFB7-41AC-8504-22C92C43AF49}"/>
    <cellStyle name="Normal 4 6 7 2 3" xfId="15159" xr:uid="{6897A209-42EE-48B8-BFAE-E2EB752E78D0}"/>
    <cellStyle name="Normal 4 6 7 3" xfId="7612" xr:uid="{928CE829-45FF-468E-A724-D3EE3587A3C7}"/>
    <cellStyle name="Normal 4 6 7 3 2" xfId="17992" xr:uid="{F45296D9-6049-45CD-B7D0-0CFB0861CF15}"/>
    <cellStyle name="Normal 4 6 7 4" xfId="10445" xr:uid="{BA5CEA8B-76A7-4BFB-BA5E-EAEA0955FEB6}"/>
    <cellStyle name="Normal 4 6 7 4 2" xfId="20825" xr:uid="{A8D583BB-F8BD-4143-BF7C-57AA7EAD4000}"/>
    <cellStyle name="Normal 4 6 7 5" xfId="23318" xr:uid="{103450DD-2735-4A4C-A33D-984DF1C76EF3}"/>
    <cellStyle name="Normal 4 6 7 6" xfId="12875" xr:uid="{5E9881F1-2B8A-4A6A-B900-3DD69FFF754E}"/>
    <cellStyle name="Normal 4 6 8" xfId="2182" xr:uid="{00000000-0005-0000-0000-000082060000}"/>
    <cellStyle name="Normal 4 6 8 2" xfId="7308" xr:uid="{15F803F6-1D1C-408C-8311-625EC20A9C42}"/>
    <cellStyle name="Normal 4 6 8 2 2" xfId="17688" xr:uid="{ECBBA2BE-6D98-41EE-955A-755DC0787FD2}"/>
    <cellStyle name="Normal 4 6 8 3" xfId="10141" xr:uid="{D7A27A57-4429-427A-B428-FE3C620908DD}"/>
    <cellStyle name="Normal 4 6 8 3 2" xfId="20521" xr:uid="{27F0C316-878F-4708-A6DC-5E58065A94E5}"/>
    <cellStyle name="Normal 4 6 8 4" xfId="24269" xr:uid="{57A341D5-D594-4091-B7AB-8FBEB2695850}"/>
    <cellStyle name="Normal 4 6 8 5" xfId="14855" xr:uid="{B9219575-002C-4DFB-927E-315FE24DBD76}"/>
    <cellStyle name="Normal 4 6 9" xfId="3995" xr:uid="{5B3FB2E7-98AC-4D7F-BA21-C2139A83A87B}"/>
    <cellStyle name="Normal 4 6 9 2" xfId="8818" xr:uid="{3E5090D4-3654-4158-BCF2-FABCE5B40C12}"/>
    <cellStyle name="Normal 4 6 9 2 2" xfId="19198" xr:uid="{7D347B0F-9A4C-4D9C-8307-CFF1A1F2517E}"/>
    <cellStyle name="Normal 4 6 9 3" xfId="11651" xr:uid="{86DCD437-03D8-46D8-8996-3ADBC1159A65}"/>
    <cellStyle name="Normal 4 6 9 3 2" xfId="22031" xr:uid="{50E8EB04-21AB-46A5-8681-584EA55457EA}"/>
    <cellStyle name="Normal 4 6 9 4" xfId="16365" xr:uid="{6FA59F06-511F-49EB-9289-21244F33BEA0}"/>
    <cellStyle name="Normal 4 7" xfId="1030" xr:uid="{00000000-0005-0000-0000-0000B8050000}"/>
    <cellStyle name="Normal 4 7 10" xfId="5331" xr:uid="{ECD87BB0-BD90-49E2-9EE4-1F117221ACC5}"/>
    <cellStyle name="Normal 4 7 10 2" xfId="14629" xr:uid="{578552DA-6914-4709-8E5C-C93C603F32F4}"/>
    <cellStyle name="Normal 4 7 11" xfId="7082" xr:uid="{9290D053-35CD-4DAD-B80F-CACC9D3EF23C}"/>
    <cellStyle name="Normal 4 7 11 2" xfId="17462" xr:uid="{9A5C5777-3C3B-4BE8-A61E-31C493E774F9}"/>
    <cellStyle name="Normal 4 7 12" xfId="9915" xr:uid="{54880313-3C79-496B-A6D2-CCD9E0A1380A}"/>
    <cellStyle name="Normal 4 7 12 2" xfId="20295" xr:uid="{A2342BC1-9AA9-4364-9E56-FE359188ABB0}"/>
    <cellStyle name="Normal 4 7 13" xfId="23854" xr:uid="{EBC395B5-5298-4DCD-92C9-D8E9E3D2D57F}"/>
    <cellStyle name="Normal 4 7 14" xfId="12447" xr:uid="{FCC9BB74-58F6-4344-8DA8-0B927FF84A14}"/>
    <cellStyle name="Normal 4 7 2" xfId="1031" xr:uid="{00000000-0005-0000-0000-0000B9050000}"/>
    <cellStyle name="Normal 4 7 2 10" xfId="9916" xr:uid="{94CF7FCF-8478-4AE2-BFEB-AA8994DB8173}"/>
    <cellStyle name="Normal 4 7 2 10 2" xfId="20296" xr:uid="{B8110599-1DF2-4031-8E30-7BC6F555E3E1}"/>
    <cellStyle name="Normal 4 7 2 11" xfId="23057" xr:uid="{C66A64D2-0115-49AB-8BAC-36C4C9F008CD}"/>
    <cellStyle name="Normal 4 7 2 12" xfId="12608" xr:uid="{372D399D-0D52-40E3-994E-BA9ACBAB3711}"/>
    <cellStyle name="Normal 4 7 2 2" xfId="1032" xr:uid="{00000000-0005-0000-0000-0000BA050000}"/>
    <cellStyle name="Normal 4 7 2 2 2" xfId="3382" xr:uid="{00000000-0005-0000-0000-00009D060000}"/>
    <cellStyle name="Normal 4 7 2 2 2 2" xfId="6439" xr:uid="{E8A3B782-7144-4FB0-A0EE-14B664F1AEEF}"/>
    <cellStyle name="Normal 4 7 2 2 2 2 2" xfId="28064" xr:uid="{29F7E3EA-44BD-4021-8043-DAFB97F08BE6}"/>
    <cellStyle name="Normal 4 7 2 2 2 2 3" xfId="28196" xr:uid="{4F7C77A2-78FE-4A4A-B990-19A68F9D2F5F}"/>
    <cellStyle name="Normal 4 7 2 2 2 2 4" xfId="16008" xr:uid="{F484AA9B-596C-4BA3-AAF6-DE2DAFBC6117}"/>
    <cellStyle name="Normal 4 7 2 2 2 3" xfId="8461" xr:uid="{DB1A5F90-6857-43A1-8F1C-44EADF4E8061}"/>
    <cellStyle name="Normal 4 7 2 2 2 3 2" xfId="28918" xr:uid="{76A5D998-14F7-4EAD-91A8-CE53040F9BFB}"/>
    <cellStyle name="Normal 4 7 2 2 2 3 3" xfId="18841" xr:uid="{5A3404FA-1001-4144-A50A-EE677EE8B9B8}"/>
    <cellStyle name="Normal 4 7 2 2 2 4" xfId="11294" xr:uid="{A28B9933-EC09-4B39-9F68-FD7D5F491CFA}"/>
    <cellStyle name="Normal 4 7 2 2 2 4 2" xfId="21674" xr:uid="{139D2729-7A86-450C-ADE0-E252CD4B5BC9}"/>
    <cellStyle name="Normal 4 7 2 2 2 5" xfId="25329" xr:uid="{8FF248EE-F638-42F5-ACC7-A7C7BDB6519A}"/>
    <cellStyle name="Normal 4 7 2 2 2 6" xfId="13948" xr:uid="{29518F3D-1C02-4796-BB61-1355E1A9BFAF}"/>
    <cellStyle name="Normal 4 7 2 2 3" xfId="4351" xr:uid="{7C9569F9-0B92-4310-B4E2-53E9059F7EF8}"/>
    <cellStyle name="Normal 4 7 2 2 3 2" xfId="9122" xr:uid="{63FAED40-B796-4AEF-BC17-2BF11FA5189D}"/>
    <cellStyle name="Normal 4 7 2 2 3 2 2" xfId="29165" xr:uid="{F085E40B-C5E6-49D6-AEE1-8FC4AA0BDC7C}"/>
    <cellStyle name="Normal 4 7 2 2 3 2 3" xfId="19502" xr:uid="{98648650-F394-48D4-AE0E-51BE9FF8CA15}"/>
    <cellStyle name="Normal 4 7 2 2 3 3" xfId="11955" xr:uid="{8F26758B-F365-4B22-97EB-7FE5B65756B4}"/>
    <cellStyle name="Normal 4 7 2 2 3 3 2" xfId="22335" xr:uid="{F4405DCB-26E9-4D89-AA90-63F15D2747C7}"/>
    <cellStyle name="Normal 4 7 2 2 3 4" xfId="24689" xr:uid="{7F0753E8-F1BD-409E-8269-F6CE2CD8D05E}"/>
    <cellStyle name="Normal 4 7 2 2 3 5" xfId="16669" xr:uid="{09AD0ACB-335F-4A42-90EB-CAD05ED9EB23}"/>
    <cellStyle name="Normal 4 7 2 2 4" xfId="5333" xr:uid="{DB1BE809-91C4-4487-99CB-BA78682A7C08}"/>
    <cellStyle name="Normal 4 7 2 2 4 2" xfId="28187" xr:uid="{A26A072C-D439-465F-8D03-1CF7DF9CD02C}"/>
    <cellStyle name="Normal 4 7 2 2 4 3" xfId="14631" xr:uid="{0139C56B-5A9C-45D6-BBB5-8554DD1B4F94}"/>
    <cellStyle name="Normal 4 7 2 2 5" xfId="7084" xr:uid="{B0630248-094C-483E-9963-30E693C048AA}"/>
    <cellStyle name="Normal 4 7 2 2 5 2" xfId="17464" xr:uid="{E06B5C2A-5D99-4097-B1BA-91F8173A2815}"/>
    <cellStyle name="Normal 4 7 2 2 6" xfId="9917" xr:uid="{7D9B4A9C-318A-435B-8C9E-76189CD7F2C3}"/>
    <cellStyle name="Normal 4 7 2 2 6 2" xfId="20297" xr:uid="{A6ED4FA1-0582-4D26-AC7A-0D47AB97FF54}"/>
    <cellStyle name="Normal 4 7 2 2 7" xfId="25432" xr:uid="{EB845783-5C7F-4EDB-A2B7-8BC7C5A27B2D}"/>
    <cellStyle name="Normal 4 7 2 2 8" xfId="13262" xr:uid="{913CF532-A37B-483B-993E-FE9409C1DF05}"/>
    <cellStyle name="Normal 4 7 2 3" xfId="3383" xr:uid="{00000000-0005-0000-0000-00009E060000}"/>
    <cellStyle name="Normal 4 7 2 3 2" xfId="4549" xr:uid="{46E8E3F4-9AB2-4D0B-B228-F3DC92A59B02}"/>
    <cellStyle name="Normal 4 7 2 3 2 2" xfId="9320" xr:uid="{2DA334AD-81EE-4891-BCB6-5089645CC691}"/>
    <cellStyle name="Normal 4 7 2 3 2 2 2" xfId="29295" xr:uid="{19A243B4-9041-4A6A-8E43-BA4AA68BEF79}"/>
    <cellStyle name="Normal 4 7 2 3 2 2 3" xfId="19700" xr:uid="{7C21054C-ACE6-499C-8990-14AA71D66B40}"/>
    <cellStyle name="Normal 4 7 2 3 2 3" xfId="12153" xr:uid="{2F241494-6F03-4B86-825D-30B31DD43E71}"/>
    <cellStyle name="Normal 4 7 2 3 2 3 2" xfId="22533" xr:uid="{AF42D84B-7E58-4283-B265-DE2E94B06C5A}"/>
    <cellStyle name="Normal 4 7 2 3 2 4" xfId="23484" xr:uid="{5B829299-0FCA-4C9C-9574-D55A1DC93103}"/>
    <cellStyle name="Normal 4 7 2 3 2 5" xfId="16867" xr:uid="{07513BF6-2D82-4EC8-B8B0-AC57E661D50E}"/>
    <cellStyle name="Normal 4 7 2 3 3" xfId="6440" xr:uid="{1DDC8553-A0E4-4B99-B2E0-F701DA3F52F6}"/>
    <cellStyle name="Normal 4 7 2 3 3 2" xfId="27026" xr:uid="{C46C6744-48A7-43D5-8CD9-3FD923C8623C}"/>
    <cellStyle name="Normal 4 7 2 3 3 3" xfId="16009" xr:uid="{070E18B2-A9DA-412A-9425-8F969BB857C8}"/>
    <cellStyle name="Normal 4 7 2 3 4" xfId="8462" xr:uid="{0B5C1032-4D0D-46D5-ADEA-0B598EFEC199}"/>
    <cellStyle name="Normal 4 7 2 3 4 2" xfId="18842" xr:uid="{71DD5A18-900F-41BE-BF88-CC0809D70932}"/>
    <cellStyle name="Normal 4 7 2 3 5" xfId="11295" xr:uid="{79F1994A-278B-4DEF-AEC2-B86E8FFB31C5}"/>
    <cellStyle name="Normal 4 7 2 3 5 2" xfId="21675" xr:uid="{B6BBE588-2FB3-42B0-A3A6-9ECB44F53A85}"/>
    <cellStyle name="Normal 4 7 2 3 6" xfId="25017" xr:uid="{AE535D31-2888-43C8-804E-538BFB7C8FF7}"/>
    <cellStyle name="Normal 4 7 2 3 7" xfId="13949" xr:uid="{EF8865A0-2634-419C-81AC-1714230109F7}"/>
    <cellStyle name="Normal 4 7 2 4" xfId="3381" xr:uid="{00000000-0005-0000-0000-00009F060000}"/>
    <cellStyle name="Normal 4 7 2 4 2" xfId="6438" xr:uid="{44311F7F-2340-4F7A-9344-E05C23D09BCD}"/>
    <cellStyle name="Normal 4 7 2 4 2 2" xfId="28422" xr:uid="{1C11FF97-9659-4FB7-AC3B-B25BE5B4DB15}"/>
    <cellStyle name="Normal 4 7 2 4 2 3" xfId="16007" xr:uid="{C08F120F-7CC1-4EEB-A06A-816B435EB5B2}"/>
    <cellStyle name="Normal 4 7 2 4 3" xfId="8460" xr:uid="{A22906B9-4109-4F4C-BBF4-B084F26F0CCC}"/>
    <cellStyle name="Normal 4 7 2 4 3 2" xfId="18840" xr:uid="{1C94C6A9-D861-4BBE-9AA3-04ABD8CF95D3}"/>
    <cellStyle name="Normal 4 7 2 4 4" xfId="11293" xr:uid="{6BD22341-7B6C-4FB8-90AE-11D2A7650CD1}"/>
    <cellStyle name="Normal 4 7 2 4 4 2" xfId="21673" xr:uid="{2F38134A-C2EE-47AB-A1CD-74FA4985A5C7}"/>
    <cellStyle name="Normal 4 7 2 4 5" xfId="24338" xr:uid="{6965742A-DABB-4B5D-9CE3-B0D88D66FD56}"/>
    <cellStyle name="Normal 4 7 2 4 6" xfId="13947" xr:uid="{B6052090-0D22-43E5-88F5-DDA9F623168E}"/>
    <cellStyle name="Normal 4 7 2 5" xfId="2522" xr:uid="{00000000-0005-0000-0000-0000A0060000}"/>
    <cellStyle name="Normal 4 7 2 5 2" xfId="5798" xr:uid="{1AC14EAF-8ADA-411F-A2C1-37BEE74DE42E}"/>
    <cellStyle name="Normal 4 7 2 5 2 2" xfId="26467" xr:uid="{117D4155-8638-4B52-8860-014C54F77B84}"/>
    <cellStyle name="Normal 4 7 2 5 2 3" xfId="15193" xr:uid="{F470E651-EC4D-4C74-8AF6-4B70F2FCE2D5}"/>
    <cellStyle name="Normal 4 7 2 5 3" xfId="7646" xr:uid="{AC2A7936-D137-45E5-821B-FF609AA4C807}"/>
    <cellStyle name="Normal 4 7 2 5 3 2" xfId="18026" xr:uid="{58297419-9B42-45A9-8950-5062F9D9CCED}"/>
    <cellStyle name="Normal 4 7 2 5 4" xfId="10479" xr:uid="{05309789-5721-4EE0-BED9-D5CC4AA4F93F}"/>
    <cellStyle name="Normal 4 7 2 5 4 2" xfId="20859" xr:uid="{16FD0403-A5A0-41B4-980F-E4E5CA6782A1}"/>
    <cellStyle name="Normal 4 7 2 5 5" xfId="23079" xr:uid="{71E1624A-1843-43BD-9FAC-84A73E78AD77}"/>
    <cellStyle name="Normal 4 7 2 5 6" xfId="12909" xr:uid="{F3420428-407E-4F95-BBFF-207AD811E7A4}"/>
    <cellStyle name="Normal 4 7 2 6" xfId="2375" xr:uid="{00000000-0005-0000-0000-00009B060000}"/>
    <cellStyle name="Normal 4 7 2 6 2" xfId="7501" xr:uid="{769F161F-E878-49EA-8072-B568DBC03A28}"/>
    <cellStyle name="Normal 4 7 2 6 2 2" xfId="17881" xr:uid="{7C18E9CA-EA6B-48B2-A9F0-EA0B1DAC3E03}"/>
    <cellStyle name="Normal 4 7 2 6 3" xfId="10334" xr:uid="{90998299-42E9-496E-8965-36CD62139D03}"/>
    <cellStyle name="Normal 4 7 2 6 3 2" xfId="20714" xr:uid="{6FAC6990-7233-46E1-B31D-9D1FDFF969E7}"/>
    <cellStyle name="Normal 4 7 2 6 4" xfId="24500" xr:uid="{1924E8D1-A701-45E4-82EE-829B5B013230}"/>
    <cellStyle name="Normal 4 7 2 6 5" xfId="15048" xr:uid="{F18E1523-3355-49B4-80C9-2784B61EFC05}"/>
    <cellStyle name="Normal 4 7 2 7" xfId="3940" xr:uid="{9A2BB48D-FADA-4B23-A83B-8D431BD98AFA}"/>
    <cellStyle name="Normal 4 7 2 7 2" xfId="8771" xr:uid="{205B2BCB-1F78-4D50-B231-1502D096C554}"/>
    <cellStyle name="Normal 4 7 2 7 2 2" xfId="19151" xr:uid="{A77F6656-C547-4095-9BA2-3AA9FE2C626B}"/>
    <cellStyle name="Normal 4 7 2 7 3" xfId="11604" xr:uid="{81CBB1C2-C06C-4A59-B37A-19E4D285DD49}"/>
    <cellStyle name="Normal 4 7 2 7 3 2" xfId="21984" xr:uid="{826A3372-9C55-4A35-8393-4EA473919891}"/>
    <cellStyle name="Normal 4 7 2 7 4" xfId="16318" xr:uid="{68465F4B-39FB-4BAF-A0DD-78AC77D86B4E}"/>
    <cellStyle name="Normal 4 7 2 8" xfId="5332" xr:uid="{13546F49-DAB2-463E-958C-F5E4FC99F3B6}"/>
    <cellStyle name="Normal 4 7 2 8 2" xfId="14630" xr:uid="{2269BC98-E52E-4AEF-9318-3A0C7BF899CA}"/>
    <cellStyle name="Normal 4 7 2 9" xfId="7083" xr:uid="{33C0665B-8DFC-4FC7-BA5E-9DFF3D24B26A}"/>
    <cellStyle name="Normal 4 7 2 9 2" xfId="17463" xr:uid="{32C2A2A0-758E-4D70-A747-30F54F2880C2}"/>
    <cellStyle name="Normal 4 7 3" xfId="1033" xr:uid="{00000000-0005-0000-0000-0000BB050000}"/>
    <cellStyle name="Normal 4 7 3 10" xfId="23216" xr:uid="{B23255F7-F4B4-46C6-BDC3-F7F7DFB45E4A}"/>
    <cellStyle name="Normal 4 7 3 11" xfId="12766" xr:uid="{5B9B4569-F3DC-453F-AD77-C2CDBB04CD4C}"/>
    <cellStyle name="Normal 4 7 3 2" xfId="2800" xr:uid="{00000000-0005-0000-0000-0000A2060000}"/>
    <cellStyle name="Normal 4 7 3 2 2" xfId="3385" xr:uid="{00000000-0005-0000-0000-0000A3060000}"/>
    <cellStyle name="Normal 4 7 3 2 2 2" xfId="6442" xr:uid="{53810B6E-C53B-43D6-AE3D-46C149E1B3A1}"/>
    <cellStyle name="Normal 4 7 3 2 2 2 2" xfId="27859" xr:uid="{922C9D80-9D89-4676-A90B-FCD9E2F55F3A}"/>
    <cellStyle name="Normal 4 7 3 2 2 2 3" xfId="16011" xr:uid="{EE8F8F7A-6623-4A9F-AC91-6EE3BC856599}"/>
    <cellStyle name="Normal 4 7 3 2 2 3" xfId="8464" xr:uid="{987597A1-1E85-465F-8B60-C8E171A18F9A}"/>
    <cellStyle name="Normal 4 7 3 2 2 3 2" xfId="18844" xr:uid="{AD69400C-C4E8-42CD-8880-52DE0A26604D}"/>
    <cellStyle name="Normal 4 7 3 2 2 4" xfId="11297" xr:uid="{25156719-1487-4052-A1B6-39B57135340C}"/>
    <cellStyle name="Normal 4 7 3 2 2 4 2" xfId="21677" xr:uid="{0694350B-6E7D-4D01-B7CC-180A5898F4DF}"/>
    <cellStyle name="Normal 4 7 3 2 2 5" xfId="24234" xr:uid="{1AA7E446-D1B4-4ADD-BC9E-A6D05A68F541}"/>
    <cellStyle name="Normal 4 7 3 2 2 6" xfId="13951" xr:uid="{57FFFDF5-F0ED-4873-B3C0-9C23ED89195F}"/>
    <cellStyle name="Normal 4 7 3 2 3" xfId="4352" xr:uid="{F2D3C5C8-BAE8-4D9C-8DFE-4C96ED79DDF2}"/>
    <cellStyle name="Normal 4 7 3 2 3 2" xfId="9123" xr:uid="{A49144D0-4FE4-49F0-A873-33B5C37A2C6A}"/>
    <cellStyle name="Normal 4 7 3 2 3 2 2" xfId="29166" xr:uid="{1A3937BD-0170-4894-8AD8-4C2E846B41A3}"/>
    <cellStyle name="Normal 4 7 3 2 3 2 3" xfId="19503" xr:uid="{174F01A6-25FE-4035-A4BF-51FD59274363}"/>
    <cellStyle name="Normal 4 7 3 2 3 3" xfId="11956" xr:uid="{8C135C48-1145-490B-B793-34B596722489}"/>
    <cellStyle name="Normal 4 7 3 2 3 3 2" xfId="22336" xr:uid="{4F9D8817-78BB-4B17-A34F-5D9FC35D447A}"/>
    <cellStyle name="Normal 4 7 3 2 3 4" xfId="25530" xr:uid="{DFC30A2A-229D-400B-B244-DFA9FC8D4734}"/>
    <cellStyle name="Normal 4 7 3 2 3 5" xfId="16670" xr:uid="{1C831B97-2D5D-4E91-86F5-9A9EEC6E1B8E}"/>
    <cellStyle name="Normal 4 7 3 2 4" xfId="6017" xr:uid="{8FFFC580-834C-44BE-8CD3-430B44793A15}"/>
    <cellStyle name="Normal 4 7 3 2 4 2" xfId="28635" xr:uid="{15FC67DB-08EC-4071-88B1-443275FF92F3}"/>
    <cellStyle name="Normal 4 7 3 2 4 3" xfId="15470" xr:uid="{F902FE6B-2ED5-47E7-91FE-6E0FF680D717}"/>
    <cellStyle name="Normal 4 7 3 2 5" xfId="7923" xr:uid="{D959163E-A8B4-47B6-96F1-4D896F486CB6}"/>
    <cellStyle name="Normal 4 7 3 2 5 2" xfId="18303" xr:uid="{0018F348-2C9B-41A8-A852-EE2BC648AA2E}"/>
    <cellStyle name="Normal 4 7 3 2 6" xfId="10756" xr:uid="{027BA73A-DF2F-4918-82A3-C0134AE5FF7B}"/>
    <cellStyle name="Normal 4 7 3 2 6 2" xfId="21136" xr:uid="{C64351CD-0232-4399-8F6D-BE020A06A669}"/>
    <cellStyle name="Normal 4 7 3 2 7" xfId="22932" xr:uid="{64832F62-A492-4AE4-BE82-8EFB4A39830D}"/>
    <cellStyle name="Normal 4 7 3 2 8" xfId="13263" xr:uid="{3905BF4B-7F26-4FB9-AD8A-D397C10486DE}"/>
    <cellStyle name="Normal 4 7 3 3" xfId="3386" xr:uid="{00000000-0005-0000-0000-0000A4060000}"/>
    <cellStyle name="Normal 4 7 3 3 2" xfId="4550" xr:uid="{1A165274-7D2D-4845-81C7-9F9CA3DCC295}"/>
    <cellStyle name="Normal 4 7 3 3 2 2" xfId="9321" xr:uid="{21017B07-9533-48F2-B76A-A9904B1E572D}"/>
    <cellStyle name="Normal 4 7 3 3 2 2 2" xfId="29296" xr:uid="{92DAF1EC-399A-4473-9A26-D4AD3C49A537}"/>
    <cellStyle name="Normal 4 7 3 3 2 2 3" xfId="19701" xr:uid="{E71B1D6B-637F-41AC-B085-44710507AB2C}"/>
    <cellStyle name="Normal 4 7 3 3 2 3" xfId="12154" xr:uid="{76545C79-C1E2-4205-AEB0-60C9055EB96D}"/>
    <cellStyle name="Normal 4 7 3 3 2 3 2" xfId="22534" xr:uid="{8252839B-50AF-4E47-B69C-62417D030820}"/>
    <cellStyle name="Normal 4 7 3 3 2 4" xfId="25614" xr:uid="{637A9F53-2129-4063-921B-5BD1687D5E8B}"/>
    <cellStyle name="Normal 4 7 3 3 2 5" xfId="16868" xr:uid="{2CBBAB85-9FF0-42EB-8DC7-FCAAD67F3D9B}"/>
    <cellStyle name="Normal 4 7 3 3 3" xfId="6443" xr:uid="{2559EC73-01AB-4BE6-A858-866E4A0C693F}"/>
    <cellStyle name="Normal 4 7 3 3 3 2" xfId="28119" xr:uid="{AB0AF7AD-5560-48ED-BBAE-26CC74CFAACA}"/>
    <cellStyle name="Normal 4 7 3 3 3 3" xfId="16012" xr:uid="{FB973B5B-099F-4680-AF5B-352F45B579C1}"/>
    <cellStyle name="Normal 4 7 3 3 4" xfId="8465" xr:uid="{367044B2-E779-46AB-A5B5-81DFF701B7A8}"/>
    <cellStyle name="Normal 4 7 3 3 4 2" xfId="18845" xr:uid="{D40E5ABF-24A8-4F3E-813F-4EA94B08E4CC}"/>
    <cellStyle name="Normal 4 7 3 3 5" xfId="11298" xr:uid="{B9B4D268-90DE-40C9-8B09-C131EF47E421}"/>
    <cellStyle name="Normal 4 7 3 3 5 2" xfId="21678" xr:uid="{8A80F0E3-ED14-4D82-8BC7-7D8F9EA01122}"/>
    <cellStyle name="Normal 4 7 3 3 6" xfId="24997" xr:uid="{7F6158B9-9876-495F-8DF5-4CACFE99AB03}"/>
    <cellStyle name="Normal 4 7 3 3 7" xfId="13952" xr:uid="{177470DF-4091-4B6E-B0A3-4B0D9B91F2E4}"/>
    <cellStyle name="Normal 4 7 3 4" xfId="3384" xr:uid="{00000000-0005-0000-0000-0000A5060000}"/>
    <cellStyle name="Normal 4 7 3 4 2" xfId="6441" xr:uid="{B57E6A99-9D37-46F1-86C4-1665A67C78CA}"/>
    <cellStyle name="Normal 4 7 3 4 2 2" xfId="27718" xr:uid="{35086D57-83FE-470F-9779-AD8EA3F5608F}"/>
    <cellStyle name="Normal 4 7 3 4 2 3" xfId="16010" xr:uid="{93D24E2A-F630-477B-9CF3-DB560698D985}"/>
    <cellStyle name="Normal 4 7 3 4 3" xfId="8463" xr:uid="{67BFA435-4966-48C1-9AEE-BE2730AED301}"/>
    <cellStyle name="Normal 4 7 3 4 3 2" xfId="18843" xr:uid="{C4D13922-CE08-4A44-A88F-FD569EC6A9B5}"/>
    <cellStyle name="Normal 4 7 3 4 4" xfId="11296" xr:uid="{BABB8930-1355-46D6-A763-80D50C44C383}"/>
    <cellStyle name="Normal 4 7 3 4 4 2" xfId="21676" xr:uid="{C907EC8E-8F9B-4F15-88B2-FD60624213FF}"/>
    <cellStyle name="Normal 4 7 3 4 5" xfId="24443" xr:uid="{C135DED2-7814-4405-B062-AEB9A2623711}"/>
    <cellStyle name="Normal 4 7 3 4 6" xfId="13950" xr:uid="{925FDADB-741E-453C-BDB1-A14A8AFBF160}"/>
    <cellStyle name="Normal 4 7 3 5" xfId="2625" xr:uid="{00000000-0005-0000-0000-0000A6060000}"/>
    <cellStyle name="Normal 4 7 3 5 2" xfId="5886" xr:uid="{467E7569-D1DD-41C7-8C42-647AD7DF3179}"/>
    <cellStyle name="Normal 4 7 3 5 2 2" xfId="26530" xr:uid="{76B339F9-1083-444A-9CBE-37140A9D40E6}"/>
    <cellStyle name="Normal 4 7 3 5 2 3" xfId="15296" xr:uid="{948ECB5D-E4FA-42A5-80B8-D9B79CF7CD33}"/>
    <cellStyle name="Normal 4 7 3 5 3" xfId="7749" xr:uid="{F56D7C1A-5CC2-4803-8EC0-F89C274DEF58}"/>
    <cellStyle name="Normal 4 7 3 5 3 2" xfId="18129" xr:uid="{84E8834E-20A7-46A3-9C3E-C6E062ED13C8}"/>
    <cellStyle name="Normal 4 7 3 5 4" xfId="10582" xr:uid="{C7D846FE-8615-42A3-BF1D-2893344EBB91}"/>
    <cellStyle name="Normal 4 7 3 5 4 2" xfId="20962" xr:uid="{BB17348A-AB35-40FE-B741-367C816F42E2}"/>
    <cellStyle name="Normal 4 7 3 5 5" xfId="24283" xr:uid="{F61C2860-C58E-46C6-8409-4FFC8CA3C0A9}"/>
    <cellStyle name="Normal 4 7 3 5 6" xfId="13012" xr:uid="{78609EAF-EFE9-4A1E-B1AE-DE10254DF8F3}"/>
    <cellStyle name="Normal 4 7 3 6" xfId="4201" xr:uid="{FB33D749-A623-47A1-A7DC-8EC67DD0405B}"/>
    <cellStyle name="Normal 4 7 3 6 2" xfId="8972" xr:uid="{FDA51955-8791-428A-8F87-6E902F65568A}"/>
    <cellStyle name="Normal 4 7 3 6 2 2" xfId="19352" xr:uid="{7140A27B-0B13-40A9-A699-67404A1F7F75}"/>
    <cellStyle name="Normal 4 7 3 6 3" xfId="11805" xr:uid="{02D7088C-C31C-4B88-947A-DDC072D56879}"/>
    <cellStyle name="Normal 4 7 3 6 3 2" xfId="22185" xr:uid="{1A8FAFBF-CC8B-4EA7-82A4-F2D76EBBB64A}"/>
    <cellStyle name="Normal 4 7 3 6 4" xfId="24264" xr:uid="{E02FEA3B-468A-40C0-BC2D-348E7AE01BFF}"/>
    <cellStyle name="Normal 4 7 3 6 5" xfId="16519" xr:uid="{B367F241-D9A8-4AB9-A5AD-1000D26A3B42}"/>
    <cellStyle name="Normal 4 7 3 7" xfId="5334" xr:uid="{58BE4E7E-F5FF-439E-978A-AF357221A2F9}"/>
    <cellStyle name="Normal 4 7 3 7 2" xfId="14632" xr:uid="{B160EAE7-2B0E-401E-8AC0-4034E825233C}"/>
    <cellStyle name="Normal 4 7 3 8" xfId="7085" xr:uid="{CECA2A84-0C2A-4E0E-BB1F-EE2345128D84}"/>
    <cellStyle name="Normal 4 7 3 8 2" xfId="17465" xr:uid="{DB124342-2633-4FBF-BD15-2D33BC0A29E7}"/>
    <cellStyle name="Normal 4 7 3 9" xfId="9918" xr:uid="{B588683A-1EF9-49B5-A3BD-82F505139439}"/>
    <cellStyle name="Normal 4 7 3 9 2" xfId="20298" xr:uid="{106BF3F6-63AD-4F0C-A036-62CAC7501F23}"/>
    <cellStyle name="Normal 4 7 4" xfId="1034" xr:uid="{00000000-0005-0000-0000-0000BC050000}"/>
    <cellStyle name="Normal 4 7 4 2" xfId="3387" xr:uid="{00000000-0005-0000-0000-0000A8060000}"/>
    <cellStyle name="Normal 4 7 4 2 2" xfId="6444" xr:uid="{FD891397-8334-4F44-B2C4-56922778E1F9}"/>
    <cellStyle name="Normal 4 7 4 2 2 2" xfId="27167" xr:uid="{14E18352-F4FB-4D06-92DF-366278A948F0}"/>
    <cellStyle name="Normal 4 7 4 2 2 3" xfId="16013" xr:uid="{A728E423-9CBE-452C-84D6-DA8535635E1E}"/>
    <cellStyle name="Normal 4 7 4 2 3" xfId="8466" xr:uid="{43FDE11D-6573-4D36-A25B-606951578EAB}"/>
    <cellStyle name="Normal 4 7 4 2 3 2" xfId="18846" xr:uid="{0E50BC27-C20A-4AAB-A0B7-C919FE3AE2BA}"/>
    <cellStyle name="Normal 4 7 4 2 4" xfId="11299" xr:uid="{5055A7E8-A0FC-4BD5-910C-28427D9345B0}"/>
    <cellStyle name="Normal 4 7 4 2 4 2" xfId="21679" xr:uid="{EB971B07-4D8E-4A44-B85D-AF9C7609AF55}"/>
    <cellStyle name="Normal 4 7 4 2 5" xfId="25508" xr:uid="{79801D7F-59F0-4C0B-93D3-156EC60B82D5}"/>
    <cellStyle name="Normal 4 7 4 2 6" xfId="13953" xr:uid="{966C5FA1-B594-4EED-9289-57738A45AFF7}"/>
    <cellStyle name="Normal 4 7 4 3" xfId="4350" xr:uid="{0171176F-39CE-44B5-A480-3D9153E12332}"/>
    <cellStyle name="Normal 4 7 4 3 2" xfId="9121" xr:uid="{FEE9070C-3614-4F3E-B87E-CC3269B95B6C}"/>
    <cellStyle name="Normal 4 7 4 3 2 2" xfId="29164" xr:uid="{CE131DC5-BF72-42BF-8EBE-38EB427C7BEC}"/>
    <cellStyle name="Normal 4 7 4 3 2 3" xfId="19501" xr:uid="{6C44936C-282E-4706-8A77-6721B9A79177}"/>
    <cellStyle name="Normal 4 7 4 3 3" xfId="11954" xr:uid="{04F42CBE-42E1-4190-BA4C-F8C08E80A45B}"/>
    <cellStyle name="Normal 4 7 4 3 3 2" xfId="22334" xr:uid="{B6D132A1-D984-4C1C-A3E6-2063CCE02F8C}"/>
    <cellStyle name="Normal 4 7 4 3 4" xfId="24654" xr:uid="{08338032-EEE5-4928-875B-7E0858B9F159}"/>
    <cellStyle name="Normal 4 7 4 3 5" xfId="16668" xr:uid="{B8B7285C-A24E-4A2C-A53B-D96F4C63D471}"/>
    <cellStyle name="Normal 4 7 4 4" xfId="5335" xr:uid="{B016F4A0-D05B-4FE3-B6DC-3B377F36D9D9}"/>
    <cellStyle name="Normal 4 7 4 4 2" xfId="27132" xr:uid="{AFBDEBCF-A32A-4D62-8D60-42CEC6EA2C9B}"/>
    <cellStyle name="Normal 4 7 4 4 3" xfId="14633" xr:uid="{B30A266E-ADB7-4B04-8ED4-270865894F7D}"/>
    <cellStyle name="Normal 4 7 4 5" xfId="7086" xr:uid="{8656F3D8-2A5D-4D5B-BBBC-E5464E3E3920}"/>
    <cellStyle name="Normal 4 7 4 5 2" xfId="17466" xr:uid="{71C7C10F-B6D6-4218-A674-F13DA0471321}"/>
    <cellStyle name="Normal 4 7 4 6" xfId="9919" xr:uid="{C4D45CEE-C45F-4FDB-A4B4-54CE41E6640E}"/>
    <cellStyle name="Normal 4 7 4 6 2" xfId="20299" xr:uid="{923A9ECC-B39B-42BE-AE4F-848FCB9F9C9A}"/>
    <cellStyle name="Normal 4 7 4 7" xfId="23633" xr:uid="{059C9136-819D-42E1-B24B-81E5236E9C4C}"/>
    <cellStyle name="Normal 4 7 4 8" xfId="13261" xr:uid="{78A61C52-0EB4-4A22-B21E-6AC973B0CB2B}"/>
    <cellStyle name="Normal 4 7 5" xfId="3388" xr:uid="{00000000-0005-0000-0000-0000A9060000}"/>
    <cellStyle name="Normal 4 7 5 2" xfId="4551" xr:uid="{1AC12079-FAAE-4952-8A63-9E520EA71BD6}"/>
    <cellStyle name="Normal 4 7 5 2 2" xfId="9322" xr:uid="{8F237C10-887B-406C-9296-1B65BC9ECACE}"/>
    <cellStyle name="Normal 4 7 5 2 2 2" xfId="29297" xr:uid="{2700BF11-F8F9-4C83-BEC9-DF9DEB27EE8A}"/>
    <cellStyle name="Normal 4 7 5 2 2 3" xfId="19702" xr:uid="{06CFF376-4B8A-4378-BD56-36D1F63F9218}"/>
    <cellStyle name="Normal 4 7 5 2 3" xfId="12155" xr:uid="{06B4C537-F745-4E19-B271-A79299626284}"/>
    <cellStyle name="Normal 4 7 5 2 3 2" xfId="22535" xr:uid="{CB6D4BA7-0D72-4DD1-948F-BC28E4DC62E2}"/>
    <cellStyle name="Normal 4 7 5 2 4" xfId="23502" xr:uid="{7A2135C5-4325-4B96-8CA5-4658F0B8CAE5}"/>
    <cellStyle name="Normal 4 7 5 2 5" xfId="16869" xr:uid="{91FEC4DC-D85D-4ECF-828A-109546493296}"/>
    <cellStyle name="Normal 4 7 5 3" xfId="6445" xr:uid="{1010A598-4F8B-4B42-BA60-88973C19D759}"/>
    <cellStyle name="Normal 4 7 5 3 2" xfId="28408" xr:uid="{EF52E748-5F8A-4362-9E35-4E655BE28529}"/>
    <cellStyle name="Normal 4 7 5 3 3" xfId="16014" xr:uid="{F7F982E8-3334-4350-9811-03001F6F76C9}"/>
    <cellStyle name="Normal 4 7 5 4" xfId="8467" xr:uid="{403FCCE6-6F4D-46CC-A7EA-58A68A8988A6}"/>
    <cellStyle name="Normal 4 7 5 4 2" xfId="18847" xr:uid="{6161F666-5627-4304-A235-3A091AE22388}"/>
    <cellStyle name="Normal 4 7 5 5" xfId="11300" xr:uid="{8B281023-1159-4147-AC5E-52CD14096041}"/>
    <cellStyle name="Normal 4 7 5 5 2" xfId="21680" xr:uid="{B0F7BB96-F83E-472F-AE1A-73C1FEE99CD3}"/>
    <cellStyle name="Normal 4 7 5 6" xfId="24107" xr:uid="{5B227303-F15B-4221-AD36-24A5A5068E25}"/>
    <cellStyle name="Normal 4 7 5 7" xfId="13954" xr:uid="{E48D1D16-C7EF-4283-9258-9D6B0B2DB5BE}"/>
    <cellStyle name="Normal 4 7 6" xfId="2944" xr:uid="{00000000-0005-0000-0000-0000AA060000}"/>
    <cellStyle name="Normal 4 7 6 2" xfId="6123" xr:uid="{F615DED7-A8A1-4773-8FB6-A8CFFB8A3E29}"/>
    <cellStyle name="Normal 4 7 6 2 2" xfId="26017" xr:uid="{EDD28773-EB40-43A0-81A7-D8703487BEFE}"/>
    <cellStyle name="Normal 4 7 6 2 3" xfId="15601" xr:uid="{2AE3843D-DAA7-4879-95D1-9719036EED47}"/>
    <cellStyle name="Normal 4 7 6 3" xfId="8054" xr:uid="{AC28A63F-6B80-4564-988E-C166759FBEA6}"/>
    <cellStyle name="Normal 4 7 6 3 2" xfId="18434" xr:uid="{F6019E17-2720-4A10-98D8-361802ADE904}"/>
    <cellStyle name="Normal 4 7 6 4" xfId="10887" xr:uid="{37A84365-2A49-43CC-A4F0-4B7CE36ADA6C}"/>
    <cellStyle name="Normal 4 7 6 4 2" xfId="21267" xr:uid="{B364E9EE-1067-4834-8492-3B98479CFE23}"/>
    <cellStyle name="Normal 4 7 6 5" xfId="23690" xr:uid="{8329929E-E0B0-43D4-A5B4-DF7C31A3F077}"/>
    <cellStyle name="Normal 4 7 6 6" xfId="13464" xr:uid="{32EC6C28-971A-4668-B6F6-4013290CF67E}"/>
    <cellStyle name="Normal 4 7 7" xfId="2462" xr:uid="{00000000-0005-0000-0000-0000AB060000}"/>
    <cellStyle name="Normal 4 7 7 2" xfId="5752" xr:uid="{1E182BFF-53A3-419D-8B78-9CF8C2552F20}"/>
    <cellStyle name="Normal 4 7 7 2 2" xfId="26644" xr:uid="{6DE66B16-01B0-4400-8558-9A854364871F}"/>
    <cellStyle name="Normal 4 7 7 2 3" xfId="15133" xr:uid="{189A590E-9E8B-4FAE-AB18-A6A3DF38D4D2}"/>
    <cellStyle name="Normal 4 7 7 3" xfId="7586" xr:uid="{9631383F-EA73-420F-9B7C-B7DBB081BD3F}"/>
    <cellStyle name="Normal 4 7 7 3 2" xfId="17966" xr:uid="{8DCEF87A-4EBB-4150-BA66-B616970B0F28}"/>
    <cellStyle name="Normal 4 7 7 4" xfId="10419" xr:uid="{E881F229-E8F5-431F-BF42-0D7520F8F52B}"/>
    <cellStyle name="Normal 4 7 7 4 2" xfId="20799" xr:uid="{50F9BEC4-804D-48B7-B495-FC7FF5063A4C}"/>
    <cellStyle name="Normal 4 7 7 5" xfId="25398" xr:uid="{182EF9FF-8287-4F59-9452-65A72BE06BC2}"/>
    <cellStyle name="Normal 4 7 7 6" xfId="12849" xr:uid="{8420457E-9B08-4741-8C26-390042569F50}"/>
    <cellStyle name="Normal 4 7 8" xfId="2216" xr:uid="{00000000-0005-0000-0000-00009A060000}"/>
    <cellStyle name="Normal 4 7 8 2" xfId="7342" xr:uid="{391F0690-FC1E-4043-AB5F-2D55CB99CFDE}"/>
    <cellStyle name="Normal 4 7 8 2 2" xfId="17722" xr:uid="{BB350AC2-7109-4CB0-B5D9-ACAF48401B53}"/>
    <cellStyle name="Normal 4 7 8 3" xfId="10175" xr:uid="{2D5AC400-5AEA-4B23-A763-438F939FC9C1}"/>
    <cellStyle name="Normal 4 7 8 3 2" xfId="20555" xr:uid="{DD553A7C-8908-4545-AB7B-0874A202CDF3}"/>
    <cellStyle name="Normal 4 7 8 4" xfId="25271" xr:uid="{44F47FBC-07A1-452C-B590-775A4DD7ECC2}"/>
    <cellStyle name="Normal 4 7 8 5" xfId="14889" xr:uid="{141A1A32-2580-4523-8911-D5D48711AF63}"/>
    <cellStyle name="Normal 4 7 9" xfId="3996" xr:uid="{F9366F69-AABF-49B2-ACE2-2A92D4BFADA6}"/>
    <cellStyle name="Normal 4 7 9 2" xfId="8819" xr:uid="{DF857D7A-A4BA-4849-BAA1-99D352DC3C25}"/>
    <cellStyle name="Normal 4 7 9 2 2" xfId="19199" xr:uid="{B4FDC014-8D46-424D-88C9-8795081D17FD}"/>
    <cellStyle name="Normal 4 7 9 3" xfId="11652" xr:uid="{0F212C51-7461-4ACB-946C-A88A76CA55D0}"/>
    <cellStyle name="Normal 4 7 9 3 2" xfId="22032" xr:uid="{42E3AB64-8C3D-4294-8A24-241D6B7BC120}"/>
    <cellStyle name="Normal 4 7 9 4" xfId="16366" xr:uid="{0F6DCDA7-6629-4A18-9260-323E0A63C54D}"/>
    <cellStyle name="Normal 4 8" xfId="1035" xr:uid="{00000000-0005-0000-0000-0000BD050000}"/>
    <cellStyle name="Normal 4 8 10" xfId="7087" xr:uid="{0E68DBD6-B580-4FB4-A252-D85A6822BE94}"/>
    <cellStyle name="Normal 4 8 10 2" xfId="17467" xr:uid="{8824C5FA-9947-42C6-AD38-C3E6D1739F48}"/>
    <cellStyle name="Normal 4 8 11" xfId="9920" xr:uid="{25430173-3613-4ECB-A55F-FC8C49491788}"/>
    <cellStyle name="Normal 4 8 11 2" xfId="20300" xr:uid="{4F67A3E3-6E0B-4957-8ABA-DD956505FBC6}"/>
    <cellStyle name="Normal 4 8 12" xfId="24986" xr:uid="{54460413-664E-4E30-BE9E-48C3BB321303}"/>
    <cellStyle name="Normal 4 8 13" xfId="12430" xr:uid="{ED88C738-33A7-448E-827E-42403932E6F6}"/>
    <cellStyle name="Normal 4 8 2" xfId="1036" xr:uid="{00000000-0005-0000-0000-0000BE050000}"/>
    <cellStyle name="Normal 4 8 2 10" xfId="9921" xr:uid="{52E3C84E-B966-45DB-8254-F2F7DEB13D1D}"/>
    <cellStyle name="Normal 4 8 2 10 2" xfId="20301" xr:uid="{DA8A5918-5FA1-481C-A682-EED4A60277A9}"/>
    <cellStyle name="Normal 4 8 2 11" xfId="23526" xr:uid="{4383186B-EFAA-4C26-B1E2-3524DDA7E32D}"/>
    <cellStyle name="Normal 4 8 2 12" xfId="12609" xr:uid="{E7A10BB2-5975-4E4F-9870-033EECFD50EB}"/>
    <cellStyle name="Normal 4 8 2 2" xfId="1037" xr:uid="{00000000-0005-0000-0000-0000BF050000}"/>
    <cellStyle name="Normal 4 8 2 2 2" xfId="3390" xr:uid="{00000000-0005-0000-0000-0000AF060000}"/>
    <cellStyle name="Normal 4 8 2 2 2 2" xfId="6447" xr:uid="{4D6A5572-506B-4738-A098-8740C14C0E42}"/>
    <cellStyle name="Normal 4 8 2 2 2 2 2" xfId="26340" xr:uid="{BE6B9EF0-AC47-43E0-B016-F13AEC884F0F}"/>
    <cellStyle name="Normal 4 8 2 2 2 2 3" xfId="27305" xr:uid="{4FDA63DE-1E05-4711-98A9-1322BB99A607}"/>
    <cellStyle name="Normal 4 8 2 2 2 2 4" xfId="16016" xr:uid="{0E300A29-A2B3-482C-8C33-AA1E0CFC7F2C}"/>
    <cellStyle name="Normal 4 8 2 2 2 3" xfId="8469" xr:uid="{C50F841F-A775-48C7-ACE5-816F7E765325}"/>
    <cellStyle name="Normal 4 8 2 2 2 3 2" xfId="28919" xr:uid="{75AF749C-2826-497C-A038-1E4DAFDDE239}"/>
    <cellStyle name="Normal 4 8 2 2 2 3 3" xfId="18849" xr:uid="{84CC2466-7A0F-4FCA-83BF-9B4FED299935}"/>
    <cellStyle name="Normal 4 8 2 2 2 4" xfId="11302" xr:uid="{57F4A539-C415-4349-B4C9-2DFEE462097F}"/>
    <cellStyle name="Normal 4 8 2 2 2 4 2" xfId="21682" xr:uid="{3CB5222B-EE71-4A68-BEA0-C37FFEDBD398}"/>
    <cellStyle name="Normal 4 8 2 2 2 5" xfId="23696" xr:uid="{94635B12-FD7A-43DA-BA4D-6DE95FA5EB48}"/>
    <cellStyle name="Normal 4 8 2 2 2 6" xfId="13956" xr:uid="{832892E7-520A-41C8-A90D-07BA918B1FCA}"/>
    <cellStyle name="Normal 4 8 2 2 3" xfId="4353" xr:uid="{46BF9421-B460-4CEA-AD65-4E77C63643CC}"/>
    <cellStyle name="Normal 4 8 2 2 3 2" xfId="9124" xr:uid="{A422A131-7302-48F1-AAE4-90C9AD87957D}"/>
    <cellStyle name="Normal 4 8 2 2 3 2 2" xfId="29167" xr:uid="{294C0ECC-CA0D-4F6F-AA64-9154E4DDEB0A}"/>
    <cellStyle name="Normal 4 8 2 2 3 2 3" xfId="19504" xr:uid="{5CBD84B9-7B0E-4182-A126-A387E0E76624}"/>
    <cellStyle name="Normal 4 8 2 2 3 3" xfId="11957" xr:uid="{416F40D4-C528-4670-9900-C208EDF59E30}"/>
    <cellStyle name="Normal 4 8 2 2 3 3 2" xfId="22337" xr:uid="{00B1E31D-A4A2-45C3-97CA-86A58ADD1BC7}"/>
    <cellStyle name="Normal 4 8 2 2 3 4" xfId="22786" xr:uid="{63212859-BC98-4112-8BEF-6665B53BAE35}"/>
    <cellStyle name="Normal 4 8 2 2 3 5" xfId="16671" xr:uid="{94F82AF7-9392-4E31-9F6B-45C925077D59}"/>
    <cellStyle name="Normal 4 8 2 2 4" xfId="5338" xr:uid="{92FF8351-AB21-49A2-B6A0-C694DF35FCDA}"/>
    <cellStyle name="Normal 4 8 2 2 4 2" xfId="25952" xr:uid="{528296E9-E0CB-4EED-8AF0-BCE95ED72426}"/>
    <cellStyle name="Normal 4 8 2 2 4 3" xfId="14636" xr:uid="{CC1D89E6-F4EC-493D-BBF1-726B013C8046}"/>
    <cellStyle name="Normal 4 8 2 2 5" xfId="7089" xr:uid="{AD482192-52D6-4C76-B092-4015CB6876A2}"/>
    <cellStyle name="Normal 4 8 2 2 5 2" xfId="17469" xr:uid="{1C37D1B3-5026-4F66-8A87-B397473DE93F}"/>
    <cellStyle name="Normal 4 8 2 2 6" xfId="9922" xr:uid="{A2453B6D-EC41-42EF-B276-E49878F827C4}"/>
    <cellStyle name="Normal 4 8 2 2 6 2" xfId="20302" xr:uid="{5C8DC2F1-B8E3-4264-9DDE-1DD6AC8F8A5B}"/>
    <cellStyle name="Normal 4 8 2 2 7" xfId="24319" xr:uid="{4FF295D4-2EB3-4F3B-AE7E-3BEF51C8677C}"/>
    <cellStyle name="Normal 4 8 2 2 8" xfId="13265" xr:uid="{703CF99C-4DA0-421C-A25E-CE4D036BF2A8}"/>
    <cellStyle name="Normal 4 8 2 3" xfId="3391" xr:uid="{00000000-0005-0000-0000-0000B0060000}"/>
    <cellStyle name="Normal 4 8 2 3 2" xfId="4552" xr:uid="{1141795F-4970-4282-A437-A02733F5A0F8}"/>
    <cellStyle name="Normal 4 8 2 3 2 2" xfId="9323" xr:uid="{3C873FE4-0564-472E-864B-1C6A151969B6}"/>
    <cellStyle name="Normal 4 8 2 3 2 2 2" xfId="29298" xr:uid="{3315FAAD-144E-47FC-9945-3BCA6AF2304B}"/>
    <cellStyle name="Normal 4 8 2 3 2 2 3" xfId="19703" xr:uid="{57807E75-751D-4D7B-8013-DC671C3CC680}"/>
    <cellStyle name="Normal 4 8 2 3 2 3" xfId="12156" xr:uid="{27D5F749-3BA6-490A-A6AD-92B708FF5813}"/>
    <cellStyle name="Normal 4 8 2 3 2 3 2" xfId="22536" xr:uid="{FC102CA3-67E6-4835-A3DD-21204F44984A}"/>
    <cellStyle name="Normal 4 8 2 3 2 4" xfId="25314" xr:uid="{FC3A0BE0-4424-4B73-A103-BF8D9D09AD60}"/>
    <cellStyle name="Normal 4 8 2 3 2 5" xfId="16870" xr:uid="{48C5E890-F0FD-4A21-8D49-3BAEEAF74020}"/>
    <cellStyle name="Normal 4 8 2 3 3" xfId="6448" xr:uid="{3F9E7AF4-5E8F-4C9A-8343-C812E4436998}"/>
    <cellStyle name="Normal 4 8 2 3 3 2" xfId="28107" xr:uid="{A7FDA864-715C-4377-B7BA-43426A29F161}"/>
    <cellStyle name="Normal 4 8 2 3 3 3" xfId="16017" xr:uid="{C7FF072F-0902-4DDE-B846-E24342A749C4}"/>
    <cellStyle name="Normal 4 8 2 3 4" xfId="8470" xr:uid="{624BB4C6-C480-4D43-97F1-5DFEECBF6BF4}"/>
    <cellStyle name="Normal 4 8 2 3 4 2" xfId="18850" xr:uid="{CEC1651B-32B1-48F6-8B75-3D5C40A6311C}"/>
    <cellStyle name="Normal 4 8 2 3 5" xfId="11303" xr:uid="{C29A85E2-83AC-4A09-9970-A5EF9DA94884}"/>
    <cellStyle name="Normal 4 8 2 3 5 2" xfId="21683" xr:uid="{90BCEC2C-9ECF-460A-A569-052CCF24F8D8}"/>
    <cellStyle name="Normal 4 8 2 3 6" xfId="24785" xr:uid="{45DFC502-CC72-4268-B85E-6082DD850264}"/>
    <cellStyle name="Normal 4 8 2 3 7" xfId="13957" xr:uid="{AC055922-E2CD-43CC-8BA4-98B09E42C8C5}"/>
    <cellStyle name="Normal 4 8 2 4" xfId="3389" xr:uid="{00000000-0005-0000-0000-0000B1060000}"/>
    <cellStyle name="Normal 4 8 2 4 2" xfId="6446" xr:uid="{3798026B-38A6-4296-9ECD-B3DA5FA7B80D}"/>
    <cellStyle name="Normal 4 8 2 4 2 2" xfId="25994" xr:uid="{91044338-5D8B-4A4B-9C80-234B5EA1807C}"/>
    <cellStyle name="Normal 4 8 2 4 2 3" xfId="16015" xr:uid="{063A03D4-A676-469E-9ECF-7E0F6126DC3F}"/>
    <cellStyle name="Normal 4 8 2 4 3" xfId="8468" xr:uid="{B1F73A7A-2F5F-42DA-92A2-5229B7FFD291}"/>
    <cellStyle name="Normal 4 8 2 4 3 2" xfId="18848" xr:uid="{143363F1-5603-4EB7-8625-8E08D1B72DD9}"/>
    <cellStyle name="Normal 4 8 2 4 4" xfId="11301" xr:uid="{90DE5F27-D816-42D1-A24E-02F4D294DDE5}"/>
    <cellStyle name="Normal 4 8 2 4 4 2" xfId="21681" xr:uid="{9CCE3B56-B7F9-4E72-89C8-B7103F3AD266}"/>
    <cellStyle name="Normal 4 8 2 4 5" xfId="25060" xr:uid="{F2EFB454-6840-45DD-94BD-C5FC99910EA0}"/>
    <cellStyle name="Normal 4 8 2 4 6" xfId="13955" xr:uid="{79473D91-F358-4B53-8DD7-29CC7AA308C5}"/>
    <cellStyle name="Normal 4 8 2 5" xfId="2608" xr:uid="{00000000-0005-0000-0000-0000B2060000}"/>
    <cellStyle name="Normal 4 8 2 5 2" xfId="5871" xr:uid="{1BB1FCFC-5CF7-4CCC-B2A9-1229C5DDA142}"/>
    <cellStyle name="Normal 4 8 2 5 2 2" xfId="28568" xr:uid="{A13AD14A-D3DB-4D74-9461-E29CCE6B6935}"/>
    <cellStyle name="Normal 4 8 2 5 2 3" xfId="15279" xr:uid="{2EDCE808-A8D3-4316-B2C5-26C904252B45}"/>
    <cellStyle name="Normal 4 8 2 5 3" xfId="7732" xr:uid="{06C16159-EB5D-4718-8E34-5371EEF470A2}"/>
    <cellStyle name="Normal 4 8 2 5 3 2" xfId="18112" xr:uid="{8B52E96D-4AC7-42B3-A93C-4CAC5AB92841}"/>
    <cellStyle name="Normal 4 8 2 5 4" xfId="10565" xr:uid="{D9501F38-DF9C-44F6-9B7D-6AF33241A956}"/>
    <cellStyle name="Normal 4 8 2 5 4 2" xfId="20945" xr:uid="{88CA89B8-1BFD-41F0-BA8A-B7A846B1A0B0}"/>
    <cellStyle name="Normal 4 8 2 5 5" xfId="24135" xr:uid="{3BC2C6F0-0BEF-47B1-B0E8-AC9481FCA77B}"/>
    <cellStyle name="Normal 4 8 2 5 6" xfId="12995" xr:uid="{47BAE656-EC9E-4146-85AB-F86AA13E01A0}"/>
    <cellStyle name="Normal 4 8 2 6" xfId="2376" xr:uid="{00000000-0005-0000-0000-0000AD060000}"/>
    <cellStyle name="Normal 4 8 2 6 2" xfId="7502" xr:uid="{DAC97AA2-E5A4-4EEA-B897-303CA1FB9CF7}"/>
    <cellStyle name="Normal 4 8 2 6 2 2" xfId="17882" xr:uid="{87971EE5-E131-4053-98C9-DDD212EC3D11}"/>
    <cellStyle name="Normal 4 8 2 6 3" xfId="10335" xr:uid="{9232C93A-DF49-480D-A771-BAE47882AFBC}"/>
    <cellStyle name="Normal 4 8 2 6 3 2" xfId="20715" xr:uid="{64F56D8A-D43E-4CA8-8BBD-0B5C4AFA41DF}"/>
    <cellStyle name="Normal 4 8 2 6 4" xfId="24628" xr:uid="{E1A84F69-C757-4E1B-9D93-15638EB0F0AF}"/>
    <cellStyle name="Normal 4 8 2 6 5" xfId="15049" xr:uid="{4D938FE7-CE85-494D-91B5-B40622B3C74F}"/>
    <cellStyle name="Normal 4 8 2 7" xfId="3941" xr:uid="{7A88FBDE-9507-4134-97EA-80923727E376}"/>
    <cellStyle name="Normal 4 8 2 7 2" xfId="8772" xr:uid="{B1FF5D05-9626-4E88-9E84-A7251C9F663E}"/>
    <cellStyle name="Normal 4 8 2 7 2 2" xfId="19152" xr:uid="{E2EF7EA5-A2CF-4CBD-8688-05541F82525E}"/>
    <cellStyle name="Normal 4 8 2 7 3" xfId="11605" xr:uid="{E0EC3274-30EB-451C-BDB3-A0323C2B11C6}"/>
    <cellStyle name="Normal 4 8 2 7 3 2" xfId="21985" xr:uid="{CF90CC8B-9D60-4ADF-B54C-454958AB6D34}"/>
    <cellStyle name="Normal 4 8 2 7 4" xfId="16319" xr:uid="{7CED60C4-3FFA-44FD-A30F-83EE1FEE1DBD}"/>
    <cellStyle name="Normal 4 8 2 8" xfId="5337" xr:uid="{902C0B0E-C4A0-4981-9707-DC0113C37539}"/>
    <cellStyle name="Normal 4 8 2 8 2" xfId="14635" xr:uid="{AA2E2A77-DEAA-4A1B-81C1-2BCA8305B4F0}"/>
    <cellStyle name="Normal 4 8 2 9" xfId="7088" xr:uid="{D0D07CCA-276A-41C2-9F72-54F476CDFE24}"/>
    <cellStyle name="Normal 4 8 2 9 2" xfId="17468" xr:uid="{A72D69C6-C74C-414E-A521-E425C04AD6D1}"/>
    <cellStyle name="Normal 4 8 3" xfId="1038" xr:uid="{00000000-0005-0000-0000-0000C0050000}"/>
    <cellStyle name="Normal 4 8 3 2" xfId="3392" xr:uid="{00000000-0005-0000-0000-0000B4060000}"/>
    <cellStyle name="Normal 4 8 3 2 2" xfId="6449" xr:uid="{6EFCB61C-7357-4684-9E3A-0FCD927DD456}"/>
    <cellStyle name="Normal 4 8 3 2 2 2" xfId="25796" xr:uid="{E04C89D1-BAA7-40C1-BC46-F7CE41911F85}"/>
    <cellStyle name="Normal 4 8 3 2 2 3" xfId="27955" xr:uid="{B28F36EE-3268-4C28-A6BC-D4ED592E6965}"/>
    <cellStyle name="Normal 4 8 3 2 2 4" xfId="16018" xr:uid="{0C7E26DA-2B7A-4895-B864-1CAB123016A7}"/>
    <cellStyle name="Normal 4 8 3 2 3" xfId="8471" xr:uid="{EED53452-5939-466E-8695-45E55BA1D2CB}"/>
    <cellStyle name="Normal 4 8 3 2 3 2" xfId="28920" xr:uid="{4FAD5E52-B238-484A-8AD5-4926695E24BF}"/>
    <cellStyle name="Normal 4 8 3 2 3 3" xfId="18851" xr:uid="{B5B0DCE4-48DA-480E-A1E0-3D2A91C35A32}"/>
    <cellStyle name="Normal 4 8 3 2 4" xfId="11304" xr:uid="{77082873-FC23-4D52-84B3-16E16D740661}"/>
    <cellStyle name="Normal 4 8 3 2 4 2" xfId="21684" xr:uid="{745341AC-5B45-4254-8AEA-490B25F78984}"/>
    <cellStyle name="Normal 4 8 3 2 5" xfId="22824" xr:uid="{A5AF6C31-5CE8-481B-BABC-0C7C8CD0A23A}"/>
    <cellStyle name="Normal 4 8 3 2 6" xfId="13958" xr:uid="{A33A0049-D6F8-4E3C-8917-26F7161B722D}"/>
    <cellStyle name="Normal 4 8 3 3" xfId="2801" xr:uid="{00000000-0005-0000-0000-0000B5060000}"/>
    <cellStyle name="Normal 4 8 3 3 2" xfId="6018" xr:uid="{A69378F3-7126-43E8-957C-AEF3A8217A72}"/>
    <cellStyle name="Normal 4 8 3 3 2 2" xfId="26562" xr:uid="{9920AF1B-1502-4153-86EE-9E491C23E980}"/>
    <cellStyle name="Normal 4 8 3 3 2 3" xfId="15471" xr:uid="{B1567AF6-EF33-4AB9-8B8F-63FE914A07E5}"/>
    <cellStyle name="Normal 4 8 3 3 3" xfId="7924" xr:uid="{2D1BB9FA-4D4A-4C54-898F-B770F4965FBD}"/>
    <cellStyle name="Normal 4 8 3 3 3 2" xfId="18304" xr:uid="{FE3FC21E-E23C-4118-ABE2-1A66E94B9357}"/>
    <cellStyle name="Normal 4 8 3 3 4" xfId="10757" xr:uid="{E2F9B43E-0A02-4C38-BA5D-ECC510BC70E6}"/>
    <cellStyle name="Normal 4 8 3 3 4 2" xfId="21137" xr:uid="{5EEA83E8-121B-42E9-94D0-B744FCB7C7D5}"/>
    <cellStyle name="Normal 4 8 3 3 5" xfId="23603" xr:uid="{6470B5F1-FD1F-4995-8318-8EC822E2DD3C}"/>
    <cellStyle name="Normal 4 8 3 3 6" xfId="13264" xr:uid="{29FB101E-D901-48D2-BE02-0A0BDDC9A648}"/>
    <cellStyle name="Normal 4 8 3 4" xfId="4202" xr:uid="{5FFDCD3D-191C-4816-9CA7-FB6D45A05F99}"/>
    <cellStyle name="Normal 4 8 3 4 2" xfId="8973" xr:uid="{070C8C1D-8AEF-46BE-8C98-0091E8D5CB10}"/>
    <cellStyle name="Normal 4 8 3 4 2 2" xfId="29055" xr:uid="{4C8275A9-C16B-4EC9-9863-FF7A8CDDDD99}"/>
    <cellStyle name="Normal 4 8 3 4 2 3" xfId="19353" xr:uid="{893AE50F-8DCF-4C57-B16A-FE83FE00F9A5}"/>
    <cellStyle name="Normal 4 8 3 4 3" xfId="11806" xr:uid="{32AC2F98-E71F-4095-BAC4-574F9FAC974E}"/>
    <cellStyle name="Normal 4 8 3 4 3 2" xfId="22186" xr:uid="{5716DFA4-B51D-4F99-95E7-5C279343345C}"/>
    <cellStyle name="Normal 4 8 3 4 4" xfId="24357" xr:uid="{1F3D2E20-3A87-41F9-AEEC-5C3F44D9E70F}"/>
    <cellStyle name="Normal 4 8 3 4 5" xfId="16520" xr:uid="{329DE75E-7547-4F7D-A283-DE84FDC4B800}"/>
    <cellStyle name="Normal 4 8 3 5" xfId="5339" xr:uid="{59B8A850-AE58-4417-9B79-645D1117C3F9}"/>
    <cellStyle name="Normal 4 8 3 5 2" xfId="27584" xr:uid="{47C431D5-BF21-485E-B445-D73E7C5FF7F3}"/>
    <cellStyle name="Normal 4 8 3 5 3" xfId="14637" xr:uid="{A085ECE6-AAED-4853-AA6D-E6CE7606978A}"/>
    <cellStyle name="Normal 4 8 3 6" xfId="7090" xr:uid="{BF5B1421-7114-4C59-84E6-FF22BF14D01C}"/>
    <cellStyle name="Normal 4 8 3 6 2" xfId="17470" xr:uid="{50F66810-BC52-4D59-B3A9-CBD2F562B7C1}"/>
    <cellStyle name="Normal 4 8 3 7" xfId="9923" xr:uid="{E1E5A673-FD43-4767-9671-202BFC3237CE}"/>
    <cellStyle name="Normal 4 8 3 7 2" xfId="20303" xr:uid="{ABB182C6-5691-4072-A342-0FE314AA56DD}"/>
    <cellStyle name="Normal 4 8 3 8" xfId="23360" xr:uid="{DA7BCDF4-2302-49E7-AFEC-1183D2581450}"/>
    <cellStyle name="Normal 4 8 3 9" xfId="12767" xr:uid="{66A1D130-8853-47BE-9E8F-EB39290D0E65}"/>
    <cellStyle name="Normal 4 8 4" xfId="1039" xr:uid="{00000000-0005-0000-0000-0000C1050000}"/>
    <cellStyle name="Normal 4 8 4 2" xfId="4553" xr:uid="{4A53458D-E17E-4BB7-9B78-E41E6108CD46}"/>
    <cellStyle name="Normal 4 8 4 2 2" xfId="9324" xr:uid="{DC6DF52B-15E0-407A-8FD8-91CCFA995276}"/>
    <cellStyle name="Normal 4 8 4 2 2 2" xfId="29299" xr:uid="{22CBBC2C-6EB7-4F8D-9BF3-8C6A7E2E0971}"/>
    <cellStyle name="Normal 4 8 4 2 2 3" xfId="19704" xr:uid="{BBE92403-9659-4990-9EB1-3C980877811E}"/>
    <cellStyle name="Normal 4 8 4 2 3" xfId="12157" xr:uid="{EC1E7D03-E6CD-4B6A-A889-E82AA6D291E8}"/>
    <cellStyle name="Normal 4 8 4 2 3 2" xfId="22537" xr:uid="{0FEE8662-2D8F-4A33-AB47-1B88ED44E02E}"/>
    <cellStyle name="Normal 4 8 4 2 4" xfId="25727" xr:uid="{B29B947F-BF6C-4162-9758-A19DE764DCC0}"/>
    <cellStyle name="Normal 4 8 4 2 5" xfId="16871" xr:uid="{BAE9BF8E-D4C8-44F9-A359-3FCB88ADBC3D}"/>
    <cellStyle name="Normal 4 8 4 3" xfId="5340" xr:uid="{2F7E15B8-6D4F-40EF-A62B-5AC6AB5CE46A}"/>
    <cellStyle name="Normal 4 8 4 3 2" xfId="27512" xr:uid="{E12BE31D-F7D8-41F8-B8F2-FF5737E4F9B6}"/>
    <cellStyle name="Normal 4 8 4 3 3" xfId="14638" xr:uid="{BAC52ED1-B28A-4108-B645-8BADC5ECED70}"/>
    <cellStyle name="Normal 4 8 4 4" xfId="7091" xr:uid="{64C2FEF8-951F-4D16-A7AE-2EC7C1FFFCB3}"/>
    <cellStyle name="Normal 4 8 4 4 2" xfId="17471" xr:uid="{9704C883-5736-4EA5-8187-F66451D5E9A7}"/>
    <cellStyle name="Normal 4 8 4 5" xfId="9924" xr:uid="{2D7F1617-CC5B-43FE-8F93-D0245C9DAE4E}"/>
    <cellStyle name="Normal 4 8 4 5 2" xfId="20304" xr:uid="{64309F65-88F7-4EF9-A4EE-6046D6192837}"/>
    <cellStyle name="Normal 4 8 4 6" xfId="24595" xr:uid="{FAFE0EDA-07F8-4FE7-9744-558229B9E9CF}"/>
    <cellStyle name="Normal 4 8 4 7" xfId="13959" xr:uid="{98860BFA-E002-4D04-B6BC-10368C072A02}"/>
    <cellStyle name="Normal 4 8 5" xfId="2945" xr:uid="{00000000-0005-0000-0000-0000B7060000}"/>
    <cellStyle name="Normal 4 8 5 2" xfId="6124" xr:uid="{3A90E411-B0E1-4D1D-8CBF-0FA213C408C9}"/>
    <cellStyle name="Normal 4 8 5 2 2" xfId="22887" xr:uid="{323BCB07-E0C4-4324-9387-BB441B091CBA}"/>
    <cellStyle name="Normal 4 8 5 2 3" xfId="27020" xr:uid="{0ADDFC1F-FD80-4CB0-9417-459BB5DA67EE}"/>
    <cellStyle name="Normal 4 8 5 2 4" xfId="15602" xr:uid="{2EE76BEA-D134-4681-ABFD-D9E13ED59382}"/>
    <cellStyle name="Normal 4 8 5 3" xfId="8055" xr:uid="{49F03E7D-F8CF-4539-A4E2-8D4E390C1C2C}"/>
    <cellStyle name="Normal 4 8 5 3 2" xfId="28757" xr:uid="{1F490A06-3F6F-4F75-AAFD-3FC8E68046D8}"/>
    <cellStyle name="Normal 4 8 5 3 3" xfId="18435" xr:uid="{663CB6D6-FD8C-425B-A1B7-45FBFF432DCC}"/>
    <cellStyle name="Normal 4 8 5 4" xfId="10888" xr:uid="{420CEDED-F913-4CED-A0A6-C8812B15D841}"/>
    <cellStyle name="Normal 4 8 5 4 2" xfId="21268" xr:uid="{7E3BF973-9134-4A00-9B1A-BA0C7D081897}"/>
    <cellStyle name="Normal 4 8 5 5" xfId="24123" xr:uid="{393509DD-5235-442B-A267-5E4D400C7C73}"/>
    <cellStyle name="Normal 4 8 5 6" xfId="13465" xr:uid="{982210BB-347A-4FD7-B053-F2B565925200}"/>
    <cellStyle name="Normal 4 8 6" xfId="2445" xr:uid="{00000000-0005-0000-0000-0000B8060000}"/>
    <cellStyle name="Normal 4 8 6 2" xfId="5738" xr:uid="{4D6A6D2A-C857-4FFE-A450-2E160D6EF7CD}"/>
    <cellStyle name="Normal 4 8 6 2 2" xfId="27100" xr:uid="{DEFD9B35-CA72-4AED-BB02-EB6A90E849D3}"/>
    <cellStyle name="Normal 4 8 6 2 3" xfId="15116" xr:uid="{D47C087F-8414-4BDA-B2D0-6329B80D357B}"/>
    <cellStyle name="Normal 4 8 6 3" xfId="7569" xr:uid="{AF799A62-90A1-4278-8CAC-411CABE1649B}"/>
    <cellStyle name="Normal 4 8 6 3 2" xfId="17949" xr:uid="{692457AA-E4A8-4130-B954-A586181B5B49}"/>
    <cellStyle name="Normal 4 8 6 4" xfId="10402" xr:uid="{04E2B5B6-D284-4423-9A0A-6EE8830E5E22}"/>
    <cellStyle name="Normal 4 8 6 4 2" xfId="20782" xr:uid="{DF578FD9-7125-4605-9C27-85F372D05A66}"/>
    <cellStyle name="Normal 4 8 6 5" xfId="22694" xr:uid="{729EE0F8-E1C5-4C04-8DF5-244E9ACA131C}"/>
    <cellStyle name="Normal 4 8 6 6" xfId="12832" xr:uid="{BC199602-588A-4E28-A840-5C19D5FBD532}"/>
    <cellStyle name="Normal 4 8 7" xfId="2199" xr:uid="{00000000-0005-0000-0000-0000AC060000}"/>
    <cellStyle name="Normal 4 8 7 2" xfId="7325" xr:uid="{6DC10D9B-AD30-4AFE-B5AB-C9BDDADD2450}"/>
    <cellStyle name="Normal 4 8 7 2 2" xfId="17705" xr:uid="{3688C2AB-DAA0-4D32-9B01-3A58F0803499}"/>
    <cellStyle name="Normal 4 8 7 3" xfId="10158" xr:uid="{2145218E-5174-4AB5-9392-445EA353E7DE}"/>
    <cellStyle name="Normal 4 8 7 3 2" xfId="20538" xr:uid="{D4414ED4-57FB-4635-A875-1F72F8E92A7F}"/>
    <cellStyle name="Normal 4 8 7 4" xfId="25045" xr:uid="{7AFBC9C0-08AB-470D-B140-140688BC0FD1}"/>
    <cellStyle name="Normal 4 8 7 5" xfId="14872" xr:uid="{F24D1869-95EF-4B26-9CB9-D07A8B793B64}"/>
    <cellStyle name="Normal 4 8 8" xfId="3997" xr:uid="{281ACFA1-D698-4080-8D6B-0AF4D83A6F8E}"/>
    <cellStyle name="Normal 4 8 8 2" xfId="8820" xr:uid="{CFB66AB3-D734-4A79-A87B-9A2EFF98D5E4}"/>
    <cellStyle name="Normal 4 8 8 2 2" xfId="19200" xr:uid="{E19055ED-866D-4B93-91A7-6B9EFA80B315}"/>
    <cellStyle name="Normal 4 8 8 3" xfId="11653" xr:uid="{639A8475-980A-43F0-953D-AA1C4BC8A225}"/>
    <cellStyle name="Normal 4 8 8 3 2" xfId="22033" xr:uid="{238B5422-CD6E-4709-A692-929601A47CEA}"/>
    <cellStyle name="Normal 4 8 8 4" xfId="16367" xr:uid="{EED70B44-2A93-4B41-9D5A-91AD6D5EE158}"/>
    <cellStyle name="Normal 4 8 9" xfId="5336" xr:uid="{AEAD4F3A-23BD-4982-A966-DE7F04C30F37}"/>
    <cellStyle name="Normal 4 8 9 2" xfId="14634" xr:uid="{88B9D1B0-17D6-4FD9-BC3D-D627679CD327}"/>
    <cellStyle name="Normal 4 9" xfId="1040" xr:uid="{00000000-0005-0000-0000-0000C2050000}"/>
    <cellStyle name="Normal 4 9 10" xfId="7092" xr:uid="{FED65E8B-9E0C-4993-9D9D-09C6A5CCBF77}"/>
    <cellStyle name="Normal 4 9 10 2" xfId="17472" xr:uid="{85C94C34-2764-4D4A-A55A-3CC3B94E06B0}"/>
    <cellStyle name="Normal 4 9 11" xfId="9925" xr:uid="{8592E14F-7933-451D-9CE9-B4860A2D52B7}"/>
    <cellStyle name="Normal 4 9 11 2" xfId="20305" xr:uid="{02417B0E-5595-45E5-90CB-41EC334685D5}"/>
    <cellStyle name="Normal 4 9 12" xfId="23727" xr:uid="{BD948A75-B0F9-44FF-BBAB-26E8C81CCBE0}"/>
    <cellStyle name="Normal 4 9 13" xfId="12492" xr:uid="{CD8A0886-089C-446A-8DE1-556D66857C2D}"/>
    <cellStyle name="Normal 4 9 2" xfId="1041" xr:uid="{00000000-0005-0000-0000-0000C3050000}"/>
    <cellStyle name="Normal 4 9 2 10" xfId="9926" xr:uid="{28370A61-F559-432A-B25C-14DD633AD195}"/>
    <cellStyle name="Normal 4 9 2 10 2" xfId="20306" xr:uid="{201A2F93-DAA0-4A27-BF79-B00C29977018}"/>
    <cellStyle name="Normal 4 9 2 11" xfId="22761" xr:uid="{0087A8B8-93CC-4BFE-AA5E-D6C7D2CA9A00}"/>
    <cellStyle name="Normal 4 9 2 12" xfId="12610" xr:uid="{74C7346E-50B0-47C0-BB11-55DFB2707C47}"/>
    <cellStyle name="Normal 4 9 2 2" xfId="1042" xr:uid="{00000000-0005-0000-0000-0000C4050000}"/>
    <cellStyle name="Normal 4 9 2 2 2" xfId="3394" xr:uid="{00000000-0005-0000-0000-0000BC060000}"/>
    <cellStyle name="Normal 4 9 2 2 2 2" xfId="6451" xr:uid="{11E9BE83-9BEF-456C-844D-D31925E7C983}"/>
    <cellStyle name="Normal 4 9 2 2 2 2 2" xfId="28692" xr:uid="{B7AD161C-F341-4DA4-8DE4-27608ACA660B}"/>
    <cellStyle name="Normal 4 9 2 2 2 2 3" xfId="28197" xr:uid="{38F0B293-0D62-432D-9C4F-EE43645FC28D}"/>
    <cellStyle name="Normal 4 9 2 2 2 2 4" xfId="16020" xr:uid="{8BDDD3B4-B9A2-45C7-AF12-56D5B99F1810}"/>
    <cellStyle name="Normal 4 9 2 2 2 3" xfId="8473" xr:uid="{9038C36F-0961-43F9-92E9-2FBEC2FD15A9}"/>
    <cellStyle name="Normal 4 9 2 2 2 3 2" xfId="28921" xr:uid="{F7762159-4A43-4FD5-B9A3-4DD12BD141F2}"/>
    <cellStyle name="Normal 4 9 2 2 2 3 3" xfId="18853" xr:uid="{917F8D4E-1CFD-4DAC-815C-226344EE8AAB}"/>
    <cellStyle name="Normal 4 9 2 2 2 4" xfId="11306" xr:uid="{FF99C08E-2FD0-44B9-A815-374563E54528}"/>
    <cellStyle name="Normal 4 9 2 2 2 4 2" xfId="21686" xr:uid="{59C14F52-2CDE-44D9-B32A-5AD6C2967E44}"/>
    <cellStyle name="Normal 4 9 2 2 2 5" xfId="24384" xr:uid="{3C35500F-A6B9-49B4-BB95-075B0AEC0C74}"/>
    <cellStyle name="Normal 4 9 2 2 2 6" xfId="13961" xr:uid="{EAE0E571-E60D-47E1-93EB-992FA5AF217A}"/>
    <cellStyle name="Normal 4 9 2 2 3" xfId="4354" xr:uid="{B7CECDB9-48DC-4889-B3EF-7E0171FF32B0}"/>
    <cellStyle name="Normal 4 9 2 2 3 2" xfId="9125" xr:uid="{B287CC7E-81A6-4F37-95CD-77D3B7A9D44B}"/>
    <cellStyle name="Normal 4 9 2 2 3 2 2" xfId="29168" xr:uid="{01E746A7-4123-43E0-AB3E-B028EF387EB6}"/>
    <cellStyle name="Normal 4 9 2 2 3 2 3" xfId="19505" xr:uid="{39187655-B24B-4182-BDE2-038D1B8846B2}"/>
    <cellStyle name="Normal 4 9 2 2 3 3" xfId="11958" xr:uid="{8211DA65-4B71-4084-AF16-B8C6040CE355}"/>
    <cellStyle name="Normal 4 9 2 2 3 3 2" xfId="22338" xr:uid="{8A3F3DA4-464D-44A0-BF17-399DABF26D3E}"/>
    <cellStyle name="Normal 4 9 2 2 3 4" xfId="24744" xr:uid="{53C96F65-A9A7-47BE-804A-52A54B7CBC06}"/>
    <cellStyle name="Normal 4 9 2 2 3 5" xfId="16672" xr:uid="{AEF97B57-EBB3-40C7-A330-5F1D3B247A08}"/>
    <cellStyle name="Normal 4 9 2 2 4" xfId="5343" xr:uid="{96342CCA-55A5-47D1-A797-2C36D42FFB2A}"/>
    <cellStyle name="Normal 4 9 2 2 4 2" xfId="27025" xr:uid="{DBE57265-6D69-4443-95A6-FC9DC1A9B761}"/>
    <cellStyle name="Normal 4 9 2 2 4 3" xfId="14641" xr:uid="{8C4ADD13-00FC-4CC3-AD26-03FC256F0E18}"/>
    <cellStyle name="Normal 4 9 2 2 5" xfId="7094" xr:uid="{3C1AF9BA-F553-4120-B127-A4197615CA77}"/>
    <cellStyle name="Normal 4 9 2 2 5 2" xfId="17474" xr:uid="{632F33F2-D68C-4055-927E-790550974824}"/>
    <cellStyle name="Normal 4 9 2 2 6" xfId="9927" xr:uid="{2C8C1A72-261D-44D7-96A5-2516D17DBD05}"/>
    <cellStyle name="Normal 4 9 2 2 6 2" xfId="20307" xr:uid="{79CDB092-0135-4613-B647-132677FBB4DC}"/>
    <cellStyle name="Normal 4 9 2 2 7" xfId="23124" xr:uid="{723A8EC1-6226-49C0-95A1-E85A20D6241E}"/>
    <cellStyle name="Normal 4 9 2 2 8" xfId="13267" xr:uid="{1C00D6FC-68F7-4724-A70D-4669B52F1AA0}"/>
    <cellStyle name="Normal 4 9 2 3" xfId="3395" xr:uid="{00000000-0005-0000-0000-0000BD060000}"/>
    <cellStyle name="Normal 4 9 2 3 2" xfId="4554" xr:uid="{429A3C00-EA96-4A8D-852C-E18122DA3BFC}"/>
    <cellStyle name="Normal 4 9 2 3 2 2" xfId="9325" xr:uid="{078A8D01-3A66-4BF7-A0C3-9EA9566C4FBA}"/>
    <cellStyle name="Normal 4 9 2 3 2 2 2" xfId="29300" xr:uid="{81E919EC-171F-4337-8F54-BAF4FAA1875E}"/>
    <cellStyle name="Normal 4 9 2 3 2 2 3" xfId="19705" xr:uid="{AEF3400C-B76F-41BC-A7D4-E6ACE6A7356F}"/>
    <cellStyle name="Normal 4 9 2 3 2 3" xfId="12158" xr:uid="{3A9B6F7D-697F-4A82-94EE-0008EAD9B053}"/>
    <cellStyle name="Normal 4 9 2 3 2 3 2" xfId="22538" xr:uid="{EF7F18C2-0586-4A8A-BEE2-3AFDB87ABC8E}"/>
    <cellStyle name="Normal 4 9 2 3 2 4" xfId="24300" xr:uid="{281778F3-8B05-4B77-B5C9-E8664219A3E7}"/>
    <cellStyle name="Normal 4 9 2 3 2 5" xfId="16872" xr:uid="{26292AE9-A676-4867-8354-8FDF65FF8704}"/>
    <cellStyle name="Normal 4 9 2 3 3" xfId="6452" xr:uid="{E0E8314D-1134-4E1C-B19E-01A0BC6639B8}"/>
    <cellStyle name="Normal 4 9 2 3 3 2" xfId="26874" xr:uid="{54796271-879F-4167-BA9B-BD66C88C0419}"/>
    <cellStyle name="Normal 4 9 2 3 3 3" xfId="16021" xr:uid="{51271DC9-1A29-44F5-97D7-BCACACE46210}"/>
    <cellStyle name="Normal 4 9 2 3 4" xfId="8474" xr:uid="{AB9A5261-844D-4CD8-A4BA-30EAD92011D8}"/>
    <cellStyle name="Normal 4 9 2 3 4 2" xfId="18854" xr:uid="{AD961A38-47B8-4F6B-937B-81803D0557EA}"/>
    <cellStyle name="Normal 4 9 2 3 5" xfId="11307" xr:uid="{B27C72B8-AD1B-44BC-BDD7-12ADA905F9B6}"/>
    <cellStyle name="Normal 4 9 2 3 5 2" xfId="21687" xr:uid="{B3F3CBB2-6F69-4275-AAFA-CB8D22E05A51}"/>
    <cellStyle name="Normal 4 9 2 3 6" xfId="23988" xr:uid="{EE707BDF-7721-4690-8488-D9E5F4960A9C}"/>
    <cellStyle name="Normal 4 9 2 3 7" xfId="13962" xr:uid="{425ACECC-3E0F-46C2-8378-FFD904F5B98A}"/>
    <cellStyle name="Normal 4 9 2 4" xfId="3393" xr:uid="{00000000-0005-0000-0000-0000BE060000}"/>
    <cellStyle name="Normal 4 9 2 4 2" xfId="6450" xr:uid="{E9DBFBC1-94F8-4265-B53D-C168DE8425DE}"/>
    <cellStyle name="Normal 4 9 2 4 2 2" xfId="27634" xr:uid="{D134B4F9-958C-4105-8EB7-56E094FF549D}"/>
    <cellStyle name="Normal 4 9 2 4 2 3" xfId="16019" xr:uid="{CD533D81-4227-4367-AD8A-972D87E4277A}"/>
    <cellStyle name="Normal 4 9 2 4 3" xfId="8472" xr:uid="{3F24AFFD-A75E-450C-A9EF-92566A7C3F04}"/>
    <cellStyle name="Normal 4 9 2 4 3 2" xfId="18852" xr:uid="{558DB0AB-D2E0-4ADC-8A48-18296A3BBF68}"/>
    <cellStyle name="Normal 4 9 2 4 4" xfId="11305" xr:uid="{1A76F0A1-8D28-4290-8946-F2B4A37D6264}"/>
    <cellStyle name="Normal 4 9 2 4 4 2" xfId="21685" xr:uid="{8B7841B6-B6A5-43C6-9864-9348B6A6EB0E}"/>
    <cellStyle name="Normal 4 9 2 4 5" xfId="25328" xr:uid="{7C7C8256-B9E5-4613-B263-AB4056C9349D}"/>
    <cellStyle name="Normal 4 9 2 4 6" xfId="13960" xr:uid="{FF2032C4-8BF9-4137-BD49-7B217EF6F85A}"/>
    <cellStyle name="Normal 4 9 2 5" xfId="2656" xr:uid="{00000000-0005-0000-0000-0000BF060000}"/>
    <cellStyle name="Normal 4 9 2 5 2" xfId="5915" xr:uid="{41952D99-ABDB-4293-834B-F38C838B1168}"/>
    <cellStyle name="Normal 4 9 2 5 2 2" xfId="27666" xr:uid="{B83C8430-3C67-4460-8840-7F0BDA03DB8B}"/>
    <cellStyle name="Normal 4 9 2 5 2 3" xfId="15327" xr:uid="{BC35F09B-CE5B-4916-9597-B10216CAA486}"/>
    <cellStyle name="Normal 4 9 2 5 3" xfId="7780" xr:uid="{9DD94790-E2C5-4C61-9D03-570B091E3C4D}"/>
    <cellStyle name="Normal 4 9 2 5 3 2" xfId="18160" xr:uid="{0ABF3531-97C8-4476-9FAD-A96156326B2F}"/>
    <cellStyle name="Normal 4 9 2 5 4" xfId="10613" xr:uid="{8C1CF07B-3467-4C48-912E-2E1C444A4F06}"/>
    <cellStyle name="Normal 4 9 2 5 4 2" xfId="20993" xr:uid="{252AC7F1-0AB2-4B98-9212-B2CC72E9BB0C}"/>
    <cellStyle name="Normal 4 9 2 5 5" xfId="24388" xr:uid="{531B2959-78A0-4777-AF18-50FB596D273D}"/>
    <cellStyle name="Normal 4 9 2 5 6" xfId="13057" xr:uid="{1A269D4F-B737-489D-B7A7-D1D28B78EA22}"/>
    <cellStyle name="Normal 4 9 2 6" xfId="2377" xr:uid="{00000000-0005-0000-0000-0000BA060000}"/>
    <cellStyle name="Normal 4 9 2 6 2" xfId="7503" xr:uid="{D6504F32-9E30-4636-8E43-11D3A1544429}"/>
    <cellStyle name="Normal 4 9 2 6 2 2" xfId="17883" xr:uid="{0A365267-F0E1-4CB9-8305-0282D4AD3D06}"/>
    <cellStyle name="Normal 4 9 2 6 3" xfId="10336" xr:uid="{E4B342D6-E1E6-4E71-B82A-B35FC665DD40}"/>
    <cellStyle name="Normal 4 9 2 6 3 2" xfId="20716" xr:uid="{6073AC3D-C593-4C95-970E-A50E189650EC}"/>
    <cellStyle name="Normal 4 9 2 6 4" xfId="24541" xr:uid="{215AFCB9-7E53-4A64-A0F6-85835A7537F7}"/>
    <cellStyle name="Normal 4 9 2 6 5" xfId="15050" xr:uid="{99D15716-0A26-4820-A1B9-0E615D69DB7C}"/>
    <cellStyle name="Normal 4 9 2 7" xfId="3954" xr:uid="{5662DC37-F90E-41B1-8934-44962F194A3A}"/>
    <cellStyle name="Normal 4 9 2 7 2" xfId="8785" xr:uid="{7D06C3E6-4AF0-4B89-8901-A8CEEF48497E}"/>
    <cellStyle name="Normal 4 9 2 7 2 2" xfId="19165" xr:uid="{D8782B79-623B-4E23-BD16-08969CEE0135}"/>
    <cellStyle name="Normal 4 9 2 7 3" xfId="11618" xr:uid="{24202C2E-E9BC-4B30-A123-54FB0FE2BA5B}"/>
    <cellStyle name="Normal 4 9 2 7 3 2" xfId="21998" xr:uid="{6B243055-76E8-4D7F-93D0-717A0B52A8C3}"/>
    <cellStyle name="Normal 4 9 2 7 4" xfId="16332" xr:uid="{D16B8EEB-DBF4-45EA-8E00-E56CA3FA07FB}"/>
    <cellStyle name="Normal 4 9 2 8" xfId="5342" xr:uid="{FA09D750-66D3-46F2-AA20-E5C5C6D5A7A2}"/>
    <cellStyle name="Normal 4 9 2 8 2" xfId="14640" xr:uid="{EB460EF6-969D-48F3-9585-CD572D0075A6}"/>
    <cellStyle name="Normal 4 9 2 9" xfId="7093" xr:uid="{7A8048F7-241E-4979-B207-70F8C28C3BBA}"/>
    <cellStyle name="Normal 4 9 2 9 2" xfId="17473" xr:uid="{9DD638C0-C0F0-4C0A-A277-0655FAB0BB6A}"/>
    <cellStyle name="Normal 4 9 3" xfId="1043" xr:uid="{00000000-0005-0000-0000-0000C5050000}"/>
    <cellStyle name="Normal 4 9 3 2" xfId="3396" xr:uid="{00000000-0005-0000-0000-0000C1060000}"/>
    <cellStyle name="Normal 4 9 3 2 2" xfId="6453" xr:uid="{EC58CF77-95B6-42C0-8B6D-E6C38386E713}"/>
    <cellStyle name="Normal 4 9 3 2 2 2" xfId="23773" xr:uid="{DC92D57D-5795-4BFD-B9C6-40860AECCF78}"/>
    <cellStyle name="Normal 4 9 3 2 2 3" xfId="27657" xr:uid="{BD270951-A7CB-4512-B042-ED92B3AF51B0}"/>
    <cellStyle name="Normal 4 9 3 2 2 4" xfId="16022" xr:uid="{F7DFEFAD-B8A4-4014-A965-79AC03EE98CA}"/>
    <cellStyle name="Normal 4 9 3 2 3" xfId="8475" xr:uid="{D017D5D2-9F67-46D6-9C65-8D3ADB37B85E}"/>
    <cellStyle name="Normal 4 9 3 2 3 2" xfId="28922" xr:uid="{3CE00559-6AD8-4A77-8FD5-69456922A500}"/>
    <cellStyle name="Normal 4 9 3 2 3 3" xfId="18855" xr:uid="{127CBB48-2A01-470A-BD74-3890FD0642C8}"/>
    <cellStyle name="Normal 4 9 3 2 4" xfId="11308" xr:uid="{72168985-3B71-4213-80CA-7C09896A4598}"/>
    <cellStyle name="Normal 4 9 3 2 4 2" xfId="21688" xr:uid="{BD9DCD0E-2F77-44EF-97C0-5BB4BFF291DF}"/>
    <cellStyle name="Normal 4 9 3 2 5" xfId="24904" xr:uid="{9BFE87F1-B694-4E99-B970-076C7ACAE04A}"/>
    <cellStyle name="Normal 4 9 3 2 6" xfId="13963" xr:uid="{BCF44529-9CE9-460D-B060-C9F0FB761974}"/>
    <cellStyle name="Normal 4 9 3 3" xfId="2802" xr:uid="{00000000-0005-0000-0000-0000C2060000}"/>
    <cellStyle name="Normal 4 9 3 3 2" xfId="6019" xr:uid="{9EDD67D1-5C2C-41FB-8DB5-F20ED392B8C6}"/>
    <cellStyle name="Normal 4 9 3 3 2 2" xfId="26493" xr:uid="{D2B1457E-7C6D-43FE-97D1-D741065D3543}"/>
    <cellStyle name="Normal 4 9 3 3 2 3" xfId="15472" xr:uid="{4C1DDB65-F2A6-453B-9303-D769A622CC45}"/>
    <cellStyle name="Normal 4 9 3 3 3" xfId="7925" xr:uid="{C4B41890-42D4-4559-BB21-ACCE2AE869DB}"/>
    <cellStyle name="Normal 4 9 3 3 3 2" xfId="18305" xr:uid="{3A0D7D73-2444-4B2D-AE17-EAC42634EFA4}"/>
    <cellStyle name="Normal 4 9 3 3 4" xfId="10758" xr:uid="{CFAD69D5-A814-46DE-87BE-BF954F5E5BF9}"/>
    <cellStyle name="Normal 4 9 3 3 4 2" xfId="21138" xr:uid="{EBAEB439-29CF-471F-B1AE-7CBD9143C4D3}"/>
    <cellStyle name="Normal 4 9 3 3 5" xfId="23428" xr:uid="{5E6BB81F-081E-4ACD-B0C1-13DEA25765B8}"/>
    <cellStyle name="Normal 4 9 3 3 6" xfId="13266" xr:uid="{17F04C83-C241-4809-AF38-EF377A2E1468}"/>
    <cellStyle name="Normal 4 9 3 4" xfId="4203" xr:uid="{59B0931E-45F8-4742-866F-5C5AC23997A1}"/>
    <cellStyle name="Normal 4 9 3 4 2" xfId="8974" xr:uid="{154E08C5-8FF7-48F4-B67A-35F5CAF52B32}"/>
    <cellStyle name="Normal 4 9 3 4 2 2" xfId="29056" xr:uid="{039F68C9-4D7A-420B-A116-ED61329DE099}"/>
    <cellStyle name="Normal 4 9 3 4 2 3" xfId="19354" xr:uid="{75FD03FC-72A0-4F5E-A0CA-5FE0B27F42F2}"/>
    <cellStyle name="Normal 4 9 3 4 3" xfId="11807" xr:uid="{B23AF0B9-02E9-4983-96E2-542D5F5C0818}"/>
    <cellStyle name="Normal 4 9 3 4 3 2" xfId="22187" xr:uid="{B783A89E-86D7-4233-B590-0C0232E081AF}"/>
    <cellStyle name="Normal 4 9 3 4 4" xfId="24446" xr:uid="{ECE1713B-6C36-4DD6-816C-09DF059B87B7}"/>
    <cellStyle name="Normal 4 9 3 4 5" xfId="16521" xr:uid="{D0E91311-55B1-4F1E-B6D0-1D0E1521AF8F}"/>
    <cellStyle name="Normal 4 9 3 5" xfId="5344" xr:uid="{B95C7F4B-9A71-4AEC-BF82-3710F3D2C35B}"/>
    <cellStyle name="Normal 4 9 3 5 2" xfId="26031" xr:uid="{D5C88AE1-B3BD-4C8F-BA05-C1B0AB621E4B}"/>
    <cellStyle name="Normal 4 9 3 5 3" xfId="14642" xr:uid="{946793D5-930B-438A-BA01-92F106EAA79C}"/>
    <cellStyle name="Normal 4 9 3 6" xfId="7095" xr:uid="{45A6AE62-1A27-4679-9355-C7565243CC36}"/>
    <cellStyle name="Normal 4 9 3 6 2" xfId="17475" xr:uid="{5E875325-DDEF-43E5-88B0-36663A002E3A}"/>
    <cellStyle name="Normal 4 9 3 7" xfId="9928" xr:uid="{438C59F0-280F-4A01-B1FA-B98BB434E128}"/>
    <cellStyle name="Normal 4 9 3 7 2" xfId="20308" xr:uid="{9760F551-7F49-4B66-9392-BC4ED1C07275}"/>
    <cellStyle name="Normal 4 9 3 8" xfId="24808" xr:uid="{06BCB86A-1997-4F11-B114-820C012B0138}"/>
    <cellStyle name="Normal 4 9 3 9" xfId="12768" xr:uid="{4234F2F0-DD76-48C3-858A-37108DC7FF33}"/>
    <cellStyle name="Normal 4 9 4" xfId="1044" xr:uid="{00000000-0005-0000-0000-0000C6050000}"/>
    <cellStyle name="Normal 4 9 4 2" xfId="4555" xr:uid="{B60F7FE0-303D-4809-9FF9-BA03D1C69B44}"/>
    <cellStyle name="Normal 4 9 4 2 2" xfId="9326" xr:uid="{D898483C-C1B9-4E7F-8610-5E7B7DD99729}"/>
    <cellStyle name="Normal 4 9 4 2 2 2" xfId="29301" xr:uid="{411B5B70-8F18-4E55-B496-BE944566B165}"/>
    <cellStyle name="Normal 4 9 4 2 2 3" xfId="19706" xr:uid="{091F6D37-CB88-4DE7-8317-5909FD2E580A}"/>
    <cellStyle name="Normal 4 9 4 2 3" xfId="12159" xr:uid="{BB3FE38A-1F1B-4F3D-B629-ADA754C185CC}"/>
    <cellStyle name="Normal 4 9 4 2 3 2" xfId="22539" xr:uid="{5FFEF487-F08A-48EB-A592-4927EE828390}"/>
    <cellStyle name="Normal 4 9 4 2 4" xfId="24395" xr:uid="{BAB0A28D-4E99-4B0E-BBA3-3FA6958A4ED7}"/>
    <cellStyle name="Normal 4 9 4 2 5" xfId="16873" xr:uid="{15504F81-1EA2-4C0E-B012-16BAE8A59B70}"/>
    <cellStyle name="Normal 4 9 4 3" xfId="5345" xr:uid="{0E040CF3-0042-422A-BA5E-6AAA80545842}"/>
    <cellStyle name="Normal 4 9 4 3 2" xfId="26418" xr:uid="{9737F622-9F4D-4215-9D5E-4603C76300E2}"/>
    <cellStyle name="Normal 4 9 4 3 3" xfId="14643" xr:uid="{1605F229-F8A2-4434-9B75-426B7260F6B9}"/>
    <cellStyle name="Normal 4 9 4 4" xfId="7096" xr:uid="{154A79A8-E326-4846-BD3C-FCF566EEFF09}"/>
    <cellStyle name="Normal 4 9 4 4 2" xfId="17476" xr:uid="{48CE7B65-0A47-49AA-A0FB-D19A0D3D9D98}"/>
    <cellStyle name="Normal 4 9 4 5" xfId="9929" xr:uid="{E883B33E-6308-4FF6-9680-F215C520DFC2}"/>
    <cellStyle name="Normal 4 9 4 5 2" xfId="20309" xr:uid="{5F0F5074-2CF6-416D-BFD7-6299FC13A09D}"/>
    <cellStyle name="Normal 4 9 4 6" xfId="25404" xr:uid="{BA7D3C25-E40B-4434-A1BB-73C9F27BBACC}"/>
    <cellStyle name="Normal 4 9 4 7" xfId="13964" xr:uid="{CE3262C7-FE81-4080-A643-90F204935236}"/>
    <cellStyle name="Normal 4 9 5" xfId="2946" xr:uid="{00000000-0005-0000-0000-0000C4060000}"/>
    <cellStyle name="Normal 4 9 5 2" xfId="6125" xr:uid="{8FE178C2-CBA3-433F-A7C2-84FC619F5B81}"/>
    <cellStyle name="Normal 4 9 5 2 2" xfId="24055" xr:uid="{4E4E5A2D-359D-46B2-A19E-DBF03D5EF5F9}"/>
    <cellStyle name="Normal 4 9 5 2 3" xfId="27542" xr:uid="{C39916A2-C003-4C43-9C9A-9AC63521D991}"/>
    <cellStyle name="Normal 4 9 5 2 4" xfId="15603" xr:uid="{4543F762-D666-4FA6-ABE4-C9631A5B5E34}"/>
    <cellStyle name="Normal 4 9 5 3" xfId="8056" xr:uid="{DE5353BF-C4EC-4276-9C20-3C9D1B71ABCA}"/>
    <cellStyle name="Normal 4 9 5 3 2" xfId="28758" xr:uid="{BC05135D-49F9-4C43-8779-B049198642E6}"/>
    <cellStyle name="Normal 4 9 5 3 3" xfId="18436" xr:uid="{AD4191F7-A8FF-4446-ABBC-0AF88631DCE5}"/>
    <cellStyle name="Normal 4 9 5 4" xfId="10889" xr:uid="{FA8A25CE-B31C-43F8-A59B-36EA28645A33}"/>
    <cellStyle name="Normal 4 9 5 4 2" xfId="21269" xr:uid="{4927AD9C-0BD5-4299-BC43-309E2FA370C1}"/>
    <cellStyle name="Normal 4 9 5 5" xfId="23970" xr:uid="{34073EE8-2408-4029-BCA1-F24C370C643F}"/>
    <cellStyle name="Normal 4 9 5 6" xfId="13466" xr:uid="{AC7DC948-1164-4B8F-BA4C-16C1F6D5BBCA}"/>
    <cellStyle name="Normal 4 9 6" xfId="2505" xr:uid="{00000000-0005-0000-0000-0000C5060000}"/>
    <cellStyle name="Normal 4 9 6 2" xfId="5784" xr:uid="{C5DB1F4C-84E0-4922-9AF3-EB13B41C9A24}"/>
    <cellStyle name="Normal 4 9 6 2 2" xfId="27871" xr:uid="{87BC2480-2AB3-4E58-946B-68C1A6688A73}"/>
    <cellStyle name="Normal 4 9 6 2 3" xfId="15176" xr:uid="{6429479B-48DE-4743-A1AE-AE3E25563ABC}"/>
    <cellStyle name="Normal 4 9 6 3" xfId="7629" xr:uid="{DC26186C-24BB-4851-B8BA-E951777B6486}"/>
    <cellStyle name="Normal 4 9 6 3 2" xfId="18009" xr:uid="{8D143DA6-04AA-4573-A04D-157B4DFCECA0}"/>
    <cellStyle name="Normal 4 9 6 4" xfId="10462" xr:uid="{6E09233B-E859-4C16-B2F7-186BEBD86034}"/>
    <cellStyle name="Normal 4 9 6 4 2" xfId="20842" xr:uid="{B2EBD67C-2D94-4BBC-9EC9-755791AC361C}"/>
    <cellStyle name="Normal 4 9 6 5" xfId="23169" xr:uid="{F03EBC55-AE1F-42DF-AB33-8551F9067632}"/>
    <cellStyle name="Normal 4 9 6 6" xfId="12892" xr:uid="{3021E087-4766-4419-B53E-DFF3977350AA}"/>
    <cellStyle name="Normal 4 9 7" xfId="2261" xr:uid="{00000000-0005-0000-0000-0000B9060000}"/>
    <cellStyle name="Normal 4 9 7 2" xfId="7387" xr:uid="{32C9A824-0488-4806-8D99-CFC51AABAF81}"/>
    <cellStyle name="Normal 4 9 7 2 2" xfId="17767" xr:uid="{DA96CD8A-5157-4F8F-9A9C-59010E38E781}"/>
    <cellStyle name="Normal 4 9 7 3" xfId="10220" xr:uid="{DC37B7A9-8333-428A-AFF8-B24F26B0F802}"/>
    <cellStyle name="Normal 4 9 7 3 2" xfId="20600" xr:uid="{09BA70BB-9E2F-4C92-BDE6-A2D55D353E26}"/>
    <cellStyle name="Normal 4 9 7 4" xfId="24843" xr:uid="{4CB515D3-9236-4373-A92A-18A2F5F6E62F}"/>
    <cellStyle name="Normal 4 9 7 5" xfId="14934" xr:uid="{A33D728C-722B-4236-A9CF-7BF81F686EC4}"/>
    <cellStyle name="Normal 4 9 8" xfId="3998" xr:uid="{FB00525F-F625-4EBD-91ED-9DCBAED536F6}"/>
    <cellStyle name="Normal 4 9 8 2" xfId="8821" xr:uid="{18EB733E-EE76-4921-A96E-C69C33C3D8B9}"/>
    <cellStyle name="Normal 4 9 8 2 2" xfId="19201" xr:uid="{30B088D8-493E-4B50-8AE3-E18AEF7C462B}"/>
    <cellStyle name="Normal 4 9 8 3" xfId="11654" xr:uid="{85D8D720-9657-4EE8-BBCD-0244CF3EF351}"/>
    <cellStyle name="Normal 4 9 8 3 2" xfId="22034" xr:uid="{0A524794-595E-421E-98C3-5BD4E863566A}"/>
    <cellStyle name="Normal 4 9 8 4" xfId="16368" xr:uid="{C46AB949-0015-4839-8683-C34DB6ABA655}"/>
    <cellStyle name="Normal 4 9 9" xfId="5341" xr:uid="{9F32A828-194D-41BB-86AC-BC1E9E4BD583}"/>
    <cellStyle name="Normal 4 9 9 2" xfId="14639"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2" xr:uid="{54CDD460-EA0A-4C9F-A2E9-D83616F70B34}"/>
    <cellStyle name="Normal 5 2 2 3 3 2 3 2 2 3" xfId="22973" xr:uid="{4F628876-254C-42A5-A33A-0B9E9D415554}"/>
    <cellStyle name="Normal 5 2 2 3 3 2 3 2 3" xfId="1057" xr:uid="{00000000-0005-0000-0000-0000D3050000}"/>
    <cellStyle name="Normal 5 2 2 3 3 2 3 2 3 2" xfId="1993" xr:uid="{00000000-0005-0000-0000-0000D4050000}"/>
    <cellStyle name="Normal 5 2 2 3 3 2 3 2 3 3" xfId="3717" xr:uid="{00000000-0005-0000-0000-000040050000}"/>
    <cellStyle name="Normal 5 2 2 3 3 2 3 2 3 3 2" xfId="4690" xr:uid="{51905AF2-C163-47F0-8B1F-2980361FD244}"/>
    <cellStyle name="Normal 5 2 2 3 3 2 3 2 3 3 3" xfId="30241" xr:uid="{CA1835E3-D7CA-494D-AA80-1B1149D5AFB8}"/>
    <cellStyle name="Normal 5 2 2 3 3 2 3 2 3 3 3 2" xfId="31384" xr:uid="{887E578E-D69D-402D-8C71-0EB314923E1C}"/>
    <cellStyle name="Normal 5 2 2 3 3 2 3 2 3 3 4" xfId="31581" xr:uid="{92D8B8E4-BB12-424E-9790-D21F8131DC73}"/>
    <cellStyle name="Normal 5 2 2 3 3 2 3 2 4" xfId="25786" xr:uid="{1D08EFFC-DA7F-41BE-978E-EC07123E36B4}"/>
    <cellStyle name="Normal 5 2 2 3 3 2 3 3" xfId="1058" xr:uid="{00000000-0005-0000-0000-0000D5050000}"/>
    <cellStyle name="Normal 5 2 2 3 3 2 3 4" xfId="2948" xr:uid="{00000000-0005-0000-0000-0000D2060000}"/>
    <cellStyle name="Normal 5 2 2 3 3 2 3 4 2" xfId="31295" xr:uid="{78CA0B19-A34B-4E31-AA24-2A14D9E7C4D2}"/>
    <cellStyle name="Normal 5 2 2 3 3 2 3 5" xfId="2101" xr:uid="{00000000-0005-0000-0000-000062020000}"/>
    <cellStyle name="Normal 5 2 2 3 3 2 3 5 2" xfId="4645" xr:uid="{DCF2241D-14ED-485A-9D65-B2AB943923E7}"/>
    <cellStyle name="Normal 5 2 2 3 3 2 3 5 3" xfId="30181" xr:uid="{A412684C-6109-4521-B609-EE02EEB536F2}"/>
    <cellStyle name="Normal 5 2 2 3 3 2 3 5 3 2" xfId="31325" xr:uid="{B0044842-2681-4637-80B7-F8CD98CD6A4C}"/>
    <cellStyle name="Normal 5 2 2 3 3 2 3 5 4" xfId="31521" xr:uid="{F88276D7-3241-416D-82B9-264DD5195C56}"/>
    <cellStyle name="Normal 5 2 2 3 3 2 3 6" xfId="4000" xr:uid="{F1B4F0B9-FD33-4680-A501-B9D0765C51F9}"/>
    <cellStyle name="Normal 5 2 2 3 3 2 3 6 2" xfId="4694" xr:uid="{87C651C8-4B39-4467-81FB-F4E1577DF4A5}"/>
    <cellStyle name="Normal 5 2 2 3 3 2 3 6 3" xfId="30302" xr:uid="{20D658DA-AA9C-4B8A-88DB-4A53FA3E1566}"/>
    <cellStyle name="Normal 5 2 2 3 3 2 3 6 3 2" xfId="31445" xr:uid="{8335C654-6A5B-43B0-9BF5-99B5E4D6EAF0}"/>
    <cellStyle name="Normal 5 2 2 3 3 2 3 6 4" xfId="31642" xr:uid="{648E6EA8-0CB8-4625-96BD-1713085C6150}"/>
    <cellStyle name="Normal 5 2 2 3 3 2 3 7" xfId="30123" xr:uid="{DAC80EA3-45F7-49F1-A349-239CC3856162}"/>
    <cellStyle name="Normal 5 2 2 3 3 2 3 7 2" xfId="30485" xr:uid="{207BB286-D44A-4530-97B5-78C32E75393D}"/>
    <cellStyle name="Normal 5 2 2 3 3 2 4" xfId="1059" xr:uid="{00000000-0005-0000-0000-0000D6050000}"/>
    <cellStyle name="Normal 5 2 2 3 3 2 4 2" xfId="2947" xr:uid="{00000000-0005-0000-0000-0000D3060000}"/>
    <cellStyle name="Normal 5 2 2 3 3 2 4 3" xfId="25591" xr:uid="{5B9280FC-9264-4B15-A200-680DEEC4D82C}"/>
    <cellStyle name="Normal 5 2 2 3 3 2 4 3 2" xfId="29623" xr:uid="{10ECCC93-74F9-4A09-802F-48DA5B303C31}"/>
    <cellStyle name="Normal 5 2 2 3 3 2 4 3 3" xfId="29599" xr:uid="{C8E61550-9BF6-4809-AD63-521FABB334AF}"/>
    <cellStyle name="Normal 5 2 2 3 3 2 4 3 3 2" xfId="29643" xr:uid="{CBBE4A4C-8051-48A5-A221-A862F98BE9FB}"/>
    <cellStyle name="Normal 5 2 2 3 3 2 4 3 3 3" xfId="30385" xr:uid="{869F3D5D-AE97-4CC5-B41A-A19DC4D969BE}"/>
    <cellStyle name="Normal 5 2 2 3 3 2 4 3 3 4" xfId="30372" xr:uid="{5CC7FCC2-30E8-4DE4-8C04-E4F3FF779ED6}"/>
    <cellStyle name="Normal 5 2 2 3 3 2 4 3 3 4 2" xfId="31711" xr:uid="{97349D98-A108-4282-8CFA-A793557F04C8}"/>
    <cellStyle name="Normal 5 2 2 3 3 2 4 3 4" xfId="30355" xr:uid="{1C60EA9A-684E-4679-89C8-749CEAB253C5}"/>
    <cellStyle name="Normal 5 2 2 3 3 2 4 3 4 2" xfId="31697" xr:uid="{AD204089-4C71-4050-991D-38E2B324F7EB}"/>
    <cellStyle name="Normal 5 2 2 3 3 2 5" xfId="2100" xr:uid="{00000000-0005-0000-0000-000060020000}"/>
    <cellStyle name="Normal 5 2 2 3 3 2 5 2" xfId="4664" xr:uid="{456E6ACB-B92B-4E09-90D7-9887AC9A6356}"/>
    <cellStyle name="Normal 5 2 2 3 3 2 5 3" xfId="30180" xr:uid="{949196C8-26F0-48F8-A360-5C93471FB753}"/>
    <cellStyle name="Normal 5 2 2 3 3 2 5 3 2" xfId="31324" xr:uid="{1776B697-3D7A-44A6-8CF4-26DCA157D5FD}"/>
    <cellStyle name="Normal 5 2 2 3 3 2 5 4" xfId="31520" xr:uid="{BEF860A1-5D07-4575-A886-606466C1C1D9}"/>
    <cellStyle name="Normal 5 2 2 3 3 2 6" xfId="3999" xr:uid="{A738EDEF-3EA0-4135-885D-6506E619A596}"/>
    <cellStyle name="Normal 5 2 2 3 3 2 6 2" xfId="4813" xr:uid="{54779593-FE24-451B-9985-E9D706451F82}"/>
    <cellStyle name="Normal 5 2 2 3 3 2 6 3" xfId="30301" xr:uid="{6891DA91-5722-4BAC-8C6B-FDD9DC564F07}"/>
    <cellStyle name="Normal 5 2 2 3 3 2 6 3 2" xfId="31444" xr:uid="{6A366D88-F890-46E2-BB04-E1D17258EF3B}"/>
    <cellStyle name="Normal 5 2 2 3 3 2 6 4" xfId="31641" xr:uid="{06A84B95-836D-4AEB-8DAA-809DFA91FB68}"/>
    <cellStyle name="Normal 5 2 2 3 3 2 7" xfId="30122" xr:uid="{16F6B502-50DE-40DF-90B1-0876CC1A1C94}"/>
    <cellStyle name="Normal 5 2 2 3 3 2 7 2" xfId="30484"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4" xr:uid="{00000000-0005-0000-0000-0000DC050000}"/>
    <cellStyle name="Normal 5 2 2 3 3 4 2 2 2 2 2" xfId="30089" xr:uid="{2B878A51-CD5F-4DE5-B930-3F48D284360B}"/>
    <cellStyle name="Normal 5 2 2 3 3 4 2 2 2 3" xfId="3718" xr:uid="{00000000-0005-0000-0000-000047050000}"/>
    <cellStyle name="Normal 5 2 2 3 3 4 2 2 2 3 2" xfId="4814" xr:uid="{A9DAC7E2-553D-4565-B80F-940B97A51BE8}"/>
    <cellStyle name="Normal 5 2 2 3 3 4 2 2 2 3 3" xfId="30242" xr:uid="{BA581B0B-DADD-427E-9227-F1A4995BB8C9}"/>
    <cellStyle name="Normal 5 2 2 3 3 4 2 2 2 3 3 2" xfId="31385" xr:uid="{D3E5510B-31A3-4A73-B547-9B3F2D2B326B}"/>
    <cellStyle name="Normal 5 2 2 3 3 4 2 2 2 3 4" xfId="31582" xr:uid="{21BABE29-A0ED-45DF-9708-DEE6E0C6E1A6}"/>
    <cellStyle name="Normal 5 2 2 3 3 4 2 2 2 4" xfId="25781" xr:uid="{36E75808-49D3-4D14-9DA6-61DB80D655FD}"/>
    <cellStyle name="Normal 5 2 2 3 3 4 2 2 3" xfId="1995" xr:uid="{00000000-0005-0000-0000-0000DD050000}"/>
    <cellStyle name="Normal 5 2 2 3 3 4 2 2 4" xfId="23412" xr:uid="{BA854DC5-60A5-4E12-82F7-BBD7FC263D3A}"/>
    <cellStyle name="Normal 5 2 2 3 3 4 2 3" xfId="1065" xr:uid="{00000000-0005-0000-0000-0000DE050000}"/>
    <cellStyle name="Normal 5 2 2 3 3 4 2 3 2" xfId="1066" xr:uid="{00000000-0005-0000-0000-0000DF050000}"/>
    <cellStyle name="Normal 5 2 2 3 3 4 2 3 2 2" xfId="25813" xr:uid="{0AE676AB-4C86-4CA3-9C45-55D8413D79AD}"/>
    <cellStyle name="Normal 5 2 2 3 3 4 2 3 2 3" xfId="23195" xr:uid="{A05CFCBC-1C32-439E-B3B0-8BBB5EA27847}"/>
    <cellStyle name="Normal 5 2 2 3 3 4 2 3 3" xfId="1067" xr:uid="{00000000-0005-0000-0000-0000E0050000}"/>
    <cellStyle name="Normal 5 2 2 3 3 4 2 3 3 2" xfId="24260" xr:uid="{4E635149-A9CA-4E61-A008-49F6F6E6E5A8}"/>
    <cellStyle name="Normal 5 2 2 3 3 4 2 3 3 3" xfId="24681" xr:uid="{F7A47AF9-6E5B-4813-8096-B603E3BB974D}"/>
    <cellStyle name="Normal 5 2 2 3 3 4 2 3 4" xfId="2103" xr:uid="{00000000-0005-0000-0000-000068020000}"/>
    <cellStyle name="Normal 5 2 2 3 3 4 2 3 4 2" xfId="4707" xr:uid="{B07E0505-B8A6-484D-AAA8-0C41974ED4F4}"/>
    <cellStyle name="Normal 5 2 2 3 3 4 2 3 4 3" xfId="30183" xr:uid="{9A0870E9-F2F2-44FB-8B46-C48A4968FEEF}"/>
    <cellStyle name="Normal 5 2 2 3 3 4 2 3 4 3 2" xfId="31327" xr:uid="{CF04E88C-F7B3-4D7A-9717-FD9ACBD6475E}"/>
    <cellStyle name="Normal 5 2 2 3 3 4 2 3 4 4" xfId="31523" xr:uid="{A111558E-E85F-4251-9D3B-B86A6E2852FF}"/>
    <cellStyle name="Normal 5 2 2 3 3 4 2 3 5" xfId="25791" xr:uid="{BE81E2B3-54B5-44DA-A7B7-DF27FBF44B0E}"/>
    <cellStyle name="Normal 5 2 2 3 3 4 2 3 6" xfId="30535" xr:uid="{6AF04956-A4AA-40F2-9013-C6A327256590}"/>
    <cellStyle name="Normal 5 2 2 3 3 4 2 4" xfId="24193" xr:uid="{8D3CA287-FEA1-4E49-ADF5-2EF14E33D055}"/>
    <cellStyle name="Normal 5 2 2 3 3 4 3" xfId="1068" xr:uid="{00000000-0005-0000-0000-0000E1050000}"/>
    <cellStyle name="Normal 5 2 2 3 3 4 4" xfId="2949" xr:uid="{00000000-0005-0000-0000-0000DB060000}"/>
    <cellStyle name="Normal 5 2 2 3 3 4 4 2" xfId="31289" xr:uid="{DEB5B321-0F2A-4419-A5CA-930B6F07E2F7}"/>
    <cellStyle name="Normal 5 2 2 3 3 4 5" xfId="2102" xr:uid="{00000000-0005-0000-0000-000065020000}"/>
    <cellStyle name="Normal 5 2 2 3 3 4 5 2" xfId="3790" xr:uid="{BC5A38D1-BFF3-476A-8A69-EA1EE0617EC6}"/>
    <cellStyle name="Normal 5 2 2 3 3 4 5 3" xfId="30182" xr:uid="{5C24DA68-97CD-49FE-802F-E259FD9B70A3}"/>
    <cellStyle name="Normal 5 2 2 3 3 4 5 3 2" xfId="31326" xr:uid="{79426398-3EAD-4E7A-9356-7A768B6FCB74}"/>
    <cellStyle name="Normal 5 2 2 3 3 4 5 4" xfId="31522" xr:uid="{3AC3627F-72DF-4B18-B008-B92A5C21CB5D}"/>
    <cellStyle name="Normal 5 2 2 3 3 4 6" xfId="4001" xr:uid="{D8FD9E04-9092-4C4B-A910-C73C5CD42691}"/>
    <cellStyle name="Normal 5 2 2 3 3 4 6 2" xfId="4693" xr:uid="{E279391E-A262-4102-8448-E71B06C35C79}"/>
    <cellStyle name="Normal 5 2 2 3 3 4 6 3" xfId="30303" xr:uid="{A30F632E-33C2-4D26-936D-ECDA03E22F6E}"/>
    <cellStyle name="Normal 5 2 2 3 3 4 6 3 2" xfId="31446" xr:uid="{164E3A5C-7416-44FC-8177-DC798DF6E6A0}"/>
    <cellStyle name="Normal 5 2 2 3 3 4 6 4" xfId="31643" xr:uid="{B9006B00-B933-4FB1-A35A-D7221D1C0512}"/>
    <cellStyle name="Normal 5 2 2 3 3 4 7" xfId="30124" xr:uid="{703E38E7-8BA4-47CE-A103-8E02D7643E7A}"/>
    <cellStyle name="Normal 5 2 2 3 3 4 7 2" xfId="30486" xr:uid="{2C6C969A-844E-4616-8573-0FAFBA4D69CF}"/>
    <cellStyle name="Normal 5 2 2 3 3 5" xfId="1069" xr:uid="{00000000-0005-0000-0000-0000E2050000}"/>
    <cellStyle name="Normal 5 2 2 3 3 5 2" xfId="1070" xr:uid="{00000000-0005-0000-0000-0000E3050000}"/>
    <cellStyle name="Normal 5 2 2 3 3 5 3" xfId="3719" xr:uid="{00000000-0005-0000-0000-00004E050000}"/>
    <cellStyle name="Normal 5 2 2 3 3 5 3 2" xfId="4793" xr:uid="{DF0BC7BF-5428-4780-84E3-7F8E288418C8}"/>
    <cellStyle name="Normal 5 2 2 3 3 5 3 2 2" xfId="27325" xr:uid="{F12C00FE-6AFB-4D00-84B2-71822DC2DF6A}"/>
    <cellStyle name="Normal 5 2 2 3 3 5 3 3" xfId="22847" xr:uid="{659AE614-353A-4FE0-9C98-E3D2FE7BC367}"/>
    <cellStyle name="Normal 5 2 2 3 3 5 3 4" xfId="30243" xr:uid="{10F24001-7CC0-44EC-B648-411E63A266B9}"/>
    <cellStyle name="Normal 5 2 2 3 3 5 3 4 2" xfId="31386" xr:uid="{B9C0C66D-8676-4A44-BA99-B9C8122368E0}"/>
    <cellStyle name="Normal 5 2 2 3 3 5 3 5" xfId="31583" xr:uid="{747A6EBE-5AA8-4D25-B6CA-2B8E86458B98}"/>
    <cellStyle name="Normal 5 2 2 3 3 5 4" xfId="25351"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0" xr:uid="{B47C1D1D-4990-4E6D-8D87-F2D0EA821190}"/>
    <cellStyle name="Normal 5 2 2 3 4 3 2 2 3" xfId="25683" xr:uid="{C0596603-1DB0-4B26-9F87-3B5181B6B939}"/>
    <cellStyle name="Normal 5 2 2 3 4 3 2 3" xfId="1076" xr:uid="{00000000-0005-0000-0000-0000E9050000}"/>
    <cellStyle name="Normal 5 2 2 3 4 3 2 3 2" xfId="1996" xr:uid="{00000000-0005-0000-0000-0000EA050000}"/>
    <cellStyle name="Normal 5 2 2 3 4 3 2 3 3" xfId="3720" xr:uid="{00000000-0005-0000-0000-000055050000}"/>
    <cellStyle name="Normal 5 2 2 3 4 3 2 3 3 2" xfId="4777" xr:uid="{2AAB0A08-DE9A-4C96-9B2A-1DB1A63BD9DB}"/>
    <cellStyle name="Normal 5 2 2 3 4 3 2 3 3 3" xfId="30244" xr:uid="{0B60F80B-7368-4D89-BA1E-AC6E4192ADD4}"/>
    <cellStyle name="Normal 5 2 2 3 4 3 2 3 3 3 2" xfId="31387" xr:uid="{6980F92F-2E8D-4F9E-B82F-A0952100F3DD}"/>
    <cellStyle name="Normal 5 2 2 3 4 3 2 3 3 4" xfId="31584" xr:uid="{7B6E9149-EDD8-47F2-8D5F-A2FC9635B763}"/>
    <cellStyle name="Normal 5 2 2 3 4 3 2 4" xfId="25684" xr:uid="{D36B2ED3-0F57-4BA2-8ECD-62BF05B0572F}"/>
    <cellStyle name="Normal 5 2 2 3 4 3 3" xfId="1077" xr:uid="{00000000-0005-0000-0000-0000EB050000}"/>
    <cellStyle name="Normal 5 2 2 3 4 3 4" xfId="2950" xr:uid="{00000000-0005-0000-0000-0000E1060000}"/>
    <cellStyle name="Normal 5 2 2 3 4 3 4 2" xfId="31273" xr:uid="{48413553-C1B7-4B8D-A3C6-C8BF89975138}"/>
    <cellStyle name="Normal 5 2 2 3 4 3 5" xfId="2105" xr:uid="{00000000-0005-0000-0000-00006C020000}"/>
    <cellStyle name="Normal 5 2 2 3 4 3 5 2" xfId="4052" xr:uid="{49B8B7A8-4856-40A4-A58F-9BFE37881BD3}"/>
    <cellStyle name="Normal 5 2 2 3 4 3 5 3" xfId="30185" xr:uid="{A70DBE0C-D5CA-4EAB-A3CA-07F95394E9AE}"/>
    <cellStyle name="Normal 5 2 2 3 4 3 5 3 2" xfId="31329" xr:uid="{490372D4-432A-4B6E-B243-E866D76B8184}"/>
    <cellStyle name="Normal 5 2 2 3 4 3 5 4" xfId="31525" xr:uid="{90AC1405-FE79-424A-BC37-FF05E9503406}"/>
    <cellStyle name="Normal 5 2 2 3 4 3 6" xfId="4003" xr:uid="{2E9BA179-24FF-4822-9D6C-F2734EFD2CB0}"/>
    <cellStyle name="Normal 5 2 2 3 4 3 6 2" xfId="4803" xr:uid="{2387F2B7-3B47-4789-BF4E-B979001A8FAA}"/>
    <cellStyle name="Normal 5 2 2 3 4 3 6 3" xfId="30305" xr:uid="{5726D493-8CED-4265-A434-DFD8EB311CD3}"/>
    <cellStyle name="Normal 5 2 2 3 4 3 6 3 2" xfId="31448" xr:uid="{FB181689-6E48-4E44-96B3-385555CE579C}"/>
    <cellStyle name="Normal 5 2 2 3 4 3 6 4" xfId="31645" xr:uid="{0067E494-22D7-4B3A-984D-B426336F4E2D}"/>
    <cellStyle name="Normal 5 2 2 3 4 3 7" xfId="30126" xr:uid="{902DB47F-C143-433C-8E02-ECCFBB8FA346}"/>
    <cellStyle name="Normal 5 2 2 3 4 3 7 2" xfId="30488" xr:uid="{56017849-602A-438E-96E0-4DE9B6F02764}"/>
    <cellStyle name="Normal 5 2 2 3 4 4" xfId="1078" xr:uid="{00000000-0005-0000-0000-0000EC050000}"/>
    <cellStyle name="Normal 5 2 2 3 4 4 2" xfId="1997" xr:uid="{00000000-0005-0000-0000-0000ED050000}"/>
    <cellStyle name="Normal 5 2 2 3 4 4 3" xfId="3721" xr:uid="{00000000-0005-0000-0000-000058050000}"/>
    <cellStyle name="Normal 5 2 2 3 4 4 3 2" xfId="4705" xr:uid="{FB999CD8-02A8-4F7C-89CE-DB6631DE48C4}"/>
    <cellStyle name="Normal 5 2 2 3 4 4 3 3" xfId="30245" xr:uid="{EE5ADEA2-84D4-4505-87AE-A6C270C3F801}"/>
    <cellStyle name="Normal 5 2 2 3 4 4 3 3 2" xfId="31388" xr:uid="{DE289E50-B422-42E4-BB23-771C03B0FE6E}"/>
    <cellStyle name="Normal 5 2 2 3 4 4 3 4" xfId="31585" xr:uid="{8C678CD5-606D-4C9C-A7A2-159D864DB7F7}"/>
    <cellStyle name="Normal 5 2 2 3 4 5" xfId="2104" xr:uid="{00000000-0005-0000-0000-00006A020000}"/>
    <cellStyle name="Normal 5 2 2 3 4 5 2" xfId="4658" xr:uid="{67E9FDA9-5A2B-445D-B40D-93E8A98A8238}"/>
    <cellStyle name="Normal 5 2 2 3 4 5 3" xfId="30184" xr:uid="{4CB0E304-139B-42D7-9A87-E169EFE7D601}"/>
    <cellStyle name="Normal 5 2 2 3 4 5 3 2" xfId="31328" xr:uid="{0F5135EB-14E6-42DE-B2B0-75C666FB0A17}"/>
    <cellStyle name="Normal 5 2 2 3 4 5 4" xfId="31524" xr:uid="{E4FC8698-639F-4C7B-A547-7219F1D50986}"/>
    <cellStyle name="Normal 5 2 2 3 4 6" xfId="4002" xr:uid="{483D2F10-7048-47B5-8EC8-C27C7ED5C5D2}"/>
    <cellStyle name="Normal 5 2 2 3 4 6 2" xfId="4720" xr:uid="{9099B238-0B4B-4E4D-B266-C731E14F65F2}"/>
    <cellStyle name="Normal 5 2 2 3 4 6 3" xfId="30304" xr:uid="{CE79C3A2-8FAA-47C3-A986-94ABFF393284}"/>
    <cellStyle name="Normal 5 2 2 3 4 6 3 2" xfId="31447" xr:uid="{6D797409-02BE-47A8-973D-58729081A7B3}"/>
    <cellStyle name="Normal 5 2 2 3 4 6 4" xfId="31644" xr:uid="{F8C769A2-8633-48D8-9C86-DFE6F04F67C4}"/>
    <cellStyle name="Normal 5 2 2 3 4 7" xfId="30125" xr:uid="{920D9317-59AD-4444-9F3B-B0AB3DA1419C}"/>
    <cellStyle name="Normal 5 2 2 3 4 7 2" xfId="30487" xr:uid="{2D2D5388-0491-48DD-9BA0-7F231209010E}"/>
    <cellStyle name="Normal 5 2 2 3 5" xfId="2066" xr:uid="{00000000-0005-0000-0000-00005D020000}"/>
    <cellStyle name="Normal 5 2 2 3 5 2" xfId="4743" xr:uid="{D9BCE5B0-F41F-41F6-A6AC-41E5B78235A9}"/>
    <cellStyle name="Normal 5 2 2 3 5 3" xfId="30165" xr:uid="{F6DDC9EB-CD6C-4D04-8F67-4FD996169366}"/>
    <cellStyle name="Normal 5 2 2 3 5 3 2" xfId="30489" xr:uid="{063E2B6E-8838-4EF2-91BA-1A4AB6C209F2}"/>
    <cellStyle name="Normal 5 2 2 3 5 4" xfId="31505" xr:uid="{4C9C7E84-AA75-41E2-BFB1-21A740FAD8B6}"/>
    <cellStyle name="Normal 5 2 2 3 6" xfId="30102" xr:uid="{93BD7124-346B-4FA7-9E75-822A18739E86}"/>
    <cellStyle name="Normal 5 2 2 3 6 2" xfId="30470"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4" xr:uid="{B7ABCA13-C252-49DE-8A75-C393116E6978}"/>
    <cellStyle name="Normal 5 2 2 4 3 2 2 3" xfId="25770" xr:uid="{D99DDDD1-ADF3-4C2F-9B0B-0766981E1FE4}"/>
    <cellStyle name="Normal 5 2 2 4 3 2 3" xfId="1084" xr:uid="{00000000-0005-0000-0000-0000F3050000}"/>
    <cellStyle name="Normal 5 2 2 4 3 2 3 2" xfId="1998" xr:uid="{00000000-0005-0000-0000-0000F4050000}"/>
    <cellStyle name="Normal 5 2 2 4 3 2 3 3" xfId="3722" xr:uid="{00000000-0005-0000-0000-00005F050000}"/>
    <cellStyle name="Normal 5 2 2 4 3 2 3 3 2" xfId="4735" xr:uid="{E49EB17C-CF0A-4F32-A8B8-D0C3423F7ADE}"/>
    <cellStyle name="Normal 5 2 2 4 3 2 3 3 3" xfId="30246" xr:uid="{A9BCBA25-83A3-4A30-9CD3-15C108FB8C79}"/>
    <cellStyle name="Normal 5 2 2 4 3 2 3 3 3 2" xfId="31389" xr:uid="{05EB7F35-34C6-4A04-A0F4-C81EF4E61930}"/>
    <cellStyle name="Normal 5 2 2 4 3 2 3 3 4" xfId="31586" xr:uid="{75B07DF1-2E2E-4D26-A331-293EB1A84567}"/>
    <cellStyle name="Normal 5 2 2 4 3 2 4" xfId="24569" xr:uid="{CA10D6C3-1290-4ABF-AABF-26E17988ED1A}"/>
    <cellStyle name="Normal 5 2 2 4 3 3" xfId="1085" xr:uid="{00000000-0005-0000-0000-0000F5050000}"/>
    <cellStyle name="Normal 5 2 2 4 3 4" xfId="2951" xr:uid="{00000000-0005-0000-0000-0000E8060000}"/>
    <cellStyle name="Normal 5 2 2 4 3 4 2" xfId="31276" xr:uid="{5827531A-151D-490E-B9CC-5F64E61F31DF}"/>
    <cellStyle name="Normal 5 2 2 4 3 5" xfId="2107" xr:uid="{00000000-0005-0000-0000-000070020000}"/>
    <cellStyle name="Normal 5 2 2 4 3 5 2" xfId="4629" xr:uid="{CB491582-F2CB-4E36-BE6E-EFC681D7156D}"/>
    <cellStyle name="Normal 5 2 2 4 3 5 3" xfId="30187" xr:uid="{3AAE0EAE-E8B5-495C-B313-D9EF9D9CAB64}"/>
    <cellStyle name="Normal 5 2 2 4 3 5 3 2" xfId="31331" xr:uid="{0267AC5B-64C6-4486-ADCE-246F465FDD47}"/>
    <cellStyle name="Normal 5 2 2 4 3 5 4" xfId="31527" xr:uid="{9CB041FA-68C5-4343-A51A-DA27C8958F9D}"/>
    <cellStyle name="Normal 5 2 2 4 3 6" xfId="4005" xr:uid="{D558FD0F-23C1-46DD-B9F0-9F8795729785}"/>
    <cellStyle name="Normal 5 2 2 4 3 6 2" xfId="4712" xr:uid="{B120F520-B966-4AD5-8EBE-409F270073F9}"/>
    <cellStyle name="Normal 5 2 2 4 3 6 3" xfId="30307" xr:uid="{699D5CA2-FACA-4377-99AD-77942E973491}"/>
    <cellStyle name="Normal 5 2 2 4 3 6 3 2" xfId="31450" xr:uid="{5F533371-818D-4244-ABD4-7A17DD389363}"/>
    <cellStyle name="Normal 5 2 2 4 3 6 4" xfId="31647" xr:uid="{EB53F69C-BF68-4DCA-85B3-F9FB5F32E27C}"/>
    <cellStyle name="Normal 5 2 2 4 3 7" xfId="30128" xr:uid="{BDE27110-9B13-48B7-8653-B497F720F538}"/>
    <cellStyle name="Normal 5 2 2 4 3 7 2" xfId="30491" xr:uid="{FD9D9EF5-F197-45A3-BC3A-5650DE888412}"/>
    <cellStyle name="Normal 5 2 2 4 4" xfId="1086" xr:uid="{00000000-0005-0000-0000-0000F6050000}"/>
    <cellStyle name="Normal 5 2 2 4 4 2" xfId="1087" xr:uid="{00000000-0005-0000-0000-0000F7050000}"/>
    <cellStyle name="Normal 5 2 2 4 4 3" xfId="3723" xr:uid="{00000000-0005-0000-0000-000062050000}"/>
    <cellStyle name="Normal 5 2 2 4 4 3 2" xfId="4740" xr:uid="{85B5A93A-A824-41A3-9870-5FB5020B28AB}"/>
    <cellStyle name="Normal 5 2 2 4 4 3 3" xfId="30247" xr:uid="{33C48EDD-9586-4230-8BA4-66265587F273}"/>
    <cellStyle name="Normal 5 2 2 4 4 3 3 2" xfId="31390" xr:uid="{922174FC-994D-4960-94F6-152FE500B889}"/>
    <cellStyle name="Normal 5 2 2 4 4 3 4" xfId="31587" xr:uid="{E291B842-5ED4-4126-8BEA-A2175FDD78C9}"/>
    <cellStyle name="Normal 5 2 2 4 5" xfId="2106" xr:uid="{00000000-0005-0000-0000-00006E020000}"/>
    <cellStyle name="Normal 5 2 2 4 5 2" xfId="4678" xr:uid="{1C1F360D-C6E5-496D-8E0B-7C61EF688A4B}"/>
    <cellStyle name="Normal 5 2 2 4 5 3" xfId="30186" xr:uid="{2FA02E78-E05B-4D87-8A46-DB8A8ADCC86C}"/>
    <cellStyle name="Normal 5 2 2 4 5 3 2" xfId="31330" xr:uid="{FBB927C5-8BB1-4180-BA69-EEF312036142}"/>
    <cellStyle name="Normal 5 2 2 4 5 4" xfId="31526" xr:uid="{8FFD126D-2DEA-4100-A5CD-7641C553E7A8}"/>
    <cellStyle name="Normal 5 2 2 4 6" xfId="4004" xr:uid="{487C8B09-2829-42FC-9B86-25DB3AB10663}"/>
    <cellStyle name="Normal 5 2 2 4 6 2" xfId="4776" xr:uid="{C7B64242-53F0-4D37-B483-14A3329CCC0F}"/>
    <cellStyle name="Normal 5 2 2 4 6 3" xfId="30306" xr:uid="{A106EA70-5CF5-4F4F-839A-1F540D6AFC82}"/>
    <cellStyle name="Normal 5 2 2 4 6 3 2" xfId="31449" xr:uid="{E6C509AA-8B5E-4123-B775-483D5B730539}"/>
    <cellStyle name="Normal 5 2 2 4 6 4" xfId="31646" xr:uid="{8920FE63-A71F-4725-A7D7-BA468668BA0F}"/>
    <cellStyle name="Normal 5 2 2 4 7" xfId="30127" xr:uid="{2236E3FF-3A86-4CD1-98F1-1886F111A065}"/>
    <cellStyle name="Normal 5 2 2 4 7 2" xfId="30490" xr:uid="{45FC10F0-4741-45B2-BDBE-913619A599F3}"/>
    <cellStyle name="Normal 5 2 2 5" xfId="29600" xr:uid="{51A7D0CB-4AEF-4815-897D-E9DF6C04761B}"/>
    <cellStyle name="Normal 5 2 2 5 2" xfId="29631" xr:uid="{4D46F027-DFAF-43F3-8432-E8ADA4FEF75B}"/>
    <cellStyle name="Normal 5 2 2 5 3" xfId="30356" xr:uid="{B88E4284-E474-4823-9891-BF93F08DC332}"/>
    <cellStyle name="Normal 5 2 2 5 3 2" xfId="30492" xr:uid="{31576F81-3AEC-4A0F-9C51-2A5DB1814C7E}"/>
    <cellStyle name="Normal 5 2 2 6" xfId="31497"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6" xr:uid="{4777385D-2B03-4739-880A-360C2F6CA172}"/>
    <cellStyle name="Normal 5 2 4 3 2 3 2 2 3" xfId="25590" xr:uid="{4194AEC9-B5D1-4293-B8C5-62D7DE423C61}"/>
    <cellStyle name="Normal 5 2 4 3 2 3 2 3" xfId="1100" xr:uid="{00000000-0005-0000-0000-000004060000}"/>
    <cellStyle name="Normal 5 2 4 3 2 3 2 3 2" xfId="1999" xr:uid="{00000000-0005-0000-0000-000005060000}"/>
    <cellStyle name="Normal 5 2 4 3 2 3 2 3 3" xfId="3724" xr:uid="{00000000-0005-0000-0000-000070050000}"/>
    <cellStyle name="Normal 5 2 4 3 2 3 2 3 3 2" xfId="4752" xr:uid="{FD3276C6-408C-4237-B809-AE73C12F6AE6}"/>
    <cellStyle name="Normal 5 2 4 3 2 3 2 3 3 3" xfId="30248" xr:uid="{8E939996-71BD-47CE-9BF4-4ED640E9C488}"/>
    <cellStyle name="Normal 5 2 4 3 2 3 2 3 3 3 2" xfId="31391" xr:uid="{E5FDB7D8-82CC-42F9-B24A-1AB0B72AE30F}"/>
    <cellStyle name="Normal 5 2 4 3 2 3 2 3 3 4" xfId="31588" xr:uid="{169BD90C-78A7-48C8-8B4D-B8A3362C27BE}"/>
    <cellStyle name="Normal 5 2 4 3 2 3 2 4" xfId="23144" xr:uid="{70717655-02F4-404C-95BB-4DB5536E3E99}"/>
    <cellStyle name="Normal 5 2 4 3 2 3 3" xfId="1101" xr:uid="{00000000-0005-0000-0000-000006060000}"/>
    <cellStyle name="Normal 5 2 4 3 2 3 4" xfId="2953" xr:uid="{00000000-0005-0000-0000-0000F4060000}"/>
    <cellStyle name="Normal 5 2 4 3 2 3 4 2" xfId="31277" xr:uid="{51508AF3-39AA-43A7-A514-BBE022261B7A}"/>
    <cellStyle name="Normal 5 2 4 3 2 3 5" xfId="2109" xr:uid="{00000000-0005-0000-0000-000079020000}"/>
    <cellStyle name="Normal 5 2 4 3 2 3 5 2" xfId="4628" xr:uid="{D9BC3CB2-5DA1-450C-BCAA-C84E226AB1E6}"/>
    <cellStyle name="Normal 5 2 4 3 2 3 5 3" xfId="30189" xr:uid="{2FCB911F-22F5-4527-8AEA-8BB8AA3518F0}"/>
    <cellStyle name="Normal 5 2 4 3 2 3 5 3 2" xfId="31333" xr:uid="{C304E2DA-C317-4027-B01C-219F31AF267C}"/>
    <cellStyle name="Normal 5 2 4 3 2 3 5 4" xfId="31529" xr:uid="{0DF2BB2A-E61A-4C92-BAFA-3A88549AEB66}"/>
    <cellStyle name="Normal 5 2 4 3 2 3 6" xfId="4007" xr:uid="{993A1062-C514-464B-A529-806C1AF30B6A}"/>
    <cellStyle name="Normal 5 2 4 3 2 3 6 2" xfId="4692" xr:uid="{C18C23D0-B407-4C1A-B972-7E83A621B743}"/>
    <cellStyle name="Normal 5 2 4 3 2 3 6 3" xfId="30309" xr:uid="{487F42B9-1B4B-44C3-988E-42342B8A86DF}"/>
    <cellStyle name="Normal 5 2 4 3 2 3 6 3 2" xfId="31452" xr:uid="{27CFB7E5-D04B-4E2D-9DC7-CDEAC6CF78C9}"/>
    <cellStyle name="Normal 5 2 4 3 2 3 6 4" xfId="31649" xr:uid="{4D303C41-AC8E-454A-A937-02A3DD263DCF}"/>
    <cellStyle name="Normal 5 2 4 3 2 3 7" xfId="30130" xr:uid="{83341974-E50B-44D0-9696-9A6A4FF79FC7}"/>
    <cellStyle name="Normal 5 2 4 3 2 3 7 2" xfId="30494" xr:uid="{62A7FCD7-3DD3-460C-A526-2E072EA83AC6}"/>
    <cellStyle name="Normal 5 2 4 3 2 4" xfId="1102" xr:uid="{00000000-0005-0000-0000-000007060000}"/>
    <cellStyle name="Normal 5 2 4 3 2 4 2" xfId="2952" xr:uid="{00000000-0005-0000-0000-0000F5060000}"/>
    <cellStyle name="Normal 5 2 4 3 2 4 3" xfId="24688" xr:uid="{973BBD0D-C702-493A-B63A-7B759697D574}"/>
    <cellStyle name="Normal 5 2 4 3 2 4 3 2" xfId="29620" xr:uid="{75BA985B-775E-4986-B0DE-8AF96A156831}"/>
    <cellStyle name="Normal 5 2 4 3 2 4 3 3" xfId="29601" xr:uid="{406D4EA0-1A70-4389-8944-9FA1A8219A8A}"/>
    <cellStyle name="Normal 5 2 4 3 2 4 3 3 2" xfId="29644" xr:uid="{923DCAA1-B380-4E41-9BA9-6417B9F666E0}"/>
    <cellStyle name="Normal 5 2 4 3 2 4 3 3 3" xfId="30386" xr:uid="{1139EB9C-6328-4471-8AA4-7F81A5EA54F4}"/>
    <cellStyle name="Normal 5 2 4 3 2 4 3 3 4" xfId="30373" xr:uid="{E276286F-A8BD-43EF-B465-B006F70E65A1}"/>
    <cellStyle name="Normal 5 2 4 3 2 4 3 3 4 2" xfId="31712" xr:uid="{71AE4F98-CC52-4A8A-914B-1B3A2FF29A1C}"/>
    <cellStyle name="Normal 5 2 4 3 2 4 3 4" xfId="30357" xr:uid="{BB7BBCD9-B969-4973-A8B6-6CB722F841E4}"/>
    <cellStyle name="Normal 5 2 4 3 2 4 3 4 2" xfId="31698" xr:uid="{F60ECDD6-7D39-47D2-80B0-FE4508F286D8}"/>
    <cellStyle name="Normal 5 2 4 3 2 5" xfId="2108" xr:uid="{00000000-0005-0000-0000-000077020000}"/>
    <cellStyle name="Normal 5 2 4 3 2 5 2" xfId="4633" xr:uid="{CE0C5B6A-2719-4A04-925F-57872C2DEC2B}"/>
    <cellStyle name="Normal 5 2 4 3 2 5 3" xfId="30188" xr:uid="{6A370297-6A41-4E24-B999-B6EBAA07B436}"/>
    <cellStyle name="Normal 5 2 4 3 2 5 3 2" xfId="31332" xr:uid="{966323EF-1FDA-4294-B815-716BB4BA52AC}"/>
    <cellStyle name="Normal 5 2 4 3 2 5 4" xfId="31528" xr:uid="{08096505-C56A-4159-AECA-7DFEAECA569B}"/>
    <cellStyle name="Normal 5 2 4 3 2 6" xfId="4006" xr:uid="{21BCC244-DE2D-4E05-B4CA-800C7ACB717D}"/>
    <cellStyle name="Normal 5 2 4 3 2 6 2" xfId="4807" xr:uid="{FE4BE598-DEBE-491E-8102-65FC12E0DC06}"/>
    <cellStyle name="Normal 5 2 4 3 2 6 3" xfId="30308" xr:uid="{F505CACC-2E7E-4908-B592-B7E4ACA029E0}"/>
    <cellStyle name="Normal 5 2 4 3 2 6 3 2" xfId="31451" xr:uid="{39A1DB0C-5820-4471-897E-0EF9158064D9}"/>
    <cellStyle name="Normal 5 2 4 3 2 6 4" xfId="31648" xr:uid="{5F240F98-984C-4E11-894B-FD68B60B2DC6}"/>
    <cellStyle name="Normal 5 2 4 3 2 7" xfId="30129" xr:uid="{C81275DE-CA30-40D7-AD33-FAB62E0FACED}"/>
    <cellStyle name="Normal 5 2 4 3 2 7 2" xfId="30493"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0" xr:uid="{00000000-0005-0000-0000-00000D060000}"/>
    <cellStyle name="Normal 5 2 4 3 4 2 2 2 2 2" xfId="30090" xr:uid="{00FBE9D4-901D-40C4-AE9A-A01535727F0E}"/>
    <cellStyle name="Normal 5 2 4 3 4 2 2 2 3" xfId="3725" xr:uid="{00000000-0005-0000-0000-000077050000}"/>
    <cellStyle name="Normal 5 2 4 3 4 2 2 2 3 2" xfId="4698" xr:uid="{D86AE0E5-80AB-45CC-BB51-27009840DF19}"/>
    <cellStyle name="Normal 5 2 4 3 4 2 2 2 3 3" xfId="30249" xr:uid="{A5913D0B-F3AB-4685-B461-6789188CB0C7}"/>
    <cellStyle name="Normal 5 2 4 3 4 2 2 2 3 3 2" xfId="31392" xr:uid="{607078C3-D295-4A84-8F6C-C1F600B3DD7A}"/>
    <cellStyle name="Normal 5 2 4 3 4 2 2 2 3 4" xfId="31589" xr:uid="{A5395D31-9BC9-49DA-9AD2-437533C755D4}"/>
    <cellStyle name="Normal 5 2 4 3 4 2 2 2 4" xfId="25812" xr:uid="{68E33F85-01FB-4372-96FF-2C95551D6F42}"/>
    <cellStyle name="Normal 5 2 4 3 4 2 2 3" xfId="2001" xr:uid="{00000000-0005-0000-0000-00000E060000}"/>
    <cellStyle name="Normal 5 2 4 3 4 2 2 4" xfId="24561" xr:uid="{1ABF2154-0515-420D-BA6C-050AA83C1161}"/>
    <cellStyle name="Normal 5 2 4 3 4 2 3" xfId="1108" xr:uid="{00000000-0005-0000-0000-00000F060000}"/>
    <cellStyle name="Normal 5 2 4 3 4 2 3 2" xfId="1109" xr:uid="{00000000-0005-0000-0000-000010060000}"/>
    <cellStyle name="Normal 5 2 4 3 4 2 3 2 2" xfId="25778" xr:uid="{C55AA561-4A9A-4C64-850D-C3D11D4FEE4B}"/>
    <cellStyle name="Normal 5 2 4 3 4 2 3 2 3" xfId="24691" xr:uid="{A05F800E-9125-4B87-98E6-688A386B1177}"/>
    <cellStyle name="Normal 5 2 4 3 4 2 3 3" xfId="1110" xr:uid="{00000000-0005-0000-0000-000011060000}"/>
    <cellStyle name="Normal 5 2 4 3 4 2 3 3 2" xfId="25377" xr:uid="{F68CF08F-A168-4264-B126-2A6CE38A1A26}"/>
    <cellStyle name="Normal 5 2 4 3 4 2 3 3 3" xfId="25762" xr:uid="{FAF7D7DA-B154-4388-9D93-722B021D173F}"/>
    <cellStyle name="Normal 5 2 4 3 4 2 3 4" xfId="2111" xr:uid="{00000000-0005-0000-0000-00007F020000}"/>
    <cellStyle name="Normal 5 2 4 3 4 2 3 4 2" xfId="4770" xr:uid="{C01071CA-2E5F-4969-B1C0-9DBB04C21783}"/>
    <cellStyle name="Normal 5 2 4 3 4 2 3 4 3" xfId="30191" xr:uid="{CFC6C10D-19C1-4175-B722-F9F6FF830FDB}"/>
    <cellStyle name="Normal 5 2 4 3 4 2 3 4 3 2" xfId="31335" xr:uid="{DE48491A-8E71-4D53-BF3A-74F36656ED66}"/>
    <cellStyle name="Normal 5 2 4 3 4 2 3 4 4" xfId="31531" xr:uid="{28552DF3-DBCC-498D-A367-6FA965B21C26}"/>
    <cellStyle name="Normal 5 2 4 3 4 2 3 5" xfId="25280" xr:uid="{C7B4FAF3-1BA0-45BB-BA6F-44260C736B84}"/>
    <cellStyle name="Normal 5 2 4 3 4 2 3 6" xfId="30536" xr:uid="{63E07DC7-F18F-4505-A38A-112CFA74FEBB}"/>
    <cellStyle name="Normal 5 2 4 3 4 2 4" xfId="23056" xr:uid="{C7716834-6B7F-4C7C-AB0F-D110ACFBAC7A}"/>
    <cellStyle name="Normal 5 2 4 3 4 3" xfId="1111" xr:uid="{00000000-0005-0000-0000-000012060000}"/>
    <cellStyle name="Normal 5 2 4 3 4 4" xfId="2954" xr:uid="{00000000-0005-0000-0000-0000FD060000}"/>
    <cellStyle name="Normal 5 2 4 3 4 4 2" xfId="31282" xr:uid="{853362D5-299F-4808-978A-B0AF91C9FCCD}"/>
    <cellStyle name="Normal 5 2 4 3 4 5" xfId="2110" xr:uid="{00000000-0005-0000-0000-00007C020000}"/>
    <cellStyle name="Normal 5 2 4 3 4 5 2" xfId="4639" xr:uid="{9499810A-4B41-448D-89FA-46D00AE72935}"/>
    <cellStyle name="Normal 5 2 4 3 4 5 3" xfId="30190" xr:uid="{13D06800-6809-4CE8-A6F4-CD71FDE8EAC6}"/>
    <cellStyle name="Normal 5 2 4 3 4 5 3 2" xfId="31334" xr:uid="{F5FBEC01-0219-4E30-92D7-6771A93AA2AE}"/>
    <cellStyle name="Normal 5 2 4 3 4 5 4" xfId="31530" xr:uid="{FACAD6D8-BE20-4E78-A39A-9835E1A36A9E}"/>
    <cellStyle name="Normal 5 2 4 3 4 6" xfId="4008" xr:uid="{F6561F36-B5FA-449D-8623-6523BDF6513B}"/>
    <cellStyle name="Normal 5 2 4 3 4 6 2" xfId="4820" xr:uid="{2C1739FD-A387-4815-9D44-5238B913A269}"/>
    <cellStyle name="Normal 5 2 4 3 4 6 3" xfId="30310" xr:uid="{E1453DD1-D0D4-41B1-96A4-D543CB7B3645}"/>
    <cellStyle name="Normal 5 2 4 3 4 6 3 2" xfId="31453" xr:uid="{58F3D4EC-46BD-4B36-8C1D-A3BFAD097151}"/>
    <cellStyle name="Normal 5 2 4 3 4 6 4" xfId="31650" xr:uid="{740B3970-8CB7-4886-90DB-201FFA1F7212}"/>
    <cellStyle name="Normal 5 2 4 3 4 7" xfId="30131" xr:uid="{0FF9C2E0-D12A-4ABC-95BB-3755B3F83C84}"/>
    <cellStyle name="Normal 5 2 4 3 4 7 2" xfId="30495" xr:uid="{FC91A448-0B30-4A6D-BA82-B1E29BB27650}"/>
    <cellStyle name="Normal 5 2 4 3 5" xfId="1112" xr:uid="{00000000-0005-0000-0000-000013060000}"/>
    <cellStyle name="Normal 5 2 4 3 5 2" xfId="1113" xr:uid="{00000000-0005-0000-0000-000014060000}"/>
    <cellStyle name="Normal 5 2 4 3 5 3" xfId="3726" xr:uid="{00000000-0005-0000-0000-00007E050000}"/>
    <cellStyle name="Normal 5 2 4 3 5 3 2" xfId="4768" xr:uid="{CC143ED1-937D-4F73-A068-C4CF9C5A1DF7}"/>
    <cellStyle name="Normal 5 2 4 3 5 3 2 2" xfId="27326" xr:uid="{17D2031A-E82D-4478-9366-F21AB81BBD6E}"/>
    <cellStyle name="Normal 5 2 4 3 5 3 3" xfId="25639" xr:uid="{DFF53FD4-FEAE-46B9-BCF3-B4723EA48D7C}"/>
    <cellStyle name="Normal 5 2 4 3 5 3 4" xfId="30250" xr:uid="{E82F2118-577E-4536-B0CB-18761AB513DD}"/>
    <cellStyle name="Normal 5 2 4 3 5 3 4 2" xfId="31393" xr:uid="{AB0E8E94-3AAB-4649-AC96-B3051481793B}"/>
    <cellStyle name="Normal 5 2 4 3 5 3 5" xfId="31590" xr:uid="{A3F63B78-3266-4C42-90CB-09F9D2C3C287}"/>
    <cellStyle name="Normal 5 2 4 3 5 4" xfId="24428"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3" xr:uid="{AF438C16-2BAB-4175-8465-C867CB828BCF}"/>
    <cellStyle name="Normal 5 2 4 4 3 2 2 3" xfId="25290" xr:uid="{7DBC5392-EC70-48EA-818B-C50A30347B3B}"/>
    <cellStyle name="Normal 5 2 4 4 3 2 3" xfId="1119" xr:uid="{00000000-0005-0000-0000-00001A060000}"/>
    <cellStyle name="Normal 5 2 4 4 3 2 3 2" xfId="2002" xr:uid="{00000000-0005-0000-0000-00001B060000}"/>
    <cellStyle name="Normal 5 2 4 4 3 2 3 3" xfId="3727" xr:uid="{00000000-0005-0000-0000-000085050000}"/>
    <cellStyle name="Normal 5 2 4 4 3 2 3 3 2" xfId="4718" xr:uid="{F35494D6-FE07-48A7-A0C8-E98B5ABBC110}"/>
    <cellStyle name="Normal 5 2 4 4 3 2 3 3 3" xfId="30251" xr:uid="{3371D826-E6D0-4F85-B3CB-12EC5DC11E04}"/>
    <cellStyle name="Normal 5 2 4 4 3 2 3 3 3 2" xfId="31394" xr:uid="{9F866689-093F-47B5-BB7A-A67F81465E01}"/>
    <cellStyle name="Normal 5 2 4 4 3 2 3 3 4" xfId="31591" xr:uid="{DF05E4B7-CFDF-423C-9FBA-EF6B9FF57097}"/>
    <cellStyle name="Normal 5 2 4 4 3 2 4" xfId="24797" xr:uid="{868BB01E-4989-41C7-8624-51DC12DB0459}"/>
    <cellStyle name="Normal 5 2 4 4 3 3" xfId="1120" xr:uid="{00000000-0005-0000-0000-00001C060000}"/>
    <cellStyle name="Normal 5 2 4 4 3 4" xfId="2955" xr:uid="{00000000-0005-0000-0000-000003070000}"/>
    <cellStyle name="Normal 5 2 4 4 3 4 2" xfId="31272" xr:uid="{FA2917AE-C3BA-4BE1-A1E6-01DBDC065E54}"/>
    <cellStyle name="Normal 5 2 4 4 3 5" xfId="2113" xr:uid="{00000000-0005-0000-0000-000083020000}"/>
    <cellStyle name="Normal 5 2 4 4 3 5 2" xfId="3782" xr:uid="{D037D556-2DF5-490C-8D04-4D0D0B902C7F}"/>
    <cellStyle name="Normal 5 2 4 4 3 5 3" xfId="30193" xr:uid="{ADC3C70D-ACE5-4A69-B04D-15C35B0C6A21}"/>
    <cellStyle name="Normal 5 2 4 4 3 5 3 2" xfId="31337" xr:uid="{3649E89F-2542-4741-8FC6-5FCC29A22267}"/>
    <cellStyle name="Normal 5 2 4 4 3 5 4" xfId="31533" xr:uid="{8641E7A6-2611-4D56-836F-9152DD7762A5}"/>
    <cellStyle name="Normal 5 2 4 4 3 6" xfId="4010" xr:uid="{48584F99-0955-4DD2-8F83-B7B1E99DDE13}"/>
    <cellStyle name="Normal 5 2 4 4 3 6 2" xfId="4708" xr:uid="{05F490C6-261E-4F3C-99BE-89B9730F2236}"/>
    <cellStyle name="Normal 5 2 4 4 3 6 3" xfId="30312" xr:uid="{56E9FF0F-F58B-4D2E-A832-37CBBFB3815E}"/>
    <cellStyle name="Normal 5 2 4 4 3 6 3 2" xfId="31455" xr:uid="{A5973D2C-5654-4EBD-BEEE-E7F4FF14014D}"/>
    <cellStyle name="Normal 5 2 4 4 3 6 4" xfId="31652" xr:uid="{784DD7EA-AE1F-40B9-95A6-82033FC6AD60}"/>
    <cellStyle name="Normal 5 2 4 4 3 7" xfId="30133" xr:uid="{043D8D7C-0FB5-4B99-8C37-48CD2D0D46E8}"/>
    <cellStyle name="Normal 5 2 4 4 3 7 2" xfId="30497" xr:uid="{530030F0-59D0-4660-8567-AD5B7CB24B9B}"/>
    <cellStyle name="Normal 5 2 4 4 4" xfId="1121" xr:uid="{00000000-0005-0000-0000-00001D060000}"/>
    <cellStyle name="Normal 5 2 4 4 4 2" xfId="1122" xr:uid="{00000000-0005-0000-0000-00001E060000}"/>
    <cellStyle name="Normal 5 2 4 4 4 3" xfId="3728" xr:uid="{00000000-0005-0000-0000-000088050000}"/>
    <cellStyle name="Normal 5 2 4 4 4 3 2" xfId="4703" xr:uid="{2B3CDEAC-4952-4F4E-97D6-E795D826D395}"/>
    <cellStyle name="Normal 5 2 4 4 4 3 3" xfId="30252" xr:uid="{E704B8BC-41EA-4454-AEA2-EF033FDE6340}"/>
    <cellStyle name="Normal 5 2 4 4 4 3 3 2" xfId="31395" xr:uid="{16EDD962-7E8E-4EA1-8369-937E3100EBBC}"/>
    <cellStyle name="Normal 5 2 4 4 4 3 4" xfId="31592" xr:uid="{EC278FCC-DA37-4F41-BA29-08FBF8957A8D}"/>
    <cellStyle name="Normal 5 2 4 4 5" xfId="1123" xr:uid="{00000000-0005-0000-0000-00001F060000}"/>
    <cellStyle name="Normal 5 2 4 4 5 2" xfId="4684" xr:uid="{00564EB2-1CAC-4E4B-B4B3-F5A40DFD44F8}"/>
    <cellStyle name="Normal 5 2 4 4 5 2 2" xfId="4824" xr:uid="{83E1FB17-2E9A-4803-B6F4-091CC3A05E18}"/>
    <cellStyle name="Normal 5 2 4 4 5 2 3" xfId="30350" xr:uid="{6DA91CAE-6F39-4002-B1F0-4B89033CE666}"/>
    <cellStyle name="Normal 5 2 4 4 5 2 3 2" xfId="31490" xr:uid="{383E5E58-7C91-413E-8FD2-3A67B7B19328}"/>
    <cellStyle name="Normal 5 2 4 4 5 2 4" xfId="31690" xr:uid="{20B02469-8862-47FA-AED8-8278520D8ED1}"/>
    <cellStyle name="Normal 5 2 4 4 5 3" xfId="4659" xr:uid="{B6A07F6F-9F13-4228-A8E1-D1C6B6C8E7AD}"/>
    <cellStyle name="Normal 5 2 4 4 5 4" xfId="24640" xr:uid="{11EB602C-CBF5-439D-843C-5A00AA8F3884}"/>
    <cellStyle name="Normal 5 2 4 4 6" xfId="2112" xr:uid="{00000000-0005-0000-0000-000081020000}"/>
    <cellStyle name="Normal 5 2 4 4 6 2" xfId="4695" xr:uid="{FE5B8EF5-9CD7-4287-865B-5A904A0E530B}"/>
    <cellStyle name="Normal 5 2 4 4 6 3" xfId="30192" xr:uid="{C315FB79-57F9-4A65-8EAE-6F681E6F5074}"/>
    <cellStyle name="Normal 5 2 4 4 6 3 2" xfId="31336" xr:uid="{BDB4D344-5AF5-4D2B-8B4E-5754C69F2E50}"/>
    <cellStyle name="Normal 5 2 4 4 6 4" xfId="31532" xr:uid="{B5BD0CD0-E8AF-4AEB-A2ED-0582CF3CA95A}"/>
    <cellStyle name="Normal 5 2 4 4 7" xfId="4009" xr:uid="{AD80C160-AEC5-4928-B410-574B477C1DBC}"/>
    <cellStyle name="Normal 5 2 4 4 7 2" xfId="4785" xr:uid="{F6E3D3A6-20C3-4DDD-A8D0-C82F8B32B771}"/>
    <cellStyle name="Normal 5 2 4 4 7 3" xfId="30311" xr:uid="{2CBF5DFB-D0DB-46CD-865F-1F5D4869B49D}"/>
    <cellStyle name="Normal 5 2 4 4 7 3 2" xfId="31454" xr:uid="{28056046-37C5-4210-A45E-87C91033B72C}"/>
    <cellStyle name="Normal 5 2 4 4 7 4" xfId="31651" xr:uid="{4A0F218C-119A-4271-A509-C12DF0B83723}"/>
    <cellStyle name="Normal 5 2 4 4 8" xfId="30132" xr:uid="{2E70D3D9-38AE-4F46-AE0C-D4B00782AB6B}"/>
    <cellStyle name="Normal 5 2 4 4 8 2" xfId="30496" xr:uid="{FF04236F-3AE0-4DDD-A3DA-183F84BE2F5D}"/>
    <cellStyle name="Normal 5 2 4 5" xfId="1124" xr:uid="{00000000-0005-0000-0000-000020060000}"/>
    <cellStyle name="Normal 5 2 4 5 2" xfId="1125" xr:uid="{00000000-0005-0000-0000-000021060000}"/>
    <cellStyle name="Normal 5 2 4 5 3" xfId="3729" xr:uid="{00000000-0005-0000-0000-00008A050000}"/>
    <cellStyle name="Normal 5 2 4 5 3 2" xfId="4792" xr:uid="{D64666DE-161D-45A7-8501-FCDF6FF74294}"/>
    <cellStyle name="Normal 5 2 4 5 3 3" xfId="30253" xr:uid="{6575DB17-95F3-4C95-905B-3ABC9211C442}"/>
    <cellStyle name="Normal 5 2 4 5 3 3 2" xfId="31396" xr:uid="{DE834904-B2BD-403C-9730-C8010FF03FF0}"/>
    <cellStyle name="Normal 5 2 4 5 3 4" xfId="31593" xr:uid="{F648D83E-0FF1-4AAA-9876-4826AC71E7EB}"/>
    <cellStyle name="Normal 5 2 4 5 4" xfId="30459" xr:uid="{15BA9B86-0397-4682-A1E5-049E65187509}"/>
    <cellStyle name="Normal 5 2 4 5 5" xfId="30498" xr:uid="{0311EE71-B5C4-4A8B-9CB9-F51438F5F7D7}"/>
    <cellStyle name="Normal 5 2 4 6" xfId="2067" xr:uid="{00000000-0005-0000-0000-000074020000}"/>
    <cellStyle name="Normal 5 2 4 6 2" xfId="4759" xr:uid="{35A1BC4F-2451-4737-BD49-D3AC91FFB2BF}"/>
    <cellStyle name="Normal 5 2 4 6 3" xfId="30166" xr:uid="{A6018F4F-C528-4905-BDB0-BF5E3AC61E88}"/>
    <cellStyle name="Normal 5 2 4 6 3 2" xfId="31314" xr:uid="{83AC687E-87C2-48AA-9A5B-F5AA4831B64D}"/>
    <cellStyle name="Normal 5 2 4 6 4" xfId="31506" xr:uid="{0746594F-F8C7-4596-9514-82C67CEA6E76}"/>
    <cellStyle name="Normal 5 2 4 7" xfId="30111" xr:uid="{342BA205-8867-43D9-9B72-B399D3F5B164}"/>
    <cellStyle name="Normal 5 2 4 7 2" xfId="30471"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79" xr:uid="{C484C0D9-74CC-4C6B-88A9-79BE48F69CF0}"/>
    <cellStyle name="Normal 5 2 6 3 2 2 3" xfId="23162" xr:uid="{577E5655-507A-4621-891F-DE0F7D1E369D}"/>
    <cellStyle name="Normal 5 2 6 3 2 3" xfId="1132" xr:uid="{00000000-0005-0000-0000-000028060000}"/>
    <cellStyle name="Normal 5 2 6 3 2 3 2" xfId="2003" xr:uid="{00000000-0005-0000-0000-000029060000}"/>
    <cellStyle name="Normal 5 2 6 3 2 3 3" xfId="3730" xr:uid="{00000000-0005-0000-0000-000092050000}"/>
    <cellStyle name="Normal 5 2 6 3 2 3 3 2" xfId="4710" xr:uid="{7604220B-D70E-4A63-A63C-24114FAE80C9}"/>
    <cellStyle name="Normal 5 2 6 3 2 3 3 3" xfId="30254" xr:uid="{B80B6B77-F421-43D1-972F-1A065BDBB1AC}"/>
    <cellStyle name="Normal 5 2 6 3 2 3 3 3 2" xfId="31397" xr:uid="{6EB86A97-DCE1-4A16-9432-1F99543E9238}"/>
    <cellStyle name="Normal 5 2 6 3 2 3 3 4" xfId="31594" xr:uid="{B6C515EE-3083-4209-8122-BC69D0B770D5}"/>
    <cellStyle name="Normal 5 2 6 3 2 4" xfId="23095" xr:uid="{84EBBAC2-5BAF-4007-9F20-78E3A440C6FD}"/>
    <cellStyle name="Normal 5 2 6 3 3" xfId="1133" xr:uid="{00000000-0005-0000-0000-00002A060000}"/>
    <cellStyle name="Normal 5 2 6 3 4" xfId="2957" xr:uid="{00000000-0005-0000-0000-00000B070000}"/>
    <cellStyle name="Normal 5 2 6 3 4 2" xfId="31279" xr:uid="{0E491AE0-2453-47A6-807A-49B64C0F5E81}"/>
    <cellStyle name="Normal 5 2 6 3 5" xfId="2115" xr:uid="{00000000-0005-0000-0000-000088020000}"/>
    <cellStyle name="Normal 5 2 6 3 5 2" xfId="4642" xr:uid="{55F936E5-2268-4048-890B-2E7F45921A47}"/>
    <cellStyle name="Normal 5 2 6 3 5 3" xfId="30195" xr:uid="{A8DA4185-04D3-45D0-99D2-1ED1AAD9939F}"/>
    <cellStyle name="Normal 5 2 6 3 5 3 2" xfId="31339" xr:uid="{CA9214E1-83A5-4F08-8718-28FA7D00E0BF}"/>
    <cellStyle name="Normal 5 2 6 3 5 4" xfId="31535" xr:uid="{9226D559-0753-4299-B3BF-2E415381B2FD}"/>
    <cellStyle name="Normal 5 2 6 3 6" xfId="4012" xr:uid="{28ED6A24-2FD5-4CA1-A14B-0556FD75683B}"/>
    <cellStyle name="Normal 5 2 6 3 6 2" xfId="4700" xr:uid="{B1BE088F-0CAA-4678-941E-5E508D832414}"/>
    <cellStyle name="Normal 5 2 6 3 6 3" xfId="30314" xr:uid="{3495266E-E1CD-4625-9ADF-210DC6DA8762}"/>
    <cellStyle name="Normal 5 2 6 3 6 3 2" xfId="31457" xr:uid="{88902C99-11AB-43A0-AE1B-DC07654E0B23}"/>
    <cellStyle name="Normal 5 2 6 3 6 4" xfId="31654" xr:uid="{566768B4-29FC-49F4-B34F-DAB710351185}"/>
    <cellStyle name="Normal 5 2 6 3 7" xfId="30135" xr:uid="{42B1072C-8B2A-4FA2-81EC-269C4E84A3A5}"/>
    <cellStyle name="Normal 5 2 6 3 7 2" xfId="30500" xr:uid="{54FBF52F-2716-45C2-84B6-D21E6196F530}"/>
    <cellStyle name="Normal 5 2 6 4" xfId="2956" xr:uid="{00000000-0005-0000-0000-00000C070000}"/>
    <cellStyle name="Normal 5 2 6 4 2" xfId="24396" xr:uid="{2449F7EF-3427-4B32-B170-EFC2A75FD0B4}"/>
    <cellStyle name="Normal 5 2 6 4 2 2" xfId="29618" xr:uid="{6BBA2B63-2EFB-461D-82A5-559378679EC0}"/>
    <cellStyle name="Normal 5 2 6 4 2 3" xfId="29602" xr:uid="{134584C4-53AD-45C7-B411-6D77BBDF85B0}"/>
    <cellStyle name="Normal 5 2 6 4 2 3 2" xfId="29645" xr:uid="{461ECB6C-10C9-41E7-B594-2C35C2ABB073}"/>
    <cellStyle name="Normal 5 2 6 4 2 3 3" xfId="30387" xr:uid="{F9B0019A-EB20-4842-B28E-89F54920EB78}"/>
    <cellStyle name="Normal 5 2 6 4 2 3 4" xfId="30374" xr:uid="{5FD3BC8F-F873-4B95-A007-369961038735}"/>
    <cellStyle name="Normal 5 2 6 4 2 3 4 2" xfId="31713" xr:uid="{C9092062-1AFC-4823-96DF-C19A312C94F8}"/>
    <cellStyle name="Normal 5 2 6 4 2 4" xfId="30358" xr:uid="{704420A6-BB13-4C4A-98E2-F5E54ACD7C79}"/>
    <cellStyle name="Normal 5 2 6 4 2 4 2" xfId="31699" xr:uid="{BFDDA610-75E9-4FB0-AECA-C28A0E3EE21C}"/>
    <cellStyle name="Normal 5 2 6 4 3" xfId="25734" xr:uid="{4B868893-5D9C-42B3-BD3C-3EDE8A95AE5E}"/>
    <cellStyle name="Normal 5 2 6 5" xfId="2114" xr:uid="{00000000-0005-0000-0000-000086020000}"/>
    <cellStyle name="Normal 5 2 6 5 2" xfId="3960" xr:uid="{FFE7DF02-3E33-41D1-A9B4-B30866C5927C}"/>
    <cellStyle name="Normal 5 2 6 5 3" xfId="30194" xr:uid="{E9C91989-B50D-4FEA-A02E-215D82A86398}"/>
    <cellStyle name="Normal 5 2 6 5 3 2" xfId="31338" xr:uid="{A1057280-B42D-4151-91E2-1101E0CD1D18}"/>
    <cellStyle name="Normal 5 2 6 5 4" xfId="31534" xr:uid="{E4FEB8EC-79F4-4159-9C42-EA456D479CB2}"/>
    <cellStyle name="Normal 5 2 6 6" xfId="4011" xr:uid="{C0B50273-D7A8-4911-83A8-B33EA77B3B8D}"/>
    <cellStyle name="Normal 5 2 6 6 2" xfId="4766" xr:uid="{B2AFAC66-1BE6-4CD0-9FFF-950CE52A8934}"/>
    <cellStyle name="Normal 5 2 6 6 3" xfId="30313" xr:uid="{766558CD-EAD6-40AD-BA68-9A404E0FB833}"/>
    <cellStyle name="Normal 5 2 6 6 3 2" xfId="31456" xr:uid="{09F532D0-1510-46DA-9DD7-4C6D46EEAB85}"/>
    <cellStyle name="Normal 5 2 6 6 4" xfId="31653" xr:uid="{CDD3E2C2-BDCA-4455-AFE6-F094AEF3D047}"/>
    <cellStyle name="Normal 5 2 6 7" xfId="30134" xr:uid="{E209EADA-9019-48FA-A3B0-FD7DD812FC2D}"/>
    <cellStyle name="Normal 5 2 6 7 2" xfId="30499" xr:uid="{806443B8-0098-40D3-A0A9-566A12CC2022}"/>
    <cellStyle name="Normal 5 2 7" xfId="1134" xr:uid="{00000000-0005-0000-0000-00002B060000}"/>
    <cellStyle name="Normal 5 2 7 2" xfId="1135" xr:uid="{00000000-0005-0000-0000-00002C060000}"/>
    <cellStyle name="Normal 5 2 7 2 2" xfId="30566" xr:uid="{EFFE7416-A60C-4E91-9C16-93A8F1582E4A}"/>
    <cellStyle name="Normal 5 2 7 2 2 2" xfId="30909" xr:uid="{B189041D-921E-4278-AAEF-960878300956}"/>
    <cellStyle name="Normal 5 2 7 3" xfId="1136" xr:uid="{00000000-0005-0000-0000-00002D060000}"/>
    <cellStyle name="Normal 5 2 7 3 2" xfId="31301" xr:uid="{34BD8BB5-E918-46B8-B0DF-8A393CE8E137}"/>
    <cellStyle name="Normal 5 2 7 4" xfId="3731" xr:uid="{00000000-0005-0000-0000-000095050000}"/>
    <cellStyle name="Normal 5 2 7 4 2" xfId="4771" xr:uid="{5E06A59F-611A-44B3-A971-E98276EE6A1C}"/>
    <cellStyle name="Normal 5 2 7 4 3" xfId="30255" xr:uid="{0B3F8B24-1002-4B57-966D-2232D44A5100}"/>
    <cellStyle name="Normal 5 2 7 4 3 2" xfId="31398" xr:uid="{AF1E7F16-F380-4E11-96CC-725B4E0771E5}"/>
    <cellStyle name="Normal 5 2 7 4 4" xfId="31595" xr:uid="{3DFA295E-7844-49B0-8B82-BE58EA95FF05}"/>
    <cellStyle name="Normal 5 2 7 5" xfId="29603" xr:uid="{0A6BA937-6FA9-46C5-B401-7A4E2A3B41BE}"/>
    <cellStyle name="Normal 5 2 7 5 2" xfId="29634" xr:uid="{35914BEE-4FA7-4AE4-8E19-11A63582B5DB}"/>
    <cellStyle name="Normal 5 2 7 5 3" xfId="30359" xr:uid="{7D9FA1DC-0177-4EB4-91BF-12DA7B230617}"/>
    <cellStyle name="Normal 5 2 7 5 3 2" xfId="31247" xr:uid="{596C7602-7F83-46A5-B111-7EE427D394BC}"/>
    <cellStyle name="Normal 5 2 7 5 4" xfId="30460" xr:uid="{EE1BBC0C-DEC6-48E2-9E76-8915452D4F3C}"/>
    <cellStyle name="Normal 5 2 7 6" xfId="30464" xr:uid="{B67CE484-5AAE-4B38-A64C-FCA93C257D22}"/>
    <cellStyle name="Normal 5 2 7 7" xfId="30501" xr:uid="{F7491843-7F9F-43C5-8AC2-233B453AC06B}"/>
    <cellStyle name="Normal 5 2 8" xfId="31262" xr:uid="{3941616B-0E99-4AFF-91D2-813ADB9BBB4A}"/>
    <cellStyle name="Normal 5 2 9" xfId="31496"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7" xr:uid="{7AABC8CD-E7F8-4AD3-82FF-7CFED1DB242B}"/>
    <cellStyle name="Normal 5 3 3 2 3 2 2 3" xfId="23200" xr:uid="{D84663E2-9630-4E63-AD15-6FC3E0D20873}"/>
    <cellStyle name="Normal 5 3 3 2 3 2 3" xfId="1145" xr:uid="{00000000-0005-0000-0000-000036060000}"/>
    <cellStyle name="Normal 5 3 3 2 3 2 3 2" xfId="2004" xr:uid="{00000000-0005-0000-0000-000037060000}"/>
    <cellStyle name="Normal 5 3 3 2 3 2 3 3" xfId="3732" xr:uid="{00000000-0005-0000-0000-00009F050000}"/>
    <cellStyle name="Normal 5 3 3 2 3 2 3 3 2" xfId="4799" xr:uid="{3B592359-610D-414E-8647-51F1C23BDEBE}"/>
    <cellStyle name="Normal 5 3 3 2 3 2 3 3 3" xfId="30256" xr:uid="{53839113-09EB-44FD-9EEB-21FE5DD300D4}"/>
    <cellStyle name="Normal 5 3 3 2 3 2 3 3 3 2" xfId="31399" xr:uid="{43EB51E9-16CE-41A9-A7B7-D8DAA664D14C}"/>
    <cellStyle name="Normal 5 3 3 2 3 2 3 3 4" xfId="31596" xr:uid="{B617D199-4CED-4730-8A7F-1F5E3EB22FE3}"/>
    <cellStyle name="Normal 5 3 3 2 3 2 4" xfId="25761" xr:uid="{228DCD5C-5DC3-4868-97DD-445981D2F756}"/>
    <cellStyle name="Normal 5 3 3 2 3 3" xfId="1146" xr:uid="{00000000-0005-0000-0000-000038060000}"/>
    <cellStyle name="Normal 5 3 3 2 3 4" xfId="2958" xr:uid="{00000000-0005-0000-0000-000015070000}"/>
    <cellStyle name="Normal 5 3 3 2 3 4 2" xfId="31278" xr:uid="{10A152D0-5DF9-4181-A6B6-C858B6F9085A}"/>
    <cellStyle name="Normal 5 3 3 2 3 5" xfId="2117" xr:uid="{00000000-0005-0000-0000-00008F020000}"/>
    <cellStyle name="Normal 5 3 3 2 3 5 2" xfId="4666" xr:uid="{9506A050-893F-44B9-8047-501E583497C1}"/>
    <cellStyle name="Normal 5 3 3 2 3 5 3" xfId="30197" xr:uid="{8D8A1CE9-FEE7-4142-8793-E6203B687F03}"/>
    <cellStyle name="Normal 5 3 3 2 3 5 3 2" xfId="31341" xr:uid="{D7925A58-8098-4AE1-98BB-5CA947DA6131}"/>
    <cellStyle name="Normal 5 3 3 2 3 5 4" xfId="31537" xr:uid="{CCFCB723-F6AD-462F-92D2-0C0CFB839584}"/>
    <cellStyle name="Normal 5 3 3 2 3 6" xfId="4014" xr:uid="{31A0DB43-85D3-4869-AD70-E01D62E64B6B}"/>
    <cellStyle name="Normal 5 3 3 2 3 6 2" xfId="4744" xr:uid="{6436B6BC-B08C-4B15-8C97-B396796FEFE9}"/>
    <cellStyle name="Normal 5 3 3 2 3 6 3" xfId="30316" xr:uid="{EB6FEB56-F905-4D2F-8C85-EEBBA0E88454}"/>
    <cellStyle name="Normal 5 3 3 2 3 6 3 2" xfId="31459" xr:uid="{80FFA81D-979C-43E1-8A33-E20BC8074AB0}"/>
    <cellStyle name="Normal 5 3 3 2 3 6 4" xfId="31656" xr:uid="{9DC2141B-F0B4-4E56-8BF2-20FADB2BC459}"/>
    <cellStyle name="Normal 5 3 3 2 3 7" xfId="30137" xr:uid="{CEEC2368-E04C-4884-B7E9-1C0EF9192CCC}"/>
    <cellStyle name="Normal 5 3 3 2 3 7 2" xfId="30503"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3" xr:uid="{00000000-0005-0000-0000-0000A2050000}"/>
    <cellStyle name="Normal 5 3 3 2 4 4 2" xfId="4823" xr:uid="{D70A007E-549D-49FA-BB0C-2AAD55339FA5}"/>
    <cellStyle name="Normal 5 3 3 2 4 4 3" xfId="30257" xr:uid="{CEDC34C4-7C4F-42F8-A728-9E1B2B72E5DF}"/>
    <cellStyle name="Normal 5 3 3 2 4 4 3 2" xfId="31400" xr:uid="{04E1DCED-0041-4798-B5EF-C75E7638C8D7}"/>
    <cellStyle name="Normal 5 3 3 2 4 4 4" xfId="31597" xr:uid="{8CEB4D3F-87E4-4675-A00E-13A23237EE90}"/>
    <cellStyle name="Normal 5 3 3 2 5" xfId="2116" xr:uid="{00000000-0005-0000-0000-00008D020000}"/>
    <cellStyle name="Normal 5 3 3 2 5 2" xfId="4641" xr:uid="{6378A6EC-FE82-4A4D-B72E-F6F245354E18}"/>
    <cellStyle name="Normal 5 3 3 2 5 3" xfId="30196" xr:uid="{0981AB84-2DA6-4145-8664-7123FC7576F6}"/>
    <cellStyle name="Normal 5 3 3 2 5 3 2" xfId="31340" xr:uid="{EB2B9519-500F-4130-8E51-DAC57147922E}"/>
    <cellStyle name="Normal 5 3 3 2 5 4" xfId="31536" xr:uid="{0371D498-EC60-404F-B603-BA455C09888E}"/>
    <cellStyle name="Normal 5 3 3 2 6" xfId="4013" xr:uid="{336F4594-40A6-452F-A442-AD096348AEFF}"/>
    <cellStyle name="Normal 5 3 3 2 6 2" xfId="4751" xr:uid="{9079EEE4-247F-4C6E-9514-EE91EF9D4BBA}"/>
    <cellStyle name="Normal 5 3 3 2 6 3" xfId="30315" xr:uid="{B0057DC8-8D51-4F0B-8203-572F5C4F51C8}"/>
    <cellStyle name="Normal 5 3 3 2 6 3 2" xfId="31458" xr:uid="{64DB68D6-4682-48F1-BA8A-90265E89A3AD}"/>
    <cellStyle name="Normal 5 3 3 2 6 4" xfId="31655" xr:uid="{472E5388-6075-4B31-97C3-77FAE2C3A31D}"/>
    <cellStyle name="Normal 5 3 3 2 7" xfId="30136" xr:uid="{D531B8A8-AA54-477A-BB5E-9C4205A9F66B}"/>
    <cellStyle name="Normal 5 3 3 2 7 2" xfId="30502" xr:uid="{F0BFF427-E566-43AB-88DF-26A10FC54877}"/>
    <cellStyle name="Normal 5 3 3 3" xfId="1150" xr:uid="{00000000-0005-0000-0000-00003C060000}"/>
    <cellStyle name="Normal 5 3 3 3 2" xfId="1151" xr:uid="{00000000-0005-0000-0000-00003D060000}"/>
    <cellStyle name="Normal 5 3 3 3 3" xfId="3734" xr:uid="{00000000-0005-0000-0000-0000A4050000}"/>
    <cellStyle name="Normal 5 3 3 3 3 2" xfId="4717" xr:uid="{8F567422-14B6-49FC-9961-886E57C38FD3}"/>
    <cellStyle name="Normal 5 3 3 3 3 3" xfId="30258" xr:uid="{408ABDB9-2147-48DA-BFA3-76DF31BA6EC1}"/>
    <cellStyle name="Normal 5 3 3 3 3 3 2" xfId="31401" xr:uid="{A65CE80A-A839-4049-ADFD-AAF8F6EE6D79}"/>
    <cellStyle name="Normal 5 3 3 3 3 4" xfId="31598"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5" xr:uid="{00000000-0005-0000-0000-000042060000}"/>
    <cellStyle name="Normal 5 3 3 4 2 2 2 2 2" xfId="30081" xr:uid="{E69CF877-FED2-44A6-9C89-2AAF3ED69E2C}"/>
    <cellStyle name="Normal 5 3 3 4 2 2 2 3" xfId="3735" xr:uid="{00000000-0005-0000-0000-0000A9050000}"/>
    <cellStyle name="Normal 5 3 3 4 2 2 2 3 2" xfId="4716" xr:uid="{445C2ED0-AA7A-4C15-99E2-A6CE07F7E750}"/>
    <cellStyle name="Normal 5 3 3 4 2 2 2 3 3" xfId="30259" xr:uid="{4500CED2-90B4-4C83-84D6-D51298D69CD2}"/>
    <cellStyle name="Normal 5 3 3 4 2 2 2 3 3 2" xfId="31402" xr:uid="{E891891A-4822-421D-B2CD-A770A72BB211}"/>
    <cellStyle name="Normal 5 3 3 4 2 2 2 3 4" xfId="31599" xr:uid="{1B9D8C01-B3C8-4875-9346-DF245DF8B53F}"/>
    <cellStyle name="Normal 5 3 3 4 2 2 2 4" xfId="24305" xr:uid="{B84CB32D-E550-4F7F-8234-69C0A8DFB328}"/>
    <cellStyle name="Normal 5 3 3 4 2 2 3" xfId="2006" xr:uid="{00000000-0005-0000-0000-000043060000}"/>
    <cellStyle name="Normal 5 3 3 4 2 2 4" xfId="25455" xr:uid="{8817E783-FA64-4F82-BECB-0B2150089D6E}"/>
    <cellStyle name="Normal 5 3 3 4 2 3" xfId="1156" xr:uid="{00000000-0005-0000-0000-000044060000}"/>
    <cellStyle name="Normal 5 3 3 4 2 3 2" xfId="1157" xr:uid="{00000000-0005-0000-0000-000045060000}"/>
    <cellStyle name="Normal 5 3 3 4 2 3 2 2" xfId="23073" xr:uid="{734DB718-C965-4982-84A7-9AB74327D0C2}"/>
    <cellStyle name="Normal 5 3 3 4 2 3 2 3" xfId="23237" xr:uid="{B7DA6B19-166C-4C18-AA12-FA39D1A5F057}"/>
    <cellStyle name="Normal 5 3 3 4 2 3 3" xfId="1158" xr:uid="{00000000-0005-0000-0000-000046060000}"/>
    <cellStyle name="Normal 5 3 3 4 2 3 3 2" xfId="25737" xr:uid="{F10BEF07-3DB5-4991-93CD-1FB98106BECB}"/>
    <cellStyle name="Normal 5 3 3 4 2 3 3 3" xfId="25088" xr:uid="{F1AF3DEA-DD47-4D7C-AA76-F553B9892BA2}"/>
    <cellStyle name="Normal 5 3 3 4 2 3 4" xfId="2119" xr:uid="{00000000-0005-0000-0000-000095020000}"/>
    <cellStyle name="Normal 5 3 3 4 2 3 4 2" xfId="4715" xr:uid="{9B130290-3EDE-4BC8-974D-86A484E65339}"/>
    <cellStyle name="Normal 5 3 3 4 2 3 4 3" xfId="30199" xr:uid="{FC394264-21C2-443A-85AC-A09B6102770E}"/>
    <cellStyle name="Normal 5 3 3 4 2 3 4 3 2" xfId="31343" xr:uid="{B397F56A-E127-4FEB-B511-42354C6ED55C}"/>
    <cellStyle name="Normal 5 3 3 4 2 3 4 4" xfId="31539" xr:uid="{807C005B-BCFB-47D1-823C-E799B44488B6}"/>
    <cellStyle name="Normal 5 3 3 4 2 3 5" xfId="24942" xr:uid="{9F045087-C642-46A8-91FD-AAF692F573EC}"/>
    <cellStyle name="Normal 5 3 3 4 2 3 6" xfId="30537" xr:uid="{4F060E07-9DDD-4899-B86B-3CC298685E95}"/>
    <cellStyle name="Normal 5 3 3 4 2 4" xfId="24106" xr:uid="{948204CC-FE7E-44DB-B145-20BC57C9DDCF}"/>
    <cellStyle name="Normal 5 3 3 4 3" xfId="1159" xr:uid="{00000000-0005-0000-0000-000047060000}"/>
    <cellStyle name="Normal 5 3 3 4 4" xfId="2959" xr:uid="{00000000-0005-0000-0000-00001E070000}"/>
    <cellStyle name="Normal 5 3 3 4 4 2" xfId="31291" xr:uid="{F161427D-9EB4-4451-9A6A-06D7E603F9F7}"/>
    <cellStyle name="Normal 5 3 3 4 5" xfId="2118" xr:uid="{00000000-0005-0000-0000-000092020000}"/>
    <cellStyle name="Normal 5 3 3 4 5 2" xfId="4669" xr:uid="{C1D65F0E-85F0-4012-A373-B75FD3E1BAA3}"/>
    <cellStyle name="Normal 5 3 3 4 5 3" xfId="30198" xr:uid="{BA5F1E7E-EAF0-4465-897E-F4668DC5C4A0}"/>
    <cellStyle name="Normal 5 3 3 4 5 3 2" xfId="31342" xr:uid="{ABFF19D9-FA8A-40A6-A15A-35E0040E4045}"/>
    <cellStyle name="Normal 5 3 3 4 5 4" xfId="31538" xr:uid="{50683AFB-0840-4025-A64C-4D13E7846670}"/>
    <cellStyle name="Normal 5 3 3 4 6" xfId="4015" xr:uid="{D2756F3F-6B90-4F0D-A058-F63FBCF3FF7E}"/>
    <cellStyle name="Normal 5 3 3 4 6 2" xfId="4781" xr:uid="{6E3C98E3-D3AA-4BD6-A38C-7B56FF88A673}"/>
    <cellStyle name="Normal 5 3 3 4 6 3" xfId="30317" xr:uid="{A1494EBF-E472-4D23-9E90-66371198EBEC}"/>
    <cellStyle name="Normal 5 3 3 4 6 3 2" xfId="31460" xr:uid="{5598B1F7-1EC4-47B1-BDD3-05CD60976B56}"/>
    <cellStyle name="Normal 5 3 3 4 6 4" xfId="31657" xr:uid="{02121827-5E2D-4E5E-A409-436155C20907}"/>
    <cellStyle name="Normal 5 3 3 4 7" xfId="30138" xr:uid="{347E797A-C3DA-48FE-923F-48D6C2483068}"/>
    <cellStyle name="Normal 5 3 3 4 7 2" xfId="30504" xr:uid="{2B8EC82B-053E-4181-83D9-DD6F2D19A0F7}"/>
    <cellStyle name="Normal 5 3 3 5" xfId="1160" xr:uid="{00000000-0005-0000-0000-000048060000}"/>
    <cellStyle name="Normal 5 3 3 5 2" xfId="1161" xr:uid="{00000000-0005-0000-0000-000049060000}"/>
    <cellStyle name="Normal 5 3 3 5 3" xfId="3736" xr:uid="{00000000-0005-0000-0000-0000B0050000}"/>
    <cellStyle name="Normal 5 3 3 5 3 2" xfId="4806" xr:uid="{13429663-B3E8-4F7D-8BB0-5D8781B62C1D}"/>
    <cellStyle name="Normal 5 3 3 5 3 2 2" xfId="27327" xr:uid="{D1D742DB-1D3F-4ADA-891E-043A0C8CE4C5}"/>
    <cellStyle name="Normal 5 3 3 5 3 3" xfId="25682" xr:uid="{AE73F470-D748-4439-B078-FE8783C376B5}"/>
    <cellStyle name="Normal 5 3 3 5 3 4" xfId="30260" xr:uid="{2013BC4F-1489-4ABC-B72A-BF4F1AE08F66}"/>
    <cellStyle name="Normal 5 3 3 5 3 4 2" xfId="31403" xr:uid="{DFB6642C-C241-44DB-BD6A-3B774736CE12}"/>
    <cellStyle name="Normal 5 3 3 5 3 5" xfId="31600" xr:uid="{03BEB35F-10DC-466C-B4F6-64DC8F5CFD34}"/>
    <cellStyle name="Normal 5 3 3 5 4" xfId="25354" xr:uid="{F5A8C535-4FB1-4A24-9D3B-16620EFF46D1}"/>
    <cellStyle name="Normal 5 3 3 6" xfId="1162" xr:uid="{00000000-0005-0000-0000-00004A060000}"/>
    <cellStyle name="Normal 5 3 3 6 2" xfId="2007" xr:uid="{00000000-0005-0000-0000-00004B060000}"/>
    <cellStyle name="Normal 5 3 3 6 3" xfId="3737" xr:uid="{00000000-0005-0000-0000-0000B2050000}"/>
    <cellStyle name="Normal 5 3 3 6 3 2" xfId="4731" xr:uid="{F69489D8-2553-48CA-8E76-55D2E5877230}"/>
    <cellStyle name="Normal 5 3 3 6 3 3" xfId="30261" xr:uid="{D9421690-CFB8-4A7F-8514-10825D246B89}"/>
    <cellStyle name="Normal 5 3 3 6 3 3 2" xfId="31404" xr:uid="{3C2573D1-AC8F-4143-A4EB-DB65B7B44633}"/>
    <cellStyle name="Normal 5 3 3 6 3 4" xfId="31601"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1" xr:uid="{84C347B8-748F-45AB-A28A-FBC4824CE893}"/>
    <cellStyle name="Normal 5 3 4 3 2 2 3" xfId="24138" xr:uid="{FA3D550E-3B4F-40AE-8C7B-1B723D4CDDFF}"/>
    <cellStyle name="Normal 5 3 4 3 2 3" xfId="1168" xr:uid="{00000000-0005-0000-0000-000051060000}"/>
    <cellStyle name="Normal 5 3 4 3 2 3 2" xfId="2008" xr:uid="{00000000-0005-0000-0000-000052060000}"/>
    <cellStyle name="Normal 5 3 4 3 2 3 3" xfId="3738" xr:uid="{00000000-0005-0000-0000-0000B9050000}"/>
    <cellStyle name="Normal 5 3 4 3 2 3 3 2" xfId="4757" xr:uid="{27CD84D7-B911-4190-A3D0-FB0C125E7707}"/>
    <cellStyle name="Normal 5 3 4 3 2 3 3 3" xfId="30262" xr:uid="{BF899BB0-E15F-4E51-901D-CDD6A013BF10}"/>
    <cellStyle name="Normal 5 3 4 3 2 3 3 3 2" xfId="31405" xr:uid="{C4B75909-CC22-4C7F-BDF8-B7847156ED0A}"/>
    <cellStyle name="Normal 5 3 4 3 2 3 3 4" xfId="31602" xr:uid="{D1B3BD06-D116-43C5-A228-6E03144C7F35}"/>
    <cellStyle name="Normal 5 3 4 3 2 4" xfId="24653" xr:uid="{5F063B03-3FE5-47FE-9028-D7BB1C893E88}"/>
    <cellStyle name="Normal 5 3 4 3 3" xfId="1169" xr:uid="{00000000-0005-0000-0000-000053060000}"/>
    <cellStyle name="Normal 5 3 4 3 4" xfId="2960" xr:uid="{00000000-0005-0000-0000-000024070000}"/>
    <cellStyle name="Normal 5 3 4 3 4 2" xfId="31286" xr:uid="{DCD0F34B-C807-48EF-AD43-4F507781571A}"/>
    <cellStyle name="Normal 5 3 4 3 5" xfId="2121" xr:uid="{00000000-0005-0000-0000-000099020000}"/>
    <cellStyle name="Normal 5 3 4 3 5 2" xfId="3817" xr:uid="{9369DBB9-DD67-4338-8EB8-DA10B04D3AFA}"/>
    <cellStyle name="Normal 5 3 4 3 5 3" xfId="30201" xr:uid="{93B0F0FE-EEB4-4F30-BC7B-21D74A10E953}"/>
    <cellStyle name="Normal 5 3 4 3 5 3 2" xfId="31345" xr:uid="{C1C74FE2-D0BD-48ED-92BA-3137D666D3B8}"/>
    <cellStyle name="Normal 5 3 4 3 5 4" xfId="31541" xr:uid="{E2D064AD-4A27-4CEF-A265-0794D4FEB3DD}"/>
    <cellStyle name="Normal 5 3 4 3 6" xfId="4017" xr:uid="{1613ADCD-F7DC-4D24-BE2E-0512CCDB9F7E}"/>
    <cellStyle name="Normal 5 3 4 3 6 2" xfId="4696" xr:uid="{DE044A17-1F25-42F0-A6B5-42ABCA6D7CD9}"/>
    <cellStyle name="Normal 5 3 4 3 6 3" xfId="30319" xr:uid="{AD79B433-505B-4DDB-81D4-604D12CD1CB9}"/>
    <cellStyle name="Normal 5 3 4 3 6 3 2" xfId="31462" xr:uid="{1800BDA3-11C3-40C5-978D-FA7BA615088A}"/>
    <cellStyle name="Normal 5 3 4 3 6 4" xfId="31659" xr:uid="{26F0A201-B426-425F-9086-BCB13F3DABE8}"/>
    <cellStyle name="Normal 5 3 4 3 7" xfId="30140" xr:uid="{8464588B-FBC9-4AEB-8137-4B7B64E1AFE0}"/>
    <cellStyle name="Normal 5 3 4 3 7 2" xfId="30506" xr:uid="{0455E1FF-3A8B-40C3-BF3A-C60A750C7BEF}"/>
    <cellStyle name="Normal 5 3 4 4" xfId="1170" xr:uid="{00000000-0005-0000-0000-000054060000}"/>
    <cellStyle name="Normal 5 3 4 4 2" xfId="2009" xr:uid="{00000000-0005-0000-0000-000055060000}"/>
    <cellStyle name="Normal 5 3 4 4 3" xfId="3739" xr:uid="{00000000-0005-0000-0000-0000BC050000}"/>
    <cellStyle name="Normal 5 3 4 4 3 2" xfId="4812" xr:uid="{0CFAAAB0-0B1B-448C-AA6F-6335CBAD8CA9}"/>
    <cellStyle name="Normal 5 3 4 4 3 3" xfId="30263" xr:uid="{A5471799-C0C9-4589-A46E-238EA1C8E213}"/>
    <cellStyle name="Normal 5 3 4 4 3 3 2" xfId="31406" xr:uid="{AF8662C3-806E-4CF6-8668-C63E00A0A729}"/>
    <cellStyle name="Normal 5 3 4 4 3 4" xfId="31603" xr:uid="{9B29F8B9-D0B4-45B0-BBC8-179A09C7733D}"/>
    <cellStyle name="Normal 5 3 4 5" xfId="2120" xr:uid="{00000000-0005-0000-0000-000097020000}"/>
    <cellStyle name="Normal 5 3 4 5 2" xfId="4651" xr:uid="{AE4239F0-8210-40A2-B60A-C02B564418C5}"/>
    <cellStyle name="Normal 5 3 4 5 3" xfId="30200" xr:uid="{C013D1DD-471B-403F-9025-A8E80966F87F}"/>
    <cellStyle name="Normal 5 3 4 5 3 2" xfId="31344" xr:uid="{1C4CE880-E9D0-4A50-950B-816A84BF1515}"/>
    <cellStyle name="Normal 5 3 4 5 4" xfId="31540" xr:uid="{3131D79D-CA78-43D8-8AFB-AF83F6987B75}"/>
    <cellStyle name="Normal 5 3 4 6" xfId="4016" xr:uid="{CB599806-7C8A-45F6-9C5C-00B11E4887E0}"/>
    <cellStyle name="Normal 5 3 4 6 2" xfId="4687" xr:uid="{C33C1D9E-89E1-44FF-859F-F450C4814C70}"/>
    <cellStyle name="Normal 5 3 4 6 3" xfId="30318" xr:uid="{AF3B5E87-0871-4E2F-8B2C-CF43843C27F0}"/>
    <cellStyle name="Normal 5 3 4 6 3 2" xfId="31461" xr:uid="{1899F4E4-4289-40CD-8114-19BEC7B0B04B}"/>
    <cellStyle name="Normal 5 3 4 6 4" xfId="31658" xr:uid="{67082448-0D89-4D8D-8399-AD957CCFD59C}"/>
    <cellStyle name="Normal 5 3 4 7" xfId="30139" xr:uid="{C5086DE0-3D25-4310-955C-9881B5375DBB}"/>
    <cellStyle name="Normal 5 3 4 7 2" xfId="30505" xr:uid="{0691E9B7-B979-49A9-82BB-8C389DE41776}"/>
    <cellStyle name="Normal 5 3 5" xfId="2068" xr:uid="{00000000-0005-0000-0000-00008A020000}"/>
    <cellStyle name="Normal 5 3 5 2" xfId="4722" xr:uid="{FB219402-4458-4731-8217-11E2AB428DAD}"/>
    <cellStyle name="Normal 5 3 5 3" xfId="30167" xr:uid="{22C0B9B5-A215-40E0-90E4-E9BF49B6C962}"/>
    <cellStyle name="Normal 5 3 5 3 2" xfId="30507" xr:uid="{2A3E056B-8875-48CA-B07B-074ED168B004}"/>
    <cellStyle name="Normal 5 3 5 4" xfId="31507" xr:uid="{19BA7BD3-B108-41EE-8AED-7AF73153AA44}"/>
    <cellStyle name="Normal 5 3 6" xfId="30112" xr:uid="{FF7EC34F-1D03-426F-944C-8DDEC9BD14BD}"/>
    <cellStyle name="Normal 5 3 6 2" xfId="30472"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0" xr:uid="{00000000-0005-0000-0000-0000C0050000}"/>
    <cellStyle name="Normal 5 4 3 3 2" xfId="4733" xr:uid="{BBB8E0E2-487A-48FB-95C7-D6B07942FE10}"/>
    <cellStyle name="Normal 5 4 3 3 3" xfId="30264" xr:uid="{077BAFD6-31C2-403C-B6C9-D7A0B0C4E389}"/>
    <cellStyle name="Normal 5 4 3 3 3 2" xfId="31407" xr:uid="{92C0E6B0-540E-4500-9E66-230FB68E0A0F}"/>
    <cellStyle name="Normal 5 4 3 3 4" xfId="31604"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2" xr:uid="{7BEF7BD9-5746-4FE3-9C2C-1E90F10823D3}"/>
    <cellStyle name="Normal 5 5 10 2 2 3" xfId="24783" xr:uid="{48FBF7A8-E27A-4A77-93F4-283DB42E8DF1}"/>
    <cellStyle name="Normal 5 5 10 2 3" xfId="1179" xr:uid="{00000000-0005-0000-0000-00005E060000}"/>
    <cellStyle name="Normal 5 5 10 2 3 2" xfId="2010" xr:uid="{00000000-0005-0000-0000-00005F060000}"/>
    <cellStyle name="Normal 5 5 10 2 3 3" xfId="3741" xr:uid="{00000000-0005-0000-0000-0000C6050000}"/>
    <cellStyle name="Normal 5 5 10 2 3 3 2" xfId="4767" xr:uid="{D86CB2CB-E6BC-4EBE-8C63-9FA0944B44AD}"/>
    <cellStyle name="Normal 5 5 10 2 3 3 3" xfId="30265" xr:uid="{59D125B9-F39A-46E1-A17C-98D62824EB27}"/>
    <cellStyle name="Normal 5 5 10 2 3 3 3 2" xfId="31408" xr:uid="{E71ACD12-B317-427B-BB6C-C76E5FC66E22}"/>
    <cellStyle name="Normal 5 5 10 2 3 3 4" xfId="31605" xr:uid="{28520A92-387B-4256-98CB-37A8D127A231}"/>
    <cellStyle name="Normal 5 5 10 2 4" xfId="25771" xr:uid="{C3D50B18-259C-4014-9BCC-0D850B8A97C8}"/>
    <cellStyle name="Normal 5 5 10 3" xfId="1180" xr:uid="{00000000-0005-0000-0000-000060060000}"/>
    <cellStyle name="Normal 5 5 10 4" xfId="2961" xr:uid="{00000000-0005-0000-0000-00002C070000}"/>
    <cellStyle name="Normal 5 5 10 4 2" xfId="31296" xr:uid="{5A6D113D-41BD-4B2B-84F1-322D480A3CB5}"/>
    <cellStyle name="Normal 5 5 10 5" xfId="2123" xr:uid="{00000000-0005-0000-0000-00009E020000}"/>
    <cellStyle name="Normal 5 5 10 5 2" xfId="3789" xr:uid="{3E02F4FD-1C4C-4539-A2B7-19465E26278C}"/>
    <cellStyle name="Normal 5 5 10 5 3" xfId="30203" xr:uid="{CD6EF2D4-0244-497A-A1A2-5CB7CEACAD08}"/>
    <cellStyle name="Normal 5 5 10 5 3 2" xfId="31347" xr:uid="{F4393F33-33B7-414E-8C16-1CC9B8AEEB67}"/>
    <cellStyle name="Normal 5 5 10 5 4" xfId="31543" xr:uid="{C11D04CC-F052-44CD-9EC7-277082F56C47}"/>
    <cellStyle name="Normal 5 5 10 6" xfId="4019" xr:uid="{337F88F3-5843-4A8A-A4B2-DC8C7B59A64B}"/>
    <cellStyle name="Normal 5 5 10 6 2" xfId="4804" xr:uid="{9AEE980B-AC49-472C-ABA8-56F2FAA76E03}"/>
    <cellStyle name="Normal 5 5 10 6 3" xfId="30321" xr:uid="{0EA3F919-8FF0-462B-A82C-815D3F9A6A5F}"/>
    <cellStyle name="Normal 5 5 10 6 3 2" xfId="31464" xr:uid="{7CB46D50-7B99-484C-ABB1-4B35FE53302E}"/>
    <cellStyle name="Normal 5 5 10 6 4" xfId="31661" xr:uid="{E4914706-502A-4324-8E26-B98952712100}"/>
    <cellStyle name="Normal 5 5 10 7" xfId="30142" xr:uid="{9EC4A54E-D459-477E-95C3-D8EED714DA54}"/>
    <cellStyle name="Normal 5 5 10 7 2" xfId="30508" xr:uid="{642D08F6-4146-4DCF-BE9E-E70107F064A1}"/>
    <cellStyle name="Normal 5 5 11" xfId="1181" xr:uid="{00000000-0005-0000-0000-000061060000}"/>
    <cellStyle name="Normal 5 5 11 10" xfId="12611" xr:uid="{3695D5BB-0027-43FC-862D-FE558296E53C}"/>
    <cellStyle name="Normal 5 5 11 2" xfId="2421" xr:uid="{00000000-0005-0000-0000-00002E070000}"/>
    <cellStyle name="Normal 5 5 11 2 2" xfId="2962" xr:uid="{00000000-0005-0000-0000-00002F070000}"/>
    <cellStyle name="Normal 5 5 11 2 2 2" xfId="6126" xr:uid="{6B6DFC32-4C86-484E-9F0D-05B0CA9AFC4E}"/>
    <cellStyle name="Normal 5 5 11 2 2 2 2" xfId="28661" xr:uid="{AB134B89-BE15-45E9-8841-CE546E5E36B1}"/>
    <cellStyle name="Normal 5 5 11 2 2 2 3" xfId="15604" xr:uid="{4D39A6A8-7A7F-438F-A7D2-922C4E407832}"/>
    <cellStyle name="Normal 5 5 11 2 2 3" xfId="8057" xr:uid="{D73A85DE-8AFC-4B29-A497-15A97CDC8239}"/>
    <cellStyle name="Normal 5 5 11 2 2 3 2" xfId="18437" xr:uid="{D015D82A-5C92-43F1-A834-20DE716815CA}"/>
    <cellStyle name="Normal 5 5 11 2 2 4" xfId="10890" xr:uid="{D7F68CFE-1F16-43B1-91AF-967BDDF8B1EA}"/>
    <cellStyle name="Normal 5 5 11 2 2 4 2" xfId="21270" xr:uid="{3E5E31A2-BC10-4DEC-A3C3-1B5362DBF4E4}"/>
    <cellStyle name="Normal 5 5 11 2 2 5" xfId="22808" xr:uid="{E340BE55-C53D-4F9C-AA48-991977BA3FFB}"/>
    <cellStyle name="Normal 5 5 11 2 2 6" xfId="13467" xr:uid="{7CC0BDF1-6F6C-4746-850D-023E13317478}"/>
    <cellStyle name="Normal 5 5 11 2 3" xfId="5720" xr:uid="{9BE5C6E4-E2C9-48C3-AB52-3478219966FB}"/>
    <cellStyle name="Normal 5 5 11 2 3 2" xfId="27024" xr:uid="{B1287434-8E5C-4373-8888-488DDEEC0B6C}"/>
    <cellStyle name="Normal 5 5 11 2 3 3" xfId="27157" xr:uid="{806EAF91-4C2D-47DE-B377-2CE9A7AA0708}"/>
    <cellStyle name="Normal 5 5 11 2 3 4" xfId="15094" xr:uid="{C3B6A006-328F-418C-BB38-F69FBD755191}"/>
    <cellStyle name="Normal 5 5 11 2 4" xfId="7547" xr:uid="{415416B5-E375-4437-87B7-0758EC39A30B}"/>
    <cellStyle name="Normal 5 5 11 2 4 2" xfId="27289" xr:uid="{AEFB8BCF-F11B-45DE-9971-ECE126C5CE6F}"/>
    <cellStyle name="Normal 5 5 11 2 4 3" xfId="17927" xr:uid="{E548CEBA-9B5D-4B7E-9B3E-8136EECC299E}"/>
    <cellStyle name="Normal 5 5 11 2 5" xfId="10380" xr:uid="{B7434DEA-6F17-46AA-9E39-B50A5312E7E5}"/>
    <cellStyle name="Normal 5 5 11 2 5 2" xfId="20760" xr:uid="{FC75A6E3-5DDB-43D4-B3A6-95BBF0818C2D}"/>
    <cellStyle name="Normal 5 5 11 2 6" xfId="24105" xr:uid="{2D4EA2C9-7135-49BC-ADCE-AA5ACAC67B81}"/>
    <cellStyle name="Normal 5 5 11 2 7" xfId="12769" xr:uid="{62206668-18DB-43EA-9408-0077C7249362}"/>
    <cellStyle name="Normal 5 5 11 3" xfId="2803" xr:uid="{00000000-0005-0000-0000-000030070000}"/>
    <cellStyle name="Normal 5 5 11 3 2" xfId="6020" xr:uid="{76E518A2-B733-4064-B276-5CD1D06EB90E}"/>
    <cellStyle name="Normal 5 5 11 3 2 2" xfId="27254" xr:uid="{425BE3AF-6ED2-44EB-9844-BC4DA8F32718}"/>
    <cellStyle name="Normal 5 5 11 3 2 3" xfId="15473" xr:uid="{FFB8BC64-B790-495D-9EA9-B7745AC47F64}"/>
    <cellStyle name="Normal 5 5 11 3 3" xfId="7926" xr:uid="{4DB0E811-7A07-4B47-94C9-51910B29B70F}"/>
    <cellStyle name="Normal 5 5 11 3 3 2" xfId="18306" xr:uid="{6F54EB1A-1311-4D27-8097-8CD8D1563D00}"/>
    <cellStyle name="Normal 5 5 11 3 4" xfId="10759" xr:uid="{48B315A3-3C3E-4BEA-8461-C941A4EB87CC}"/>
    <cellStyle name="Normal 5 5 11 3 4 2" xfId="21139" xr:uid="{B930A244-317C-412E-8650-57C826C87A35}"/>
    <cellStyle name="Normal 5 5 11 3 5" xfId="22660" xr:uid="{4334BD2E-352E-42EE-A7C7-D2F9B2A11289}"/>
    <cellStyle name="Normal 5 5 11 3 6" xfId="13268" xr:uid="{604FBC59-3295-4B13-A9F1-F981AAB3DE81}"/>
    <cellStyle name="Normal 5 5 11 4" xfId="2378" xr:uid="{00000000-0005-0000-0000-00002D070000}"/>
    <cellStyle name="Normal 5 5 11 4 2" xfId="7504" xr:uid="{FCF08EC3-F309-4899-81CE-96FD1B16F63A}"/>
    <cellStyle name="Normal 5 5 11 4 2 2" xfId="25975" xr:uid="{2F8CFD30-2F39-4BF0-AA2D-0FF044118CA5}"/>
    <cellStyle name="Normal 5 5 11 4 2 3" xfId="17884" xr:uid="{04A88E33-8E60-442A-ACB4-D5B6750B17F3}"/>
    <cellStyle name="Normal 5 5 11 4 3" xfId="10337" xr:uid="{17D7B839-A0C6-4451-8C04-70D84E4DBEDC}"/>
    <cellStyle name="Normal 5 5 11 4 3 2" xfId="20717" xr:uid="{DCCB5FD8-3287-41BE-881B-BF4A28D4EB70}"/>
    <cellStyle name="Normal 5 5 11 4 4" xfId="24782" xr:uid="{9C89D61B-0979-4EE4-8EAE-4F41590389BD}"/>
    <cellStyle name="Normal 5 5 11 4 5" xfId="15051" xr:uid="{EE4A4ECD-ED50-426C-A966-AC3CA98DA575}"/>
    <cellStyle name="Normal 5 5 11 5" xfId="4020" xr:uid="{48FCAB28-1DBD-45FB-903C-24765057A287}"/>
    <cellStyle name="Normal 5 5 11 5 2" xfId="8822" xr:uid="{9DCC1B39-D915-4DEC-98C8-9A4B33B982B5}"/>
    <cellStyle name="Normal 5 5 11 5 2 2" xfId="19202" xr:uid="{3836725B-8785-4F07-A102-D6BA5B9BBB56}"/>
    <cellStyle name="Normal 5 5 11 5 3" xfId="11655" xr:uid="{9912C377-C28E-4D27-BE9A-6F6221DE7E31}"/>
    <cellStyle name="Normal 5 5 11 5 3 2" xfId="22035" xr:uid="{E4CC2B2D-5B99-4DD1-8C43-1C4FEE8F706D}"/>
    <cellStyle name="Normal 5 5 11 5 4" xfId="27257" xr:uid="{E1C89664-C2E8-43E4-9FBC-FFE5060CDD3E}"/>
    <cellStyle name="Normal 5 5 11 5 5" xfId="16369" xr:uid="{17B663D9-77B7-4F71-B339-7819DE68ED7F}"/>
    <cellStyle name="Normal 5 5 11 6" xfId="5346" xr:uid="{8A7CB6DC-62A6-4A41-BD63-39B130266C07}"/>
    <cellStyle name="Normal 5 5 11 6 2" xfId="14644" xr:uid="{8502C43C-794E-4B6F-B67D-BD0D4D682ECE}"/>
    <cellStyle name="Normal 5 5 11 7" xfId="7097" xr:uid="{75D9ED91-7E43-489A-A8B4-89D35DF5508A}"/>
    <cellStyle name="Normal 5 5 11 7 2" xfId="17477" xr:uid="{D3798922-15BD-4391-B2DB-2869E632F67C}"/>
    <cellStyle name="Normal 5 5 11 8" xfId="9930" xr:uid="{C9B053E7-DAD6-4D4E-AF63-D9C4E93DF7D7}"/>
    <cellStyle name="Normal 5 5 11 8 2" xfId="20310" xr:uid="{6D49E5DE-4DD4-4781-A18A-ECEDA2030118}"/>
    <cellStyle name="Normal 5 5 11 9" xfId="24223" xr:uid="{7F2AEEC7-788B-48EF-8D12-1F317B985EA8}"/>
    <cellStyle name="Normal 5 5 12" xfId="1182" xr:uid="{00000000-0005-0000-0000-000062060000}"/>
    <cellStyle name="Normal 5 5 12 2" xfId="1183" xr:uid="{00000000-0005-0000-0000-000063060000}"/>
    <cellStyle name="Normal 5 5 12 2 2" xfId="25905" xr:uid="{ACDBEB07-C175-4F8A-AF35-7A83D073F597}"/>
    <cellStyle name="Normal 5 5 12 2 2 2" xfId="27057" xr:uid="{73488BCF-2C51-42DE-9E58-72168444506D}"/>
    <cellStyle name="Normal 5 5 12 2 2 3" xfId="31492" xr:uid="{8C768011-0350-4625-9C22-6E5BAC343524}"/>
    <cellStyle name="Normal 5 5 12 2 2 4" xfId="31302" xr:uid="{4E92DD05-9DE3-47E0-9C33-4A23B380A4BC}"/>
    <cellStyle name="Normal 5 5 12 2 3" xfId="27498" xr:uid="{C60B8A07-C87E-417E-81F5-A75D4AE0518D}"/>
    <cellStyle name="Normal 5 5 12 2 4" xfId="27362" xr:uid="{FCABEA70-D790-4657-BF9A-CD1687570BD1}"/>
    <cellStyle name="Normal 5 5 12 2 5" xfId="31251" xr:uid="{29DBD238-5483-4789-AB60-4DC6E160D543}"/>
    <cellStyle name="Normal 5 5 12 3" xfId="1184" xr:uid="{00000000-0005-0000-0000-000064060000}"/>
    <cellStyle name="Normal 5 5 12 3 2" xfId="1185" xr:uid="{00000000-0005-0000-0000-000065060000}"/>
    <cellStyle name="Normal 5 5 12 3 2 2" xfId="7098" xr:uid="{7DC8D161-DB25-42F7-A675-B9ABA09E6623}"/>
    <cellStyle name="Normal 5 5 12 3 2 2 2" xfId="17478" xr:uid="{CB8E9133-3D83-4494-9F60-E776A3EA70F0}"/>
    <cellStyle name="Normal 5 5 12 3 2 3" xfId="9931" xr:uid="{75CD5C8B-75F0-4E18-B7D2-91830223CFAA}"/>
    <cellStyle name="Normal 5 5 12 3 2 3 2" xfId="20311" xr:uid="{4A077567-9598-4D3C-9AEB-03C07E8EA24F}"/>
    <cellStyle name="Normal 5 5 12 3 2 4" xfId="25579" xr:uid="{DBCD1220-8789-4BF8-809A-A3A65496A92B}"/>
    <cellStyle name="Normal 5 5 12 3 2 5" xfId="14645" xr:uid="{A45105C8-7446-4B1D-BB0F-E6E66EEAF4EB}"/>
    <cellStyle name="Normal 5 5 12 3 3" xfId="3772" xr:uid="{D3491984-6149-4A4F-97CA-96AC04F0A2CD}"/>
    <cellStyle name="Normal 5 5 12 3 3 2" xfId="4805" xr:uid="{62869006-B692-4B88-AA1D-967FD650D28C}"/>
    <cellStyle name="Normal 5 5 12 3 3 3" xfId="30293" xr:uid="{0809AC62-F3B7-493F-BB49-1E9941AC2340}"/>
    <cellStyle name="Normal 5 5 12 3 3 3 2" xfId="31436" xr:uid="{7019EB67-3295-429D-8D0F-44B17EE0D105}"/>
    <cellStyle name="Normal 5 5 12 3 3 4" xfId="31633" xr:uid="{7ED5B869-69B2-431F-9CC3-F41F5D450414}"/>
    <cellStyle name="Normal 5 5 12 3 4" xfId="24794" xr:uid="{EC1A1E87-7558-46ED-8398-DDED782A19A9}"/>
    <cellStyle name="Normal 5 5 12 4" xfId="1186" xr:uid="{00000000-0005-0000-0000-000066060000}"/>
    <cellStyle name="Normal 5 5 12 4 2" xfId="2011" xr:uid="{00000000-0005-0000-0000-000067060000}"/>
    <cellStyle name="Normal 5 5 12 4 2 2" xfId="28243" xr:uid="{C0C981C0-058E-4026-91E4-71DD03B00545}"/>
    <cellStyle name="Normal 5 5 12 4 2 3" xfId="27486" xr:uid="{1A5E8FF4-C6F3-4045-99D5-5EFB1C02A4ED}"/>
    <cellStyle name="Normal 5 5 12 4 3" xfId="3742" xr:uid="{00000000-0005-0000-0000-0000CD050000}"/>
    <cellStyle name="Normal 5 5 12 4 3 2" xfId="4730" xr:uid="{D383C0AB-15AA-4183-8653-F3BF4C9DCA49}"/>
    <cellStyle name="Normal 5 5 12 4 3 3" xfId="30266" xr:uid="{0A57DE32-6FA3-493D-BCD5-EF945C4BCD4C}"/>
    <cellStyle name="Normal 5 5 12 4 3 3 2" xfId="31409" xr:uid="{8D615E02-7AB1-47B9-B5C0-EFCC16FE5595}"/>
    <cellStyle name="Normal 5 5 12 4 3 4" xfId="31606" xr:uid="{333049E4-D2E4-478B-A9A7-397D8F1AD60F}"/>
    <cellStyle name="Normal 5 5 12 4 4" xfId="23737" xr:uid="{584E66C2-83BD-4415-897A-413EAACEC637}"/>
    <cellStyle name="Normal 5 5 12 4 5" xfId="23068" xr:uid="{445314E8-3702-42F9-96C4-4F1E3E1FC2C9}"/>
    <cellStyle name="Normal 5 5 12 4 6" xfId="26119" xr:uid="{972A4539-7000-4879-8DC1-AC3C9DAB57C7}"/>
    <cellStyle name="Normal 5 5 12 5" xfId="1187" xr:uid="{00000000-0005-0000-0000-000068060000}"/>
    <cellStyle name="Normal 5 5 12 5 2" xfId="26126" xr:uid="{0C3713C4-0CF4-45B5-BE60-F039348800A1}"/>
    <cellStyle name="Normal 5 5 12 5 3" xfId="26554" xr:uid="{46B5948C-5A50-4947-9B43-BD3926155E12}"/>
    <cellStyle name="Normal 5 5 12 6" xfId="2012" xr:uid="{00000000-0005-0000-0000-000069060000}"/>
    <cellStyle name="Normal 5 5 12 6 2" xfId="25717" xr:uid="{6E76D09D-B907-43F5-8545-1CFD81722536}"/>
    <cellStyle name="Normal 5 5 12 6 3" xfId="24483" xr:uid="{D6BD1202-D166-4806-99B6-7721F3E5DC6E}"/>
    <cellStyle name="Normal 5 5 12 6 4" xfId="30395" xr:uid="{A373ECD6-01CF-4482-A92D-8D307049E070}"/>
    <cellStyle name="Normal 5 5 12 7" xfId="2133" xr:uid="{00000000-0005-0000-0000-0000A1020000}"/>
    <cellStyle name="Normal 5 5 12 7 2" xfId="4818" xr:uid="{933CD350-3DDB-4FFC-B65F-DBC9B5AC6FAA}"/>
    <cellStyle name="Normal 5 5 12 7 3" xfId="30213" xr:uid="{827A0F38-C1A0-4EEE-9A2A-D5F26A0F3BC4}"/>
    <cellStyle name="Normal 5 5 12 7 3 2" xfId="31357" xr:uid="{12077E98-D42B-4C46-B42E-477CDA1BC168}"/>
    <cellStyle name="Normal 5 5 12 7 4" xfId="31553" xr:uid="{ED0A659F-49C6-47AD-A8E9-D609C6FE0B98}"/>
    <cellStyle name="Normal 5 5 12 8" xfId="4039" xr:uid="{339DDFF4-B60C-4AB4-A281-8CA03C0100FF}"/>
    <cellStyle name="Normal 5 5 12 8 2" xfId="4816" xr:uid="{7550A7D3-C1EF-43A3-A121-A8E9FC3C1D0F}"/>
    <cellStyle name="Normal 5 5 12 8 3" xfId="30330" xr:uid="{D7DBAFC5-F908-4480-B7AC-0D36D243E461}"/>
    <cellStyle name="Normal 5 5 12 8 3 2" xfId="30466" xr:uid="{008082A2-179F-4EAE-9BED-194B26EA3013}"/>
    <cellStyle name="Normal 5 5 12 8 4" xfId="31670" xr:uid="{958C0CF7-489D-4DFD-AFD0-0923A7F799E9}"/>
    <cellStyle name="Normal 5 5 12 9" xfId="25794" xr:uid="{E3CEE472-2575-4086-9B70-8587E190341C}"/>
    <cellStyle name="Normal 5 5 12 9 2" xfId="26399" xr:uid="{EE6D3784-0C10-40B4-B5A5-246641421871}"/>
    <cellStyle name="Normal 5 5 12 9 3" xfId="31164" xr:uid="{1A4271D5-26B0-4441-8D15-E29ECA5F4D9D}"/>
    <cellStyle name="Normal 5 5 13" xfId="1188" xr:uid="{00000000-0005-0000-0000-00006A060000}"/>
    <cellStyle name="Normal 5 5 13 2" xfId="4556" xr:uid="{38105DB8-0B13-45DB-93CB-A7A2B7B10682}"/>
    <cellStyle name="Normal 5 5 13 2 2" xfId="9327" xr:uid="{0F5DC92B-D17F-4932-B880-4EB216E0BB19}"/>
    <cellStyle name="Normal 5 5 13 2 2 2" xfId="29302" xr:uid="{A528E6A3-E5CF-41CD-8A5A-85D9B57ECB1A}"/>
    <cellStyle name="Normal 5 5 13 2 2 3" xfId="19707" xr:uid="{B187A614-F1FD-4C04-8325-25B84F0A4B75}"/>
    <cellStyle name="Normal 5 5 13 2 3" xfId="12160" xr:uid="{7CDD758D-F939-4E92-9942-827284B6582E}"/>
    <cellStyle name="Normal 5 5 13 2 3 2" xfId="22540" xr:uid="{15B03982-7DF5-45B6-B4D5-42116C944D4D}"/>
    <cellStyle name="Normal 5 5 13 2 4" xfId="23762" xr:uid="{1C157A74-79B0-4AE9-B1C8-C0BCC2BE83BE}"/>
    <cellStyle name="Normal 5 5 13 2 5" xfId="16874" xr:uid="{039AE286-CAD9-40EC-9813-C989AE274BDE}"/>
    <cellStyle name="Normal 5 5 13 3" xfId="5347" xr:uid="{5A847891-704E-4D1C-A49B-5183AFA3F5F8}"/>
    <cellStyle name="Normal 5 5 13 3 2" xfId="25716" xr:uid="{BA89B0B9-DB42-4CE7-A4A3-ECE24486E886}"/>
    <cellStyle name="Normal 5 5 13 3 3" xfId="25872" xr:uid="{45F60256-2B71-41F7-8537-374E0F6D4207}"/>
    <cellStyle name="Normal 5 5 13 3 4" xfId="14646" xr:uid="{5CE4162D-AD48-4C0F-BA62-B934F4EA9B59}"/>
    <cellStyle name="Normal 5 5 13 4" xfId="7099" xr:uid="{9A900B08-9AE9-41AC-BA20-2AA538F9927D}"/>
    <cellStyle name="Normal 5 5 13 4 2" xfId="22946" xr:uid="{97C5DAE0-DA9C-4F0F-BCD1-117901AE5D5C}"/>
    <cellStyle name="Normal 5 5 13 4 3" xfId="27063" xr:uid="{D13F99A1-37DD-4A26-B175-7EDE3659B42B}"/>
    <cellStyle name="Normal 5 5 13 4 4" xfId="17479" xr:uid="{5AED7AF1-2763-4797-82AA-CF475C5E3EE4}"/>
    <cellStyle name="Normal 5 5 13 5" xfId="9932" xr:uid="{18FE5CF4-E9A5-4356-8158-B3F8919FD961}"/>
    <cellStyle name="Normal 5 5 13 5 2" xfId="29431" xr:uid="{5879B14D-2429-4E4A-9882-196F79DE5875}"/>
    <cellStyle name="Normal 5 5 13 5 3" xfId="20312" xr:uid="{0267A0D3-C892-4DAA-A391-47195DB4C23E}"/>
    <cellStyle name="Normal 5 5 13 6" xfId="24212" xr:uid="{6BA6356E-FEFE-4288-B90B-406AF9C7B10D}"/>
    <cellStyle name="Normal 5 5 13 7" xfId="13965" xr:uid="{9949E944-6653-48A5-B6AF-827C31A6C8F2}"/>
    <cellStyle name="Normal 5 5 13 8" xfId="31250" xr:uid="{74A630F6-B0B0-425A-B58E-98533DCF93A3}"/>
    <cellStyle name="Normal 5 5 14" xfId="1189" xr:uid="{00000000-0005-0000-0000-00006B060000}"/>
    <cellStyle name="Normal 5 5 14 2" xfId="1190" xr:uid="{00000000-0005-0000-0000-00006C060000}"/>
    <cellStyle name="Normal 5 5 14 3" xfId="3743" xr:uid="{00000000-0005-0000-0000-0000D2050000}"/>
    <cellStyle name="Normal 5 5 14 3 2" xfId="4725" xr:uid="{38D387F4-79B0-4AC8-8B84-16D0B67DE4C8}"/>
    <cellStyle name="Normal 5 5 14 3 2 2" xfId="28465" xr:uid="{8C94C9FE-AE2A-4793-A8B8-55E759787D53}"/>
    <cellStyle name="Normal 5 5 14 3 3" xfId="26887" xr:uid="{B149FF73-7C82-4791-B193-8AF6ACE56154}"/>
    <cellStyle name="Normal 5 5 14 3 4" xfId="30267" xr:uid="{D54B79A8-5499-4F5C-A60A-015D6BE65FD9}"/>
    <cellStyle name="Normal 5 5 14 3 4 2" xfId="31410" xr:uid="{575483AF-AA95-4D48-B584-5A9993226AA8}"/>
    <cellStyle name="Normal 5 5 14 3 5" xfId="31607" xr:uid="{14E7F71F-AA9C-4825-9092-BF0C8A1EFF2F}"/>
    <cellStyle name="Normal 5 5 14 4" xfId="28546" xr:uid="{11F1C702-C94E-40E4-AA7E-C36BBAF97840}"/>
    <cellStyle name="Normal 5 5 15" xfId="2439" xr:uid="{00000000-0005-0000-0000-000035070000}"/>
    <cellStyle name="Normal 5 5 15 2" xfId="5733" xr:uid="{7DB3CBEA-D902-42B2-B26F-9421550EC6CD}"/>
    <cellStyle name="Normal 5 5 15 2 2" xfId="27301" xr:uid="{F2621A6C-0918-4A36-97E3-78A546121BE8}"/>
    <cellStyle name="Normal 5 5 15 2 3" xfId="15110" xr:uid="{05B98610-ECCC-4335-8398-4FB0B93CE0B1}"/>
    <cellStyle name="Normal 5 5 15 3" xfId="7563" xr:uid="{35D911EE-CA73-4C5D-9B99-8E5C459EE06E}"/>
    <cellStyle name="Normal 5 5 15 3 2" xfId="17943" xr:uid="{38B158EE-2C47-4BA9-93C3-58BBE1E0AD96}"/>
    <cellStyle name="Normal 5 5 15 4" xfId="10396" xr:uid="{5DEE6F7F-8E03-4FC8-9594-1274073636D5}"/>
    <cellStyle name="Normal 5 5 15 4 2" xfId="20776" xr:uid="{9D104917-06C4-40D3-830F-73A016A7D825}"/>
    <cellStyle name="Normal 5 5 15 5" xfId="24792" xr:uid="{98197A97-5624-49B2-8B85-1F5369343C3E}"/>
    <cellStyle name="Normal 5 5 15 6" xfId="12825" xr:uid="{25B2FA1F-E539-4D97-AD51-FB2C4B7972FE}"/>
    <cellStyle name="Normal 5 5 16" xfId="2169" xr:uid="{00000000-0005-0000-0000-000028070000}"/>
    <cellStyle name="Normal 5 5 16 2" xfId="7295" xr:uid="{E92BBBE8-8A65-484D-9CC1-3D51172C4C28}"/>
    <cellStyle name="Normal 5 5 16 2 2" xfId="28151" xr:uid="{A3A849C5-5574-4D15-95F8-4036D0CDEF59}"/>
    <cellStyle name="Normal 5 5 16 2 3" xfId="17675" xr:uid="{09A459B7-30EB-40B8-87C5-77F00D92A2FA}"/>
    <cellStyle name="Normal 5 5 16 3" xfId="10128" xr:uid="{F0A238C6-4582-4CBB-BADA-A9399A706E74}"/>
    <cellStyle name="Normal 5 5 16 3 2" xfId="20508" xr:uid="{334612D8-071C-4D16-88C2-0DED4F515CFC}"/>
    <cellStyle name="Normal 5 5 16 4" xfId="22843" xr:uid="{73C69CF9-2844-4024-B796-ADEC93F6100C}"/>
    <cellStyle name="Normal 5 5 16 5" xfId="14842" xr:uid="{0D04833F-70A4-4B17-A011-739F53913398}"/>
    <cellStyle name="Normal 5 5 17" xfId="2122" xr:uid="{00000000-0005-0000-0000-00009D020000}"/>
    <cellStyle name="Normal 5 5 17 2" xfId="4709" xr:uid="{1F0EAC01-3B78-43E3-B983-74B1E0899491}"/>
    <cellStyle name="Normal 5 5 17 2 2" xfId="28527" xr:uid="{9F244A23-EF37-4CA3-9C32-8399EE7045C9}"/>
    <cellStyle name="Normal 5 5 17 3" xfId="27861" xr:uid="{94C316B2-9303-4343-AB75-17DFAF12E21D}"/>
    <cellStyle name="Normal 5 5 17 4" xfId="30202" xr:uid="{36B20FD2-E384-4E2C-943F-B6158FB818DE}"/>
    <cellStyle name="Normal 5 5 17 4 2" xfId="31346" xr:uid="{5F08F1D5-89EB-4C5D-BB57-1B880E6EB770}"/>
    <cellStyle name="Normal 5 5 17 5" xfId="31542" xr:uid="{3B55F720-3305-4D8B-B69F-321B180500C4}"/>
    <cellStyle name="Normal 5 5 18" xfId="4018" xr:uid="{F3938208-EDFC-4F17-ABB5-42A544677995}"/>
    <cellStyle name="Normal 5 5 18 2" xfId="4809" xr:uid="{F76BFFF7-F65C-4C10-94AE-340164E71EC1}"/>
    <cellStyle name="Normal 5 5 18 3" xfId="30320" xr:uid="{3F8752F1-9A5A-4A0A-9B43-2AF1C30DFDF6}"/>
    <cellStyle name="Normal 5 5 18 3 2" xfId="31463" xr:uid="{0CEB44F4-8608-49C7-AFD9-B308A93AF5D4}"/>
    <cellStyle name="Normal 5 5 18 4" xfId="31660" xr:uid="{67F64D7D-87AA-4672-BBA5-A417E15A374F}"/>
    <cellStyle name="Normal 5 5 19" xfId="24509" xr:uid="{2A1B3C75-EDBD-4134-9FA6-33FD8035DA32}"/>
    <cellStyle name="Normal 5 5 2" xfId="1191" xr:uid="{00000000-0005-0000-0000-00006D060000}"/>
    <cellStyle name="Normal 5 5 2 10" xfId="26255" xr:uid="{5DE0041A-A395-4337-A4C4-595A0109A733}"/>
    <cellStyle name="Normal 5 5 2 11" xfId="27200" xr:uid="{576765FF-1DD2-4048-9596-D0B7D8E5602E}"/>
    <cellStyle name="Normal 5 5 2 12" xfId="12423" xr:uid="{362E694F-978F-4355-B29B-573EACCA035C}"/>
    <cellStyle name="Normal 5 5 2 2" xfId="1192" xr:uid="{00000000-0005-0000-0000-00006E060000}"/>
    <cellStyle name="Normal 5 5 2 2 10" xfId="7100" xr:uid="{B0B4E6F4-CC37-40E9-80EA-BED5690BE15D}"/>
    <cellStyle name="Normal 5 5 2 2 10 2" xfId="17480" xr:uid="{2E4C73EB-3E1A-4761-96CA-1DE9565E7346}"/>
    <cellStyle name="Normal 5 5 2 2 11" xfId="9933" xr:uid="{F88CE84F-A75A-405A-85F5-7077666D2DA0}"/>
    <cellStyle name="Normal 5 5 2 2 11 2" xfId="20313" xr:uid="{7BAFE316-3944-4915-8BE3-1A5642390C24}"/>
    <cellStyle name="Normal 5 5 2 2 12" xfId="24556" xr:uid="{DB9B9E18-2DAE-4360-A9FC-C823D4674C38}"/>
    <cellStyle name="Normal 5 5 2 2 13" xfId="12483" xr:uid="{C15E1874-5A7B-419B-A795-ECC2719E4B4E}"/>
    <cellStyle name="Normal 5 5 2 2 2" xfId="1193" xr:uid="{00000000-0005-0000-0000-00006F060000}"/>
    <cellStyle name="Normal 5 5 2 2 2 10" xfId="9934" xr:uid="{F46A6A26-8631-4AEC-8C24-F217A2A7B3F9}"/>
    <cellStyle name="Normal 5 5 2 2 2 10 2" xfId="20314" xr:uid="{0F1B2E8D-661B-421F-A428-2548615D2947}"/>
    <cellStyle name="Normal 5 5 2 2 2 11" xfId="22901" xr:uid="{0ACF97C6-F5AF-4F36-A2CC-B0340721807C}"/>
    <cellStyle name="Normal 5 5 2 2 2 12" xfId="12612" xr:uid="{1A299909-22DC-4007-AC4D-C1AE15C09573}"/>
    <cellStyle name="Normal 5 5 2 2 2 2" xfId="2805" xr:uid="{00000000-0005-0000-0000-000039070000}"/>
    <cellStyle name="Normal 5 5 2 2 2 2 2" xfId="3398" xr:uid="{00000000-0005-0000-0000-00003A070000}"/>
    <cellStyle name="Normal 5 5 2 2 2 2 2 2" xfId="6455" xr:uid="{B693116F-FEF4-432D-A5BF-701A0649DF30}"/>
    <cellStyle name="Normal 5 5 2 2 2 2 2 2 2" xfId="27806" xr:uid="{004B866A-C76F-45A8-808C-C75755EC1086}"/>
    <cellStyle name="Normal 5 5 2 2 2 2 2 2 3" xfId="26533" xr:uid="{5EEAA4AB-3C3E-4C53-A277-A707876DE5EC}"/>
    <cellStyle name="Normal 5 5 2 2 2 2 2 2 4" xfId="16024" xr:uid="{C3ACAFC0-D7C2-42C7-B4DB-7ED8EAC47E68}"/>
    <cellStyle name="Normal 5 5 2 2 2 2 2 3" xfId="8477" xr:uid="{17E6980B-06A1-43B6-BE43-611354CBBEB0}"/>
    <cellStyle name="Normal 5 5 2 2 2 2 2 3 2" xfId="28923" xr:uid="{2BA3EE89-B748-4827-8F21-A2E506D72BC1}"/>
    <cellStyle name="Normal 5 5 2 2 2 2 2 3 3" xfId="18857" xr:uid="{230430B1-9100-4B76-B9BD-F64508174F52}"/>
    <cellStyle name="Normal 5 5 2 2 2 2 2 4" xfId="11310" xr:uid="{ED3C4ACD-C51D-4BCF-A4E8-96036E058BC2}"/>
    <cellStyle name="Normal 5 5 2 2 2 2 2 4 2" xfId="21690" xr:uid="{C080D9CA-17F9-461C-BB69-7B4915B83AEE}"/>
    <cellStyle name="Normal 5 5 2 2 2 2 2 5" xfId="25282" xr:uid="{7EECCA54-9783-4BBF-8C42-BADB856D8B4F}"/>
    <cellStyle name="Normal 5 5 2 2 2 2 2 6" xfId="13967" xr:uid="{EACC5766-D3D6-44EE-B595-1F5883978ED0}"/>
    <cellStyle name="Normal 5 5 2 2 2 2 3" xfId="4355" xr:uid="{42FF46A1-3943-4358-A655-8294E62CEED5}"/>
    <cellStyle name="Normal 5 5 2 2 2 2 3 2" xfId="9126" xr:uid="{45B9D55E-2186-44A0-B273-E1A0BC1506FA}"/>
    <cellStyle name="Normal 5 5 2 2 2 2 3 2 2" xfId="29169" xr:uid="{1140FD3F-198E-4BE1-8F06-A8CC335DBE44}"/>
    <cellStyle name="Normal 5 5 2 2 2 2 3 2 3" xfId="19506" xr:uid="{D17F7F4F-1A46-4910-97EE-82CDCD2E107F}"/>
    <cellStyle name="Normal 5 5 2 2 2 2 3 3" xfId="11959" xr:uid="{EFE23553-F273-457E-8C06-1E2A03F6FE27}"/>
    <cellStyle name="Normal 5 5 2 2 2 2 3 3 2" xfId="22339" xr:uid="{6CADACF1-9D51-44A3-9B24-E581EC859066}"/>
    <cellStyle name="Normal 5 5 2 2 2 2 3 4" xfId="23122" xr:uid="{B72063E7-D175-445C-9430-BB26FE783578}"/>
    <cellStyle name="Normal 5 5 2 2 2 2 3 5" xfId="16673" xr:uid="{255421F1-8B49-49EF-B50C-7FEA55A0C4D7}"/>
    <cellStyle name="Normal 5 5 2 2 2 2 4" xfId="6022" xr:uid="{7E2B3A4D-18A7-41AE-9703-8F1DD1C41124}"/>
    <cellStyle name="Normal 5 5 2 2 2 2 4 2" xfId="26660" xr:uid="{F952BBFA-15EB-48C0-894C-CF0A26F279D2}"/>
    <cellStyle name="Normal 5 5 2 2 2 2 4 3" xfId="15475" xr:uid="{3DA3D78E-B3D0-4042-BBF9-EADB3DB9540E}"/>
    <cellStyle name="Normal 5 5 2 2 2 2 5" xfId="7928" xr:uid="{028A5E22-1E60-4C6D-B1A8-9DE76CBD3299}"/>
    <cellStyle name="Normal 5 5 2 2 2 2 5 2" xfId="18308" xr:uid="{5B658F29-19A3-4C8F-8C89-874C7FC593B0}"/>
    <cellStyle name="Normal 5 5 2 2 2 2 6" xfId="10761" xr:uid="{39021503-6D23-4026-AADD-CEECF31F2E18}"/>
    <cellStyle name="Normal 5 5 2 2 2 2 6 2" xfId="21141" xr:uid="{79DF7F93-3D36-4E82-B3C2-21FBC05247DD}"/>
    <cellStyle name="Normal 5 5 2 2 2 2 7" xfId="23799" xr:uid="{B54B0BB9-E6CF-4A46-9F3A-B3E751558D28}"/>
    <cellStyle name="Normal 5 5 2 2 2 2 8" xfId="13270" xr:uid="{C4529065-302D-4BBB-8DEA-0825232BFC5B}"/>
    <cellStyle name="Normal 5 5 2 2 2 3" xfId="3399" xr:uid="{00000000-0005-0000-0000-00003B070000}"/>
    <cellStyle name="Normal 5 5 2 2 2 3 2" xfId="4557" xr:uid="{5061FD9F-2244-4556-BA81-017209E54E57}"/>
    <cellStyle name="Normal 5 5 2 2 2 3 2 2" xfId="9328" xr:uid="{63D3143B-3A50-4839-B294-F3935BB8C913}"/>
    <cellStyle name="Normal 5 5 2 2 2 3 2 2 2" xfId="29303" xr:uid="{9C4F8361-A348-40D6-BDC8-184E1ED0AEEB}"/>
    <cellStyle name="Normal 5 5 2 2 2 3 2 2 3" xfId="19708" xr:uid="{2232B086-86C9-44E8-ACC9-F05AE9E85F48}"/>
    <cellStyle name="Normal 5 5 2 2 2 3 2 3" xfId="12161" xr:uid="{F278D5A6-BB19-4A71-909D-4B185E053A15}"/>
    <cellStyle name="Normal 5 5 2 2 2 3 2 3 2" xfId="22541" xr:uid="{FF77EDCE-32AF-4B79-86CC-5D0FC410DFDE}"/>
    <cellStyle name="Normal 5 5 2 2 2 3 2 4" xfId="28114" xr:uid="{21DB635F-914E-44BB-A5BA-96824586B764}"/>
    <cellStyle name="Normal 5 5 2 2 2 3 2 5" xfId="16875" xr:uid="{DA1DE3AE-D369-465E-B70F-9C5DCCD86772}"/>
    <cellStyle name="Normal 5 5 2 2 2 3 3" xfId="6456" xr:uid="{6C9958EC-64CD-4EFE-AD25-5341EAC58E19}"/>
    <cellStyle name="Normal 5 5 2 2 2 3 3 2" xfId="26305" xr:uid="{10785CCF-BC71-459D-8435-C52D33AD31DA}"/>
    <cellStyle name="Normal 5 5 2 2 2 3 3 3" xfId="16025" xr:uid="{2AC0485A-BBA8-4B3B-8289-888B36D3D1A8}"/>
    <cellStyle name="Normal 5 5 2 2 2 3 4" xfId="8478" xr:uid="{35104300-7B7B-4930-AA22-97CBEA0E597A}"/>
    <cellStyle name="Normal 5 5 2 2 2 3 4 2" xfId="18858" xr:uid="{BCD25388-0DE1-4453-B0E2-7C53AEE133CA}"/>
    <cellStyle name="Normal 5 5 2 2 2 3 5" xfId="11311" xr:uid="{7B72F5E2-F4A0-4DAF-A072-8BB8EE9CF698}"/>
    <cellStyle name="Normal 5 5 2 2 2 3 5 2" xfId="21691" xr:uid="{4A7BD036-C2BA-45A6-87CB-029FEA504C56}"/>
    <cellStyle name="Normal 5 5 2 2 2 3 6" xfId="25114" xr:uid="{82B60B71-A98F-4867-B481-3777DF42A92A}"/>
    <cellStyle name="Normal 5 5 2 2 2 3 7" xfId="13968" xr:uid="{CDB8CBB4-B877-4130-B85B-07A03F751A31}"/>
    <cellStyle name="Normal 5 5 2 2 2 4" xfId="3397" xr:uid="{00000000-0005-0000-0000-00003C070000}"/>
    <cellStyle name="Normal 5 5 2 2 2 4 2" xfId="6454" xr:uid="{65CAC8DB-A56D-46C3-87F9-F4F75AAA66E8}"/>
    <cellStyle name="Normal 5 5 2 2 2 4 2 2" xfId="26020" xr:uid="{17070FC0-3C6C-4245-8F38-027CA186084B}"/>
    <cellStyle name="Normal 5 5 2 2 2 4 2 3" xfId="16023" xr:uid="{ECC0695D-BED6-47AA-9185-A5C5234CEBF3}"/>
    <cellStyle name="Normal 5 5 2 2 2 4 3" xfId="8476" xr:uid="{14C93518-D0C9-4908-BAB1-9DCD1EEEA571}"/>
    <cellStyle name="Normal 5 5 2 2 2 4 3 2" xfId="18856" xr:uid="{ECDDFA73-36FF-49D5-82B7-03A53E73BDAB}"/>
    <cellStyle name="Normal 5 5 2 2 2 4 4" xfId="11309" xr:uid="{8B1E5D26-8A8D-4AC7-9715-3F1243DFF57E}"/>
    <cellStyle name="Normal 5 5 2 2 2 4 4 2" xfId="21689" xr:uid="{344B6013-3AA0-45E1-85B1-D40B03FD4C40}"/>
    <cellStyle name="Normal 5 5 2 2 2 4 5" xfId="24505" xr:uid="{5CB2466F-53D5-49FA-A5CA-E50A3B9646E6}"/>
    <cellStyle name="Normal 5 5 2 2 2 4 6" xfId="13966" xr:uid="{C763E544-01F0-4302-8299-E43E37CE24BA}"/>
    <cellStyle name="Normal 5 5 2 2 2 5" xfId="2649" xr:uid="{00000000-0005-0000-0000-00003D070000}"/>
    <cellStyle name="Normal 5 5 2 2 2 5 2" xfId="5910" xr:uid="{E9B39E86-C76E-4FBD-A137-EE230CDA99AC}"/>
    <cellStyle name="Normal 5 5 2 2 2 5 2 2" xfId="26216" xr:uid="{691A211D-DDC5-4CF4-9FFE-159D307D29B3}"/>
    <cellStyle name="Normal 5 5 2 2 2 5 2 3" xfId="15320" xr:uid="{855B6DC1-1534-436D-91E0-D2640689A3F2}"/>
    <cellStyle name="Normal 5 5 2 2 2 5 3" xfId="7773" xr:uid="{60B7B1BA-B192-4DB5-8FB7-5B1053A8F3F3}"/>
    <cellStyle name="Normal 5 5 2 2 2 5 3 2" xfId="18153" xr:uid="{EC3B7F3F-BCF3-470D-9D43-126F2EB40004}"/>
    <cellStyle name="Normal 5 5 2 2 2 5 4" xfId="10606" xr:uid="{531C608E-CD0C-4B40-BC39-F0CCB15B2BDB}"/>
    <cellStyle name="Normal 5 5 2 2 2 5 4 2" xfId="20986" xr:uid="{29A04457-3328-4866-8B61-39382E330D84}"/>
    <cellStyle name="Normal 5 5 2 2 2 5 5" xfId="25345" xr:uid="{FA1D4321-F923-4174-B5D0-070FD482717B}"/>
    <cellStyle name="Normal 5 5 2 2 2 5 6" xfId="13048" xr:uid="{414A8D75-BE7B-45D4-8C3A-A99EAB138365}"/>
    <cellStyle name="Normal 5 5 2 2 2 6" xfId="2379" xr:uid="{00000000-0005-0000-0000-000038070000}"/>
    <cellStyle name="Normal 5 5 2 2 2 6 2" xfId="7505" xr:uid="{A1858BD0-3E6E-4D42-83BF-145C6C4D43DF}"/>
    <cellStyle name="Normal 5 5 2 2 2 6 2 2" xfId="17885" xr:uid="{FACD421A-A9BB-4B7F-906E-07EE7C2EF2B8}"/>
    <cellStyle name="Normal 5 5 2 2 2 6 3" xfId="10338" xr:uid="{6D389701-D329-41F9-BFEA-4C1354AC4875}"/>
    <cellStyle name="Normal 5 5 2 2 2 6 3 2" xfId="20718" xr:uid="{F1A12A08-1164-4488-A8B4-F6266E11AB30}"/>
    <cellStyle name="Normal 5 5 2 2 2 6 4" xfId="24989" xr:uid="{67298546-BF93-45C6-AFAE-B9A60F49A89F}"/>
    <cellStyle name="Normal 5 5 2 2 2 6 5" xfId="15052" xr:uid="{23599E62-A5C5-4F45-A758-20E3649CEB60}"/>
    <cellStyle name="Normal 5 5 2 2 2 7" xfId="4051" xr:uid="{EC54DFC6-9A1E-4C42-8373-D8A0D006B582}"/>
    <cellStyle name="Normal 5 5 2 2 2 7 2" xfId="8836" xr:uid="{F198D4A2-3B39-49A2-8553-811CD5569DB0}"/>
    <cellStyle name="Normal 5 5 2 2 2 7 2 2" xfId="19216" xr:uid="{695B1472-84E2-4093-ABA0-2537DF9ADA20}"/>
    <cellStyle name="Normal 5 5 2 2 2 7 3" xfId="11669" xr:uid="{358B6E7B-0337-430F-9A6B-737BE1E2DA12}"/>
    <cellStyle name="Normal 5 5 2 2 2 7 3 2" xfId="22049" xr:uid="{B5C359F9-33D3-4677-911E-4FBEB3C90639}"/>
    <cellStyle name="Normal 5 5 2 2 2 7 4" xfId="16383" xr:uid="{2F36583D-13FE-480E-AFDA-6739E674159F}"/>
    <cellStyle name="Normal 5 5 2 2 2 8" xfId="5349" xr:uid="{7A875D4A-C397-4525-BE3A-8192E68F8551}"/>
    <cellStyle name="Normal 5 5 2 2 2 8 2" xfId="14648" xr:uid="{2F2081C4-AAE6-4920-8CA4-EBB5256087C6}"/>
    <cellStyle name="Normal 5 5 2 2 2 9" xfId="7101" xr:uid="{2B3871C3-57A8-4A8B-88EE-B3736054FB29}"/>
    <cellStyle name="Normal 5 5 2 2 2 9 2" xfId="17481" xr:uid="{070D8DBB-57B4-4D3B-B9B3-AC7655AB8F30}"/>
    <cellStyle name="Normal 5 5 2 2 3" xfId="1194" xr:uid="{00000000-0005-0000-0000-000070060000}"/>
    <cellStyle name="Normal 5 5 2 2 3 2" xfId="3400" xr:uid="{00000000-0005-0000-0000-00003F070000}"/>
    <cellStyle name="Normal 5 5 2 2 3 2 2" xfId="6457" xr:uid="{5F4BDF0C-AD38-489E-945C-592418F3D60F}"/>
    <cellStyle name="Normal 5 5 2 2 3 2 2 2" xfId="27905" xr:uid="{59078814-849A-48FA-838A-3AFDDFEFD8E7}"/>
    <cellStyle name="Normal 5 5 2 2 3 2 2 3" xfId="28002" xr:uid="{28FDFF76-16BE-4E21-9F52-18072D3E868F}"/>
    <cellStyle name="Normal 5 5 2 2 3 2 2 4" xfId="16026" xr:uid="{38177F33-B1C7-46B5-A5E4-6B6D90111A41}"/>
    <cellStyle name="Normal 5 5 2 2 3 2 3" xfId="8479" xr:uid="{0542C4C6-33F3-4561-ABF9-B301DE495CC8}"/>
    <cellStyle name="Normal 5 5 2 2 3 2 3 2" xfId="28924" xr:uid="{DF4CA095-1D0A-4D01-AE9E-CD634DC17B5F}"/>
    <cellStyle name="Normal 5 5 2 2 3 2 3 3" xfId="18859" xr:uid="{37AFCBB9-FBB2-4771-AE08-1F6302956FA8}"/>
    <cellStyle name="Normal 5 5 2 2 3 2 4" xfId="11312" xr:uid="{BF39D8A6-DE77-46ED-8E7C-2A59A59A9E7E}"/>
    <cellStyle name="Normal 5 5 2 2 3 2 4 2" xfId="21692" xr:uid="{0A1F768E-1922-4983-B1A0-87585BE81350}"/>
    <cellStyle name="Normal 5 5 2 2 3 2 5" xfId="24718" xr:uid="{82D4A560-5319-4D31-AF03-8AE6CFD5F1B4}"/>
    <cellStyle name="Normal 5 5 2 2 3 2 6" xfId="13969" xr:uid="{ADBDC445-9129-45A7-9B94-818CEE590A24}"/>
    <cellStyle name="Normal 5 5 2 2 3 3" xfId="2804" xr:uid="{00000000-0005-0000-0000-000040070000}"/>
    <cellStyle name="Normal 5 5 2 2 3 3 2" xfId="6021" xr:uid="{029B14EC-CF2B-481F-91F2-B0945A0C6EF0}"/>
    <cellStyle name="Normal 5 5 2 2 3 3 2 2" xfId="26996" xr:uid="{E5486205-ECBC-4852-924A-35CB4B00C793}"/>
    <cellStyle name="Normal 5 5 2 2 3 3 2 3" xfId="15474" xr:uid="{B4C09E91-DD80-4E71-92A6-C67FE0301C28}"/>
    <cellStyle name="Normal 5 5 2 2 3 3 3" xfId="7927" xr:uid="{C889EAB7-8D62-4D1F-9E5B-398749ABC41B}"/>
    <cellStyle name="Normal 5 5 2 2 3 3 3 2" xfId="18307" xr:uid="{824B5F40-8C47-4CBC-91EB-361E40A47A1B}"/>
    <cellStyle name="Normal 5 5 2 2 3 3 4" xfId="10760" xr:uid="{3DC114F8-6FC0-4D7E-A8C4-1B9E3BA197CA}"/>
    <cellStyle name="Normal 5 5 2 2 3 3 4 2" xfId="21140" xr:uid="{6C576C60-FC58-4C63-A93E-E194261DE55E}"/>
    <cellStyle name="Normal 5 5 2 2 3 3 5" xfId="23100" xr:uid="{AEBA479B-8B2B-4998-9E1E-9D0CC7F7AB55}"/>
    <cellStyle name="Normal 5 5 2 2 3 3 6" xfId="13269" xr:uid="{E80B7A3C-79FD-4DE7-AB06-D90D9C613D3B}"/>
    <cellStyle name="Normal 5 5 2 2 3 4" xfId="4204" xr:uid="{6834EE51-D997-4526-AFF7-7674E8CD52E1}"/>
    <cellStyle name="Normal 5 5 2 2 3 4 2" xfId="8975" xr:uid="{52CD7849-99F2-4A76-BEEC-7B45BE4C8AF9}"/>
    <cellStyle name="Normal 5 5 2 2 3 4 2 2" xfId="29057" xr:uid="{B9264E2E-ADFB-412E-B317-31A678C723CF}"/>
    <cellStyle name="Normal 5 5 2 2 3 4 2 3" xfId="19355" xr:uid="{179490EC-FDCB-402B-94EF-CA95ADD2D46F}"/>
    <cellStyle name="Normal 5 5 2 2 3 4 3" xfId="11808" xr:uid="{B5398A6F-9362-45CF-AD20-330DCF6A5113}"/>
    <cellStyle name="Normal 5 5 2 2 3 4 3 2" xfId="22188" xr:uid="{E683215B-69A9-4332-9ECA-A7146EBB9B6E}"/>
    <cellStyle name="Normal 5 5 2 2 3 4 4" xfId="24701" xr:uid="{1937E98F-1082-4654-912E-0E73F0FDECC6}"/>
    <cellStyle name="Normal 5 5 2 2 3 4 5" xfId="16522" xr:uid="{5FADDBF1-E6AD-4528-9DFD-7644B9EB274D}"/>
    <cellStyle name="Normal 5 5 2 2 3 5" xfId="5350" xr:uid="{D5B7A08C-93AF-4A8B-BAA3-33FC879FD868}"/>
    <cellStyle name="Normal 5 5 2 2 3 5 2" xfId="25875" xr:uid="{FFA69AF7-DCDD-478C-8045-146B1AA29976}"/>
    <cellStyle name="Normal 5 5 2 2 3 5 3" xfId="14649" xr:uid="{10343649-8127-45A8-BAD7-61F3D08369E2}"/>
    <cellStyle name="Normal 5 5 2 2 3 6" xfId="7102" xr:uid="{D97AF51E-6842-470A-A302-FB9E180CC5C0}"/>
    <cellStyle name="Normal 5 5 2 2 3 6 2" xfId="17482" xr:uid="{26D064AD-96E7-408C-B91A-A1976D6CC141}"/>
    <cellStyle name="Normal 5 5 2 2 3 7" xfId="9935" xr:uid="{9DD9D7F5-B940-4982-9CA5-B0B35070AC85}"/>
    <cellStyle name="Normal 5 5 2 2 3 7 2" xfId="20315" xr:uid="{007E509E-1ECD-466D-BDF6-DBFFD34B46D0}"/>
    <cellStyle name="Normal 5 5 2 2 3 8" xfId="25197" xr:uid="{D07689EE-8698-490A-8B28-CDB5E7DC64F0}"/>
    <cellStyle name="Normal 5 5 2 2 3 9" xfId="12770" xr:uid="{043A9170-707A-4857-BAA4-9D3A7C21999E}"/>
    <cellStyle name="Normal 5 5 2 2 4" xfId="3401" xr:uid="{00000000-0005-0000-0000-000041070000}"/>
    <cellStyle name="Normal 5 5 2 2 4 2" xfId="4558" xr:uid="{3CF4326C-D6BE-478D-A5AB-70D5107A7187}"/>
    <cellStyle name="Normal 5 5 2 2 4 2 2" xfId="9329" xr:uid="{E4D7FA6F-D905-4DC4-9BC7-4EA3BE03A3B3}"/>
    <cellStyle name="Normal 5 5 2 2 4 2 2 2" xfId="29304" xr:uid="{F28EC19A-FBD0-4F93-B03F-F0F80AE7A4BE}"/>
    <cellStyle name="Normal 5 5 2 2 4 2 2 3" xfId="19709" xr:uid="{76CB73A2-CD86-444B-A7AF-35AC7FBC6DB6}"/>
    <cellStyle name="Normal 5 5 2 2 4 2 3" xfId="12162" xr:uid="{96400753-8A15-46A2-9112-817415644141}"/>
    <cellStyle name="Normal 5 5 2 2 4 2 3 2" xfId="22542" xr:uid="{15C8712E-B6BD-43DB-93B4-B04017EF9B83}"/>
    <cellStyle name="Normal 5 5 2 2 4 2 4" xfId="25460" xr:uid="{A66370E2-A123-4049-9C50-5E66FB73A7CC}"/>
    <cellStyle name="Normal 5 5 2 2 4 2 5" xfId="16876" xr:uid="{D0372305-A075-40F8-B8D7-65EB360A5A6E}"/>
    <cellStyle name="Normal 5 5 2 2 4 3" xfId="6458" xr:uid="{1BDBD616-9D9B-470F-BE62-BB461EBDAC3C}"/>
    <cellStyle name="Normal 5 5 2 2 4 3 2" xfId="26231" xr:uid="{3437AC94-B370-44C3-8889-2FAC6B023C10}"/>
    <cellStyle name="Normal 5 5 2 2 4 3 3" xfId="16027" xr:uid="{A6F22AD9-7E49-48EB-A5FA-DD22D02FC106}"/>
    <cellStyle name="Normal 5 5 2 2 4 4" xfId="8480" xr:uid="{E508F1DE-AC46-406E-A968-8C7B9890A961}"/>
    <cellStyle name="Normal 5 5 2 2 4 4 2" xfId="18860" xr:uid="{DB266FA3-4845-4CA2-AE74-C3C8B71D49F3}"/>
    <cellStyle name="Normal 5 5 2 2 4 5" xfId="11313" xr:uid="{770BB5C3-0630-41B4-AC16-F438244C8242}"/>
    <cellStyle name="Normal 5 5 2 2 4 5 2" xfId="21693" xr:uid="{EC9D17BB-1761-454D-A2BA-8FF176B720FD}"/>
    <cellStyle name="Normal 5 5 2 2 4 6" xfId="25538" xr:uid="{898599E5-9CB3-47E9-8971-60A8327E7668}"/>
    <cellStyle name="Normal 5 5 2 2 4 7" xfId="13970" xr:uid="{0C57B530-4AC9-424F-BCEE-5551DD13B8FB}"/>
    <cellStyle name="Normal 5 5 2 2 5" xfId="2963" xr:uid="{00000000-0005-0000-0000-000042070000}"/>
    <cellStyle name="Normal 5 5 2 2 5 2" xfId="6127" xr:uid="{A2F16BF5-A93E-40B9-8DBC-6EECDD65DC6E}"/>
    <cellStyle name="Normal 5 5 2 2 5 2 2" xfId="27127" xr:uid="{0F1740B9-5506-4D8B-BF47-9E6F97236B49}"/>
    <cellStyle name="Normal 5 5 2 2 5 2 3" xfId="28392" xr:uid="{CAD045D7-C12F-4298-87A4-D0C3120DCD7B}"/>
    <cellStyle name="Normal 5 5 2 2 5 2 4" xfId="15605" xr:uid="{A8517938-CEC1-4531-88B4-43823CE6C60C}"/>
    <cellStyle name="Normal 5 5 2 2 5 3" xfId="8058" xr:uid="{94BC6C1E-C567-4FF0-AB86-7A65091721BD}"/>
    <cellStyle name="Normal 5 5 2 2 5 3 2" xfId="28374" xr:uid="{3A49D794-A173-4EFD-83E0-CE1E571F5A7B}"/>
    <cellStyle name="Normal 5 5 2 2 5 3 3" xfId="18438" xr:uid="{BCB46D85-B729-4F78-AEDD-ADF9162296B5}"/>
    <cellStyle name="Normal 5 5 2 2 5 4" xfId="10891" xr:uid="{A581CCAB-C95C-4C85-8035-5199D9553ABA}"/>
    <cellStyle name="Normal 5 5 2 2 5 4 2" xfId="21271" xr:uid="{6D12C64E-5F7B-47D3-AF52-9C6EE78B4D4F}"/>
    <cellStyle name="Normal 5 5 2 2 5 5" xfId="25569" xr:uid="{58D85909-3552-4170-B731-750D31FA0AB3}"/>
    <cellStyle name="Normal 5 5 2 2 5 6" xfId="13468" xr:uid="{E4338547-CC90-4D03-819C-605347135C7D}"/>
    <cellStyle name="Normal 5 5 2 2 6" xfId="2558" xr:uid="{00000000-0005-0000-0000-000043070000}"/>
    <cellStyle name="Normal 5 5 2 2 6 2" xfId="5827" xr:uid="{43281724-D4D4-4764-81AA-98673E3322C3}"/>
    <cellStyle name="Normal 5 5 2 2 6 2 2" xfId="26723" xr:uid="{037DAB8A-A842-4E5A-AC02-442EAB320EA5}"/>
    <cellStyle name="Normal 5 5 2 2 6 2 3" xfId="15229" xr:uid="{05099115-2671-4B30-83DA-8E993BD66C2A}"/>
    <cellStyle name="Normal 5 5 2 2 6 3" xfId="7682" xr:uid="{43F33238-6FFD-46D7-B783-DE99BEC24EC2}"/>
    <cellStyle name="Normal 5 5 2 2 6 3 2" xfId="18062" xr:uid="{376E7D56-6148-425B-B483-814B2A8D37CD}"/>
    <cellStyle name="Normal 5 5 2 2 6 4" xfId="10515" xr:uid="{DC3FE7B2-5804-462E-8778-5DF87623DF50}"/>
    <cellStyle name="Normal 5 5 2 2 6 4 2" xfId="20895" xr:uid="{CE690DC8-0FFC-4375-BF91-2DBCE44D3D30}"/>
    <cellStyle name="Normal 5 5 2 2 6 5" xfId="25472" xr:uid="{6E000032-F3D2-476D-804F-CBF5DEE81C48}"/>
    <cellStyle name="Normal 5 5 2 2 6 6" xfId="12945" xr:uid="{13182B47-0B63-49C6-BEF4-076BB4AB75D6}"/>
    <cellStyle name="Normal 5 5 2 2 7" xfId="2252" xr:uid="{00000000-0005-0000-0000-000037070000}"/>
    <cellStyle name="Normal 5 5 2 2 7 2" xfId="7378" xr:uid="{F8DEDDF5-4CEE-44B7-B924-98AEC26CB4E5}"/>
    <cellStyle name="Normal 5 5 2 2 7 2 2" xfId="17758" xr:uid="{337FD57F-5CE4-4D3C-B6A0-7F7572727214}"/>
    <cellStyle name="Normal 5 5 2 2 7 3" xfId="10211" xr:uid="{D8870ABD-E42D-45A4-82BD-D189C9EEA9FB}"/>
    <cellStyle name="Normal 5 5 2 2 7 3 2" xfId="20591" xr:uid="{11F17349-93D9-410C-9CDA-D0F712E1D062}"/>
    <cellStyle name="Normal 5 5 2 2 7 4" xfId="24673" xr:uid="{24398855-A23C-4216-A2AF-3DDF48A6DB9E}"/>
    <cellStyle name="Normal 5 5 2 2 7 5" xfId="14925" xr:uid="{ED22AC1C-E455-4E46-AC67-7F3F9C5E91CD}"/>
    <cellStyle name="Normal 5 5 2 2 8" xfId="4021" xr:uid="{B1921A58-8808-4F6C-B5BC-E2AC5A4EE5C5}"/>
    <cellStyle name="Normal 5 5 2 2 8 2" xfId="8823" xr:uid="{355ADFE8-D0B3-41F3-AA5B-6C8A7E98C54C}"/>
    <cellStyle name="Normal 5 5 2 2 8 2 2" xfId="19203" xr:uid="{0F339977-E116-46A0-B68E-677107876C12}"/>
    <cellStyle name="Normal 5 5 2 2 8 3" xfId="11656" xr:uid="{23C04812-C2E2-464A-B0E6-ABB95E3448B6}"/>
    <cellStyle name="Normal 5 5 2 2 8 3 2" xfId="22036" xr:uid="{10A5FB37-77EA-4271-8EA8-51E9FEFCE395}"/>
    <cellStyle name="Normal 5 5 2 2 8 4" xfId="16370" xr:uid="{9EE5A92E-77EA-4544-A2CD-1A6188350FBB}"/>
    <cellStyle name="Normal 5 5 2 2 9" xfId="5348" xr:uid="{141EAECA-CA83-4339-AB67-783AC0F0C1AB}"/>
    <cellStyle name="Normal 5 5 2 2 9 2" xfId="14647" xr:uid="{9FD627CF-5ACD-42F5-A83A-37F220194639}"/>
    <cellStyle name="Normal 5 5 2 3" xfId="1195" xr:uid="{00000000-0005-0000-0000-000071060000}"/>
    <cellStyle name="Normal 5 5 2 3 2" xfId="2807" xr:uid="{00000000-0005-0000-0000-000045070000}"/>
    <cellStyle name="Normal 5 5 2 3 2 2" xfId="3402" xr:uid="{00000000-0005-0000-0000-000046070000}"/>
    <cellStyle name="Normal 5 5 2 3 2 2 2" xfId="6459" xr:uid="{0E94E64F-DA8E-462B-A0AD-213059A35888}"/>
    <cellStyle name="Normal 5 5 2 3 2 2 2 2" xfId="27811" xr:uid="{53E02BFC-75AA-4874-A785-DB6306329D5B}"/>
    <cellStyle name="Normal 5 5 2 3 2 2 2 3" xfId="16028" xr:uid="{8DB3C3CA-6250-4251-8F5A-54DD04A575F8}"/>
    <cellStyle name="Normal 5 5 2 3 2 2 3" xfId="8481" xr:uid="{F60E9374-60EB-4CD0-BF3D-25BF61510848}"/>
    <cellStyle name="Normal 5 5 2 3 2 2 3 2" xfId="18861" xr:uid="{12B7C18D-4BB4-4A77-93A6-DB76E0496879}"/>
    <cellStyle name="Normal 5 5 2 3 2 2 4" xfId="11314" xr:uid="{F90D3A1A-CBE1-4691-BC16-C28722459F61}"/>
    <cellStyle name="Normal 5 5 2 3 2 2 4 2" xfId="21694" xr:uid="{CC58664D-2D50-455B-9893-3E24DFED6269}"/>
    <cellStyle name="Normal 5 5 2 3 2 2 5" xfId="23961" xr:uid="{6D2038FD-35E5-4C41-A8E3-88C4481B43AC}"/>
    <cellStyle name="Normal 5 5 2 3 2 2 6" xfId="13971" xr:uid="{F06C5421-9381-4EEA-BC1A-D91B49485E42}"/>
    <cellStyle name="Normal 5 5 2 3 2 3" xfId="4356" xr:uid="{DF391442-0F86-42A3-BB5A-C56DACB37174}"/>
    <cellStyle name="Normal 5 5 2 3 2 3 2" xfId="9127" xr:uid="{D6344311-8138-43CA-AF7B-5CBA192FF44C}"/>
    <cellStyle name="Normal 5 5 2 3 2 3 2 2" xfId="29170" xr:uid="{2A790C22-85A1-4413-87B7-1EF889C4D3DC}"/>
    <cellStyle name="Normal 5 5 2 3 2 3 2 3" xfId="19507" xr:uid="{67C25286-98AC-4787-826E-039D9F25AB1C}"/>
    <cellStyle name="Normal 5 5 2 3 2 3 3" xfId="11960" xr:uid="{DB176056-A70E-41F8-9C12-028E41C4528D}"/>
    <cellStyle name="Normal 5 5 2 3 2 3 3 2" xfId="22340" xr:uid="{D59AE9D9-970B-4E2C-87BC-E787ED0735CE}"/>
    <cellStyle name="Normal 5 5 2 3 2 3 4" xfId="24929" xr:uid="{4E06B9E5-64E3-4A8E-B09E-E067E712619F}"/>
    <cellStyle name="Normal 5 5 2 3 2 3 5" xfId="16674" xr:uid="{2B9A8F69-1ECA-41E3-BD61-796B23773C23}"/>
    <cellStyle name="Normal 5 5 2 3 2 4" xfId="6023" xr:uid="{FE446DA6-D06C-4DDB-A70B-A660F8B35E99}"/>
    <cellStyle name="Normal 5 5 2 3 2 4 2" xfId="28538" xr:uid="{4ADA7BED-3595-4230-9E32-77C96B340840}"/>
    <cellStyle name="Normal 5 5 2 3 2 4 3" xfId="15476" xr:uid="{922D9B3A-8BA9-4F2D-B188-27D4F991D461}"/>
    <cellStyle name="Normal 5 5 2 3 2 5" xfId="7929" xr:uid="{4A30BBEF-0CAE-4BE1-98FA-ED028CD2610C}"/>
    <cellStyle name="Normal 5 5 2 3 2 5 2" xfId="18309" xr:uid="{AD1F875A-F420-4F90-A14F-908D448EE071}"/>
    <cellStyle name="Normal 5 5 2 3 2 6" xfId="10762" xr:uid="{F29C2DCF-40EE-4411-B19B-1BF0F5270DDF}"/>
    <cellStyle name="Normal 5 5 2 3 2 6 2" xfId="21142" xr:uid="{E0EA8BB4-920A-485C-A97A-6971A878D407}"/>
    <cellStyle name="Normal 5 5 2 3 2 7" xfId="24709" xr:uid="{68A8C8ED-B556-4A33-8A4B-3798DE25C52A}"/>
    <cellStyle name="Normal 5 5 2 3 2 8" xfId="13271" xr:uid="{F2B9F6A5-3EFA-41E5-B301-1EBCC11EA36F}"/>
    <cellStyle name="Normal 5 5 2 3 3" xfId="2806" xr:uid="{00000000-0005-0000-0000-000047070000}"/>
    <cellStyle name="Normal 5 5 2 3 4" xfId="3403" xr:uid="{00000000-0005-0000-0000-000048070000}"/>
    <cellStyle name="Normal 5 5 2 3 4 2" xfId="4559" xr:uid="{0D7D5A7B-D219-43F7-814F-1DB6674AD56C}"/>
    <cellStyle name="Normal 5 5 2 3 4 2 2" xfId="9330" xr:uid="{532AA147-2732-466A-8BDC-3D39498BB9FC}"/>
    <cellStyle name="Normal 5 5 2 3 4 2 2 2" xfId="29305" xr:uid="{F2A23D7E-53B9-4A98-9A05-7D8C70CCEDE6}"/>
    <cellStyle name="Normal 5 5 2 3 4 2 2 3" xfId="19710" xr:uid="{7214BEDC-84AD-4F43-8C13-765C856447D5}"/>
    <cellStyle name="Normal 5 5 2 3 4 2 3" xfId="12163" xr:uid="{3C137FF7-E0D9-4A21-9156-761BE2A53BA8}"/>
    <cellStyle name="Normal 5 5 2 3 4 2 3 2" xfId="22543" xr:uid="{EAD0D8A6-6B3F-42CE-9BE8-939A31D1EF32}"/>
    <cellStyle name="Normal 5 5 2 3 4 2 4" xfId="24285" xr:uid="{3CFF6EAA-EDB0-499A-9796-7F66AB3210EC}"/>
    <cellStyle name="Normal 5 5 2 3 4 2 5" xfId="16877" xr:uid="{2D32F98B-B02E-4001-9DE0-3512A9204993}"/>
    <cellStyle name="Normal 5 5 2 3 4 3" xfId="6460" xr:uid="{2FB364DC-9F63-4378-A765-FFE26852EFA1}"/>
    <cellStyle name="Normal 5 5 2 3 4 3 2" xfId="28505" xr:uid="{E46FEC19-25A8-41D1-9E9E-F837B82D817F}"/>
    <cellStyle name="Normal 5 5 2 3 4 3 3" xfId="16029" xr:uid="{6B1741DC-DD47-4366-A77A-6C91FB96F7E8}"/>
    <cellStyle name="Normal 5 5 2 3 4 4" xfId="8482" xr:uid="{26F589C5-8AA2-46F8-8D30-0C3957415999}"/>
    <cellStyle name="Normal 5 5 2 3 4 4 2" xfId="18862" xr:uid="{C2F0E494-D165-447D-9C73-A07C3E213218}"/>
    <cellStyle name="Normal 5 5 2 3 4 5" xfId="11315" xr:uid="{F1100F0A-5524-485F-97EF-198837DD2B12}"/>
    <cellStyle name="Normal 5 5 2 3 4 5 2" xfId="21695" xr:uid="{C2512AFB-C13F-4200-BFD6-460666FE85D9}"/>
    <cellStyle name="Normal 5 5 2 3 4 6" xfId="25458" xr:uid="{39A89928-82E4-42AA-AACE-414D949F0D52}"/>
    <cellStyle name="Normal 5 5 2 3 4 7" xfId="13972" xr:uid="{B931D6F4-09D9-4878-AA4E-83C74FEEC357}"/>
    <cellStyle name="Normal 5 5 2 3 5" xfId="2601" xr:uid="{00000000-0005-0000-0000-000049070000}"/>
    <cellStyle name="Normal 5 5 2 3 5 2" xfId="5865" xr:uid="{8CA84A59-3D12-4140-B704-810F7F8BB9B5}"/>
    <cellStyle name="Normal 5 5 2 3 5 2 2" xfId="27676" xr:uid="{B34AA183-AF95-4421-BD12-6CA45FD1F7EC}"/>
    <cellStyle name="Normal 5 5 2 3 5 2 3" xfId="15272" xr:uid="{8D3D921D-3627-4DBB-8190-3285C2924F5C}"/>
    <cellStyle name="Normal 5 5 2 3 5 3" xfId="7725" xr:uid="{3683B3FC-E6CD-4740-9AA9-5A4F8BE774F9}"/>
    <cellStyle name="Normal 5 5 2 3 5 3 2" xfId="18105" xr:uid="{E734DFCF-DE69-49E3-B3CB-38185BB03C8F}"/>
    <cellStyle name="Normal 5 5 2 3 5 4" xfId="10558" xr:uid="{1C724209-78D5-484E-A28F-699333AF832B}"/>
    <cellStyle name="Normal 5 5 2 3 5 4 2" xfId="20938" xr:uid="{7E771965-5606-45B5-B080-F4AC3DA3A46B}"/>
    <cellStyle name="Normal 5 5 2 3 5 5" xfId="22949" xr:uid="{05A09500-D41E-4758-B579-BAC8258145FF}"/>
    <cellStyle name="Normal 5 5 2 3 5 6" xfId="12988" xr:uid="{2B788BB1-C6D6-4797-9F95-7985B9F54858}"/>
    <cellStyle name="Normal 5 5 2 3 6" xfId="29678" xr:uid="{97CDD6DB-E3BD-4C8B-B733-D86227385425}"/>
    <cellStyle name="Normal 5 5 2 4" xfId="1196" xr:uid="{00000000-0005-0000-0000-000072060000}"/>
    <cellStyle name="Normal 5 5 2 4 10" xfId="12613" xr:uid="{AED3A222-BE3F-43A8-A2CD-B3B6A7D3D31F}"/>
    <cellStyle name="Normal 5 5 2 4 2" xfId="2422" xr:uid="{00000000-0005-0000-0000-00004B070000}"/>
    <cellStyle name="Normal 5 5 2 4 2 2" xfId="2964" xr:uid="{00000000-0005-0000-0000-00004C070000}"/>
    <cellStyle name="Normal 5 5 2 4 2 2 2" xfId="6128" xr:uid="{B3F3E835-BA36-4B91-ACB6-07FE4F08BDFA}"/>
    <cellStyle name="Normal 5 5 2 4 2 2 2 2" xfId="28453" xr:uid="{9415BD04-6CBF-4AD5-925A-00197043B54D}"/>
    <cellStyle name="Normal 5 5 2 4 2 2 2 3" xfId="15606" xr:uid="{F82E2E44-F54D-4AE3-8704-A3D143665C0F}"/>
    <cellStyle name="Normal 5 5 2 4 2 2 3" xfId="8059" xr:uid="{D09C5622-EC48-4741-84A2-E66803103994}"/>
    <cellStyle name="Normal 5 5 2 4 2 2 3 2" xfId="18439" xr:uid="{376970FA-94EC-46ED-8FD2-69263C98A43F}"/>
    <cellStyle name="Normal 5 5 2 4 2 2 4" xfId="10892" xr:uid="{3E796100-E2F8-4174-82A4-99B0D96B7952}"/>
    <cellStyle name="Normal 5 5 2 4 2 2 4 2" xfId="21272" xr:uid="{0570EA1B-E07A-4F0D-A53F-E28CC566A038}"/>
    <cellStyle name="Normal 5 5 2 4 2 2 5" xfId="24656" xr:uid="{4DB03E19-2133-4F4A-8F72-10283576C025}"/>
    <cellStyle name="Normal 5 5 2 4 2 2 6" xfId="13469" xr:uid="{67250B66-8465-45F2-98BA-878749E54BD2}"/>
    <cellStyle name="Normal 5 5 2 4 2 3" xfId="5721" xr:uid="{44EF2934-2F80-47C0-9F33-1624D1649667}"/>
    <cellStyle name="Normal 5 5 2 4 2 3 2" xfId="27460" xr:uid="{7C929BAF-0485-40A0-AAFD-610B3F638FC8}"/>
    <cellStyle name="Normal 5 5 2 4 2 3 3" xfId="27181" xr:uid="{43ACC9D2-DA91-4B56-A4FB-F4488E58E4D4}"/>
    <cellStyle name="Normal 5 5 2 4 2 3 4" xfId="15095" xr:uid="{DA1AFAD7-ED03-45FD-82C0-FA804A0F63C8}"/>
    <cellStyle name="Normal 5 5 2 4 2 4" xfId="7548" xr:uid="{C5938237-BB39-457E-B136-B74CE64AC8EE}"/>
    <cellStyle name="Normal 5 5 2 4 2 4 2" xfId="28242" xr:uid="{C3A8557A-288D-40CB-8222-F57CCE20C34D}"/>
    <cellStyle name="Normal 5 5 2 4 2 4 3" xfId="17928" xr:uid="{065ED13D-6CFC-495C-AE7E-FE30859530A2}"/>
    <cellStyle name="Normal 5 5 2 4 2 5" xfId="10381" xr:uid="{9FC2122C-CA08-4247-8CD6-E1A221A8F818}"/>
    <cellStyle name="Normal 5 5 2 4 2 5 2" xfId="20761" xr:uid="{69806764-73CF-4D07-A782-39DD33E4AE43}"/>
    <cellStyle name="Normal 5 5 2 4 2 6" xfId="23770" xr:uid="{62729883-A282-4377-BD03-E0865EC4662F}"/>
    <cellStyle name="Normal 5 5 2 4 2 7" xfId="12771" xr:uid="{2A5C010A-51B8-4FC5-BC6F-64208D94E644}"/>
    <cellStyle name="Normal 5 5 2 4 3" xfId="2808" xr:uid="{00000000-0005-0000-0000-00004D070000}"/>
    <cellStyle name="Normal 5 5 2 4 3 2" xfId="6024" xr:uid="{FBE50FBE-3A2C-4A7D-88F9-5A6E0D77A724}"/>
    <cellStyle name="Normal 5 5 2 4 3 2 2" xfId="27869" xr:uid="{32C14809-69F7-4F3A-93CD-41800AE5CD54}"/>
    <cellStyle name="Normal 5 5 2 4 3 2 3" xfId="15477" xr:uid="{4C6DCDF4-F18D-4F3F-9976-324B24CBB7F6}"/>
    <cellStyle name="Normal 5 5 2 4 3 3" xfId="7930" xr:uid="{DB16F39B-ABC6-4E92-B34F-D70FA568089F}"/>
    <cellStyle name="Normal 5 5 2 4 3 3 2" xfId="18310" xr:uid="{BE68AA58-EBE5-4C97-936D-B092D26CD059}"/>
    <cellStyle name="Normal 5 5 2 4 3 4" xfId="10763" xr:uid="{FDB41842-2E59-4D59-99C5-80FBBF7FF983}"/>
    <cellStyle name="Normal 5 5 2 4 3 4 2" xfId="21143" xr:uid="{D18DB3D3-5D22-405E-93D5-0F4D155FF206}"/>
    <cellStyle name="Normal 5 5 2 4 3 5" xfId="25477" xr:uid="{83EE6245-E592-4831-9006-F21D196F58CC}"/>
    <cellStyle name="Normal 5 5 2 4 3 6" xfId="13272" xr:uid="{E5A40150-443A-4202-A762-0D460E5016B9}"/>
    <cellStyle name="Normal 5 5 2 4 4" xfId="2380" xr:uid="{00000000-0005-0000-0000-00004A070000}"/>
    <cellStyle name="Normal 5 5 2 4 4 2" xfId="7506" xr:uid="{FFDDCE91-1D08-43C2-934F-A882706053FB}"/>
    <cellStyle name="Normal 5 5 2 4 4 2 2" xfId="28633" xr:uid="{24930D2C-219D-4311-B392-9B6E8F098307}"/>
    <cellStyle name="Normal 5 5 2 4 4 2 3" xfId="17886" xr:uid="{8622FF66-B01B-4F1A-8F89-95BC46CC0386}"/>
    <cellStyle name="Normal 5 5 2 4 4 3" xfId="10339" xr:uid="{E90C3D35-6568-44B0-9985-3528F324CF10}"/>
    <cellStyle name="Normal 5 5 2 4 4 3 2" xfId="20719" xr:uid="{6F5A0F75-87B6-4F68-9D74-C2F4475F3C38}"/>
    <cellStyle name="Normal 5 5 2 4 4 4" xfId="23953" xr:uid="{B2D872B9-4242-48A8-8273-1F20FEDEB6E7}"/>
    <cellStyle name="Normal 5 5 2 4 4 5" xfId="15053" xr:uid="{138935BD-B8EE-4D60-B335-9F500E2C10C4}"/>
    <cellStyle name="Normal 5 5 2 4 5" xfId="4023" xr:uid="{671DDBE0-1E03-455F-BE11-51E48C0C8972}"/>
    <cellStyle name="Normal 5 5 2 4 5 2" xfId="8824" xr:uid="{B81C1E26-8004-4416-B432-D718C45A0979}"/>
    <cellStyle name="Normal 5 5 2 4 5 2 2" xfId="19204" xr:uid="{C70BC956-E42F-454D-B624-C6FCD21A8531}"/>
    <cellStyle name="Normal 5 5 2 4 5 3" xfId="11657" xr:uid="{2624B5EC-A761-408F-9526-438B9BA344BD}"/>
    <cellStyle name="Normal 5 5 2 4 5 3 2" xfId="22037" xr:uid="{BF0A99E9-F76A-41FC-8250-C321BA06386B}"/>
    <cellStyle name="Normal 5 5 2 4 5 4" xfId="25970" xr:uid="{7544DCCB-3EAA-45FC-BCB7-130CCA7CAECC}"/>
    <cellStyle name="Normal 5 5 2 4 5 5" xfId="16371" xr:uid="{8A667B9E-E4F8-443E-9D44-380166ACEB80}"/>
    <cellStyle name="Normal 5 5 2 4 6" xfId="5351" xr:uid="{A82351A2-39FF-417B-B3B0-9483C0F67AB8}"/>
    <cellStyle name="Normal 5 5 2 4 6 2" xfId="14650" xr:uid="{95FF415D-37D2-45D4-BF99-3FC362DD4F5C}"/>
    <cellStyle name="Normal 5 5 2 4 7" xfId="7103" xr:uid="{244CAE16-D26C-4590-AB54-46B9FAFCFA5B}"/>
    <cellStyle name="Normal 5 5 2 4 7 2" xfId="17483" xr:uid="{82989ACA-8AA6-404C-AD12-B4FA8B9BEFFF}"/>
    <cellStyle name="Normal 5 5 2 4 8" xfId="9936" xr:uid="{6EB0AB2B-3B8C-4C8A-B176-4EECBEBDD1DB}"/>
    <cellStyle name="Normal 5 5 2 4 8 2" xfId="20316" xr:uid="{FF0B0700-2C81-48D2-B3E7-97DDEB03F8F1}"/>
    <cellStyle name="Normal 5 5 2 4 9" xfId="22958" xr:uid="{C2B43556-5293-486B-81DB-B96B19651364}"/>
    <cellStyle name="Normal 5 5 2 5" xfId="1197" xr:uid="{00000000-0005-0000-0000-000073060000}"/>
    <cellStyle name="Normal 5 5 2 5 2" xfId="1198" xr:uid="{00000000-0005-0000-0000-000074060000}"/>
    <cellStyle name="Normal 5 5 2 5 2 2" xfId="7104" xr:uid="{97E7EDD7-21E0-4126-95E3-3D5BD3FF3425}"/>
    <cellStyle name="Normal 5 5 2 5 2 2 2" xfId="28448" xr:uid="{9C440D20-8335-4D3E-88FB-87C4C2F61B76}"/>
    <cellStyle name="Normal 5 5 2 5 2 2 3" xfId="28662" xr:uid="{5E38FB1F-1E9F-4190-8FC2-B039CB915A94}"/>
    <cellStyle name="Normal 5 5 2 5 2 2 4" xfId="17484" xr:uid="{937FDCC8-F30E-4761-A048-6556407477F4}"/>
    <cellStyle name="Normal 5 5 2 5 2 3" xfId="9937" xr:uid="{9CA1C17F-3392-45DB-B2DA-0490BDC17265}"/>
    <cellStyle name="Normal 5 5 2 5 2 3 2" xfId="29432" xr:uid="{E3E74FB9-EC5A-437C-8C55-0A8160E9C3AE}"/>
    <cellStyle name="Normal 5 5 2 5 2 3 3" xfId="20317" xr:uid="{B4EABE79-2C23-4200-92C3-772C5DD0F6FE}"/>
    <cellStyle name="Normal 5 5 2 5 2 4" xfId="23353" xr:uid="{EDD01117-1EC6-4A4C-8E8E-423BA0D6A18F}"/>
    <cellStyle name="Normal 5 5 2 5 2 5" xfId="14651" xr:uid="{4D88578B-E63F-48DA-ABF5-4353C5517A4B}"/>
    <cellStyle name="Normal 5 5 2 5 3" xfId="25916" xr:uid="{03506BAC-CF3B-4C18-AC04-9342DA125D85}"/>
    <cellStyle name="Normal 5 5 2 5 4" xfId="26439" xr:uid="{4E93CD67-1F3F-481C-A7B7-34C0833E5964}"/>
    <cellStyle name="Normal 5 5 2 6" xfId="1199" xr:uid="{00000000-0005-0000-0000-000075060000}"/>
    <cellStyle name="Normal 5 5 2 6 2" xfId="4560" xr:uid="{8276A7AA-FCB1-47CA-A2FC-9B2BCF877972}"/>
    <cellStyle name="Normal 5 5 2 6 2 2" xfId="9331" xr:uid="{26B080D8-BD5E-4EB4-B4AD-CA46C053269B}"/>
    <cellStyle name="Normal 5 5 2 6 2 2 2" xfId="29306" xr:uid="{89DA6ECB-CA1B-4528-A6EE-61F83A43E277}"/>
    <cellStyle name="Normal 5 5 2 6 2 2 3" xfId="19711" xr:uid="{E48EA0F4-AEE7-47B7-B745-03148457C410}"/>
    <cellStyle name="Normal 5 5 2 6 2 3" xfId="12164" xr:uid="{B02950FD-D99E-4032-8B6D-C1E52231EBBE}"/>
    <cellStyle name="Normal 5 5 2 6 2 3 2" xfId="22544" xr:uid="{D95FF548-C712-4EDA-87D3-4349A22F88AE}"/>
    <cellStyle name="Normal 5 5 2 6 2 4" xfId="25713" xr:uid="{84929477-A5FB-4928-8C8D-294C583229ED}"/>
    <cellStyle name="Normal 5 5 2 6 2 5" xfId="16878" xr:uid="{C6F78005-0801-42E2-8376-0D908C22C004}"/>
    <cellStyle name="Normal 5 5 2 6 3" xfId="5352" xr:uid="{48A05F60-D4F2-4B83-B613-2CBC6165E5E1}"/>
    <cellStyle name="Normal 5 5 2 6 3 2" xfId="24890" xr:uid="{0D175454-90D3-4CCA-9686-E97CDB9F5A71}"/>
    <cellStyle name="Normal 5 5 2 6 3 3" xfId="26258" xr:uid="{4269AF45-0528-4BA6-927E-86318ACA96EF}"/>
    <cellStyle name="Normal 5 5 2 6 3 4" xfId="14652" xr:uid="{156AF628-997C-400E-9E3F-57A7B7BF5540}"/>
    <cellStyle name="Normal 5 5 2 6 4" xfId="7105" xr:uid="{0E8AAE1D-A365-43C3-B203-FC032C2FE87E}"/>
    <cellStyle name="Normal 5 5 2 6 4 2" xfId="23398" xr:uid="{E108A015-D190-4F73-A0FD-23706EB998F0}"/>
    <cellStyle name="Normal 5 5 2 6 4 3" xfId="26894" xr:uid="{8EC1E2B5-2905-4409-94C2-CBDDCF0CA440}"/>
    <cellStyle name="Normal 5 5 2 6 4 4" xfId="17485" xr:uid="{3CE4B350-E43D-4D98-B40C-ECB2F93E90D8}"/>
    <cellStyle name="Normal 5 5 2 6 5" xfId="9938" xr:uid="{F113A67F-F1DD-404B-B548-F58CC9F81B59}"/>
    <cellStyle name="Normal 5 5 2 6 5 2" xfId="29433" xr:uid="{2FBE9848-5F1D-494C-84D3-0A9E19001BDA}"/>
    <cellStyle name="Normal 5 5 2 6 5 3" xfId="20318" xr:uid="{1CA482B6-D8C4-4700-A7A8-C4E1FC788323}"/>
    <cellStyle name="Normal 5 5 2 6 6" xfId="24374" xr:uid="{807D5AF4-B7E8-4DCD-8E55-EFD02053F92B}"/>
    <cellStyle name="Normal 5 5 2 6 7" xfId="13973" xr:uid="{F0460784-2F26-41EE-A4DE-BBD8C6CFE42B}"/>
    <cellStyle name="Normal 5 5 2 7" xfId="1200" xr:uid="{00000000-0005-0000-0000-000076060000}"/>
    <cellStyle name="Normal 5 5 2 7 2" xfId="2498" xr:uid="{00000000-0005-0000-0000-000050070000}"/>
    <cellStyle name="Normal 5 5 2 7 2 2" xfId="7622" xr:uid="{F6DD768C-D942-44DD-8091-01DABA0D6258}"/>
    <cellStyle name="Normal 5 5 2 7 2 2 2" xfId="18002" xr:uid="{90D7B603-8C02-4E3A-BF09-F12C3E8CF518}"/>
    <cellStyle name="Normal 5 5 2 7 2 3" xfId="10455" xr:uid="{5235CB24-28B3-40B9-ABD0-15133B835454}"/>
    <cellStyle name="Normal 5 5 2 7 2 3 2" xfId="20835" xr:uid="{5E4DF5BD-93A5-4C49-8A6F-7A526D59B968}"/>
    <cellStyle name="Normal 5 5 2 7 2 4" xfId="26899" xr:uid="{DD12FBF8-136E-4165-B3E5-887D9666185B}"/>
    <cellStyle name="Normal 5 5 2 7 2 5" xfId="15169" xr:uid="{DA4640D9-0BBA-4F23-83D5-D34CF3C3C93A}"/>
    <cellStyle name="Normal 5 5 2 7 3" xfId="2044" xr:uid="{00000000-0005-0000-0000-000076060000}"/>
    <cellStyle name="Normal 5 5 2 7 4" xfId="5353" xr:uid="{F5340E53-A44D-4D2F-8268-301B091803A6}"/>
    <cellStyle name="Normal 5 5 2 7 4 2" xfId="29744" xr:uid="{292C7506-2051-4783-9A25-16674A0F4704}"/>
    <cellStyle name="Normal 5 5 2 7 5" xfId="23653" xr:uid="{93B7D103-7087-4DB4-9D26-26B54F67F15C}"/>
    <cellStyle name="Normal 5 5 2 7 6" xfId="12885" xr:uid="{8BDE6A8E-2D51-4457-B797-A8744BEBBFE7}"/>
    <cellStyle name="Normal 5 5 2 8" xfId="2192" xr:uid="{00000000-0005-0000-0000-000036070000}"/>
    <cellStyle name="Normal 5 5 2 8 2" xfId="7318" xr:uid="{0B26B70C-4DCF-4138-82A2-9510C55056CD}"/>
    <cellStyle name="Normal 5 5 2 8 2 2" xfId="27813" xr:uid="{E268D4D9-8759-4BBE-813E-EC462AB9B798}"/>
    <cellStyle name="Normal 5 5 2 8 2 3" xfId="17698" xr:uid="{E00D0AF2-A52D-4FA2-B48A-62B32F6E3F31}"/>
    <cellStyle name="Normal 5 5 2 8 3" xfId="10151" xr:uid="{A8CF45FA-E702-4ABE-96E7-CB68EABB0CE0}"/>
    <cellStyle name="Normal 5 5 2 8 3 2" xfId="20531" xr:uid="{7CF810AE-1252-45AF-9684-D485DE33027F}"/>
    <cellStyle name="Normal 5 5 2 8 4" xfId="22657" xr:uid="{DE67F111-557B-4B89-AD5E-298F50D38034}"/>
    <cellStyle name="Normal 5 5 2 8 5" xfId="14865" xr:uid="{127FABBD-2796-4667-BEAC-DB9CE5AFA8A4}"/>
    <cellStyle name="Normal 5 5 2 9" xfId="23844" xr:uid="{40AEA223-EE62-4E81-96A5-CE8A1908C6D7}"/>
    <cellStyle name="Normal 5 5 2 9 2" xfId="27744" xr:uid="{33B68088-4913-4D7D-813C-D3BC979A5584}"/>
    <cellStyle name="Normal 5 5 20" xfId="12400" xr:uid="{920A1E59-9943-4B33-9F4E-A937B5EE0288}"/>
    <cellStyle name="Normal 5 5 21" xfId="29833" xr:uid="{B3E1E0EF-7306-41CF-9823-2647A17B861C}"/>
    <cellStyle name="Normal 5 5 21 2" xfId="31501" xr:uid="{4413B3F3-F116-425E-B3FC-2126AAE6FA06}"/>
    <cellStyle name="Normal 5 5 22" xfId="29978" xr:uid="{D67E6B79-0BB9-41EF-9496-F362FC77F6A8}"/>
    <cellStyle name="Normal 5 5 23" xfId="30141" xr:uid="{E141DD7A-B371-4E36-AC36-3D3BBD6F49D4}"/>
    <cellStyle name="Normal 5 5 3" xfId="1201" xr:uid="{00000000-0005-0000-0000-000077060000}"/>
    <cellStyle name="Normal 5 5 3 10" xfId="5354" xr:uid="{456F42B0-FDC7-4AC1-BF57-5FBB34825683}"/>
    <cellStyle name="Normal 5 5 3 10 2" xfId="14653" xr:uid="{441A91CA-3B39-4BA2-AA58-911CFE58C0A5}"/>
    <cellStyle name="Normal 5 5 3 11" xfId="7106" xr:uid="{EF7E2884-25DF-4A8A-A804-658FBB21938B}"/>
    <cellStyle name="Normal 5 5 3 11 2" xfId="17486" xr:uid="{F824BE7B-647E-4157-8A69-ED1C21686BC8}"/>
    <cellStyle name="Normal 5 5 3 12" xfId="9939" xr:uid="{B34500C8-B836-41E2-AD32-424C131619F8}"/>
    <cellStyle name="Normal 5 5 3 12 2" xfId="20319" xr:uid="{733F732C-4E98-48F5-B6C2-9689D3022AB3}"/>
    <cellStyle name="Normal 5 5 3 13" xfId="22724" xr:uid="{89692063-D300-45F6-B4DC-8E88388DEB01}"/>
    <cellStyle name="Normal 5 5 3 14" xfId="12460" xr:uid="{562B8F56-0E4A-4E6C-8539-89AD4E39A53D}"/>
    <cellStyle name="Normal 5 5 3 2" xfId="1202" xr:uid="{00000000-0005-0000-0000-000078060000}"/>
    <cellStyle name="Normal 5 5 3 2 10" xfId="9940" xr:uid="{DE90DB23-472F-4DC9-A5D2-E5919C07C289}"/>
    <cellStyle name="Normal 5 5 3 2 10 2" xfId="20320" xr:uid="{C4791485-6491-4A49-966F-A1C9A5D60886}"/>
    <cellStyle name="Normal 5 5 3 2 11" xfId="25056" xr:uid="{9A9F5825-F7A1-40C8-884A-0810AB39EC49}"/>
    <cellStyle name="Normal 5 5 3 2 12" xfId="12614" xr:uid="{7B3EAB81-9AA6-45ED-BF74-895E9A45F7DD}"/>
    <cellStyle name="Normal 5 5 3 2 2" xfId="1203" xr:uid="{00000000-0005-0000-0000-000079060000}"/>
    <cellStyle name="Normal 5 5 3 2 2 2" xfId="3405" xr:uid="{00000000-0005-0000-0000-000054070000}"/>
    <cellStyle name="Normal 5 5 3 2 2 2 2" xfId="6462" xr:uid="{E7480105-5EAA-4C05-A2ED-3E56FF7B07CA}"/>
    <cellStyle name="Normal 5 5 3 2 2 2 2 2" xfId="23387" xr:uid="{6579C5EA-03C2-4905-B2BA-7833C0650A2B}"/>
    <cellStyle name="Normal 5 5 3 2 2 2 2 3" xfId="26318" xr:uid="{37963100-8C4D-410D-B498-49A715F12F1D}"/>
    <cellStyle name="Normal 5 5 3 2 2 2 2 4" xfId="16031" xr:uid="{FC7CE297-E9C4-4E8A-B384-05A6F590E174}"/>
    <cellStyle name="Normal 5 5 3 2 2 2 3" xfId="8484" xr:uid="{9AF4C769-BD12-40D0-B2E5-0DC6FE7BE2AF}"/>
    <cellStyle name="Normal 5 5 3 2 2 2 3 2" xfId="28925" xr:uid="{ACC4B4DE-6F13-48E4-A7C2-ECE1897621B6}"/>
    <cellStyle name="Normal 5 5 3 2 2 2 3 3" xfId="18864" xr:uid="{84DAEF44-DD59-4291-8A39-7AFA1E1F2D1F}"/>
    <cellStyle name="Normal 5 5 3 2 2 2 4" xfId="11317" xr:uid="{567F539D-50B3-4A0A-B7FC-FF3B4D65DA84}"/>
    <cellStyle name="Normal 5 5 3 2 2 2 4 2" xfId="21697" xr:uid="{0EEA066B-8DEF-4345-9D16-51A79A369543}"/>
    <cellStyle name="Normal 5 5 3 2 2 2 5" xfId="24615" xr:uid="{1CE574AF-A5D1-4C5D-BB44-1EC9C5DC51BF}"/>
    <cellStyle name="Normal 5 5 3 2 2 2 6" xfId="13975" xr:uid="{3FFD0F32-1A53-44CA-AC5C-BAB75559B350}"/>
    <cellStyle name="Normal 5 5 3 2 2 3" xfId="4357" xr:uid="{FB5DED6F-4E9F-4956-9132-D1667660322F}"/>
    <cellStyle name="Normal 5 5 3 2 2 3 2" xfId="9128" xr:uid="{0336DB82-CC40-493F-BC7E-EE05B074DF04}"/>
    <cellStyle name="Normal 5 5 3 2 2 3 2 2" xfId="29171" xr:uid="{E0FFC622-6B59-4190-9CE5-A67BE75EC397}"/>
    <cellStyle name="Normal 5 5 3 2 2 3 2 3" xfId="19508" xr:uid="{1C958440-B193-46F0-A017-757FDC6D7615}"/>
    <cellStyle name="Normal 5 5 3 2 2 3 3" xfId="11961" xr:uid="{977EA646-38CD-4B57-97EF-3A5979880242}"/>
    <cellStyle name="Normal 5 5 3 2 2 3 3 2" xfId="22341" xr:uid="{25360484-7FFB-4510-BF26-7D34387ACCB5}"/>
    <cellStyle name="Normal 5 5 3 2 2 3 4" xfId="24248" xr:uid="{3C11B2F3-CF59-4548-92C9-65A7D46AECD7}"/>
    <cellStyle name="Normal 5 5 3 2 2 3 5" xfId="16675" xr:uid="{AAEE34BC-3EED-400E-9F06-1A306FDEEFE9}"/>
    <cellStyle name="Normal 5 5 3 2 2 4" xfId="5356" xr:uid="{E10F6EAE-CF96-47EC-B8B5-09B95CEA86F6}"/>
    <cellStyle name="Normal 5 5 3 2 2 4 2" xfId="26890" xr:uid="{FE0D6A30-EF25-4AEA-A92B-62AD33F5EAF6}"/>
    <cellStyle name="Normal 5 5 3 2 2 4 3" xfId="14655" xr:uid="{4E45BEFB-570F-4186-A416-D136D8E352AF}"/>
    <cellStyle name="Normal 5 5 3 2 2 5" xfId="7108" xr:uid="{C94BB74C-3A91-4292-AA77-C57413BB2FFE}"/>
    <cellStyle name="Normal 5 5 3 2 2 5 2" xfId="17488" xr:uid="{474CB33B-EC55-474B-9E3B-BFA82AE27779}"/>
    <cellStyle name="Normal 5 5 3 2 2 6" xfId="9941" xr:uid="{CFB9ED34-5A32-41DC-808D-9A6C8D0576CF}"/>
    <cellStyle name="Normal 5 5 3 2 2 6 2" xfId="20321" xr:uid="{7AFC8DCF-448E-4800-A6DD-E5A62B69C8AE}"/>
    <cellStyle name="Normal 5 5 3 2 2 7" xfId="24645" xr:uid="{2D341095-51DB-4549-888B-C2BF367FF458}"/>
    <cellStyle name="Normal 5 5 3 2 2 8" xfId="13274" xr:uid="{7C41A364-1F94-4A9A-8BC8-166C83688172}"/>
    <cellStyle name="Normal 5 5 3 2 3" xfId="3406" xr:uid="{00000000-0005-0000-0000-000055070000}"/>
    <cellStyle name="Normal 5 5 3 2 3 2" xfId="4561" xr:uid="{96C5086D-015E-4FAE-9905-A72298283C56}"/>
    <cellStyle name="Normal 5 5 3 2 3 2 2" xfId="9332" xr:uid="{67E26A36-11AE-4A29-8511-D1CF7B1017E6}"/>
    <cellStyle name="Normal 5 5 3 2 3 2 2 2" xfId="29307" xr:uid="{2301B72B-D34C-4C94-9787-19E5D499C880}"/>
    <cellStyle name="Normal 5 5 3 2 3 2 2 3" xfId="19712" xr:uid="{2513DD0D-2A90-4E3B-9FE3-97B1F64D3174}"/>
    <cellStyle name="Normal 5 5 3 2 3 2 3" xfId="12165" xr:uid="{C7F55786-F651-4090-BA9C-72238A0A79C0}"/>
    <cellStyle name="Normal 5 5 3 2 3 2 3 2" xfId="22545" xr:uid="{FA770A09-E417-4A45-86FE-82BDF0AA233D}"/>
    <cellStyle name="Normal 5 5 3 2 3 2 4" xfId="24809" xr:uid="{36D9B331-E89F-46A9-99B5-FF97382973F6}"/>
    <cellStyle name="Normal 5 5 3 2 3 2 5" xfId="16879" xr:uid="{66C7D573-8EE2-4B17-845F-1DABAE8BC7DD}"/>
    <cellStyle name="Normal 5 5 3 2 3 3" xfId="6463" xr:uid="{1FD35532-369E-4AB3-840A-ACBF909A72A5}"/>
    <cellStyle name="Normal 5 5 3 2 3 3 2" xfId="28192" xr:uid="{D30C6959-5345-430D-A752-898148BB14ED}"/>
    <cellStyle name="Normal 5 5 3 2 3 3 3" xfId="16032" xr:uid="{93C0DC4A-6DAE-4861-813F-86425C4D2025}"/>
    <cellStyle name="Normal 5 5 3 2 3 4" xfId="8485" xr:uid="{A5530E9A-0D96-4F24-9A3F-88C8525EC9AF}"/>
    <cellStyle name="Normal 5 5 3 2 3 4 2" xfId="18865" xr:uid="{279A18D5-39D6-414C-B5B5-55E7F5E3688E}"/>
    <cellStyle name="Normal 5 5 3 2 3 5" xfId="11318" xr:uid="{D37DD499-B0E1-442A-AD0D-311E6BF658C2}"/>
    <cellStyle name="Normal 5 5 3 2 3 5 2" xfId="21698" xr:uid="{6B4B354C-1C40-44F3-981F-BC84D7E29FDD}"/>
    <cellStyle name="Normal 5 5 3 2 3 6" xfId="24835" xr:uid="{B0830052-57BF-4E18-AD30-41EFB42E6411}"/>
    <cellStyle name="Normal 5 5 3 2 3 7" xfId="13976" xr:uid="{0FA613A5-4C8A-4372-A92D-3ADFD3F5309B}"/>
    <cellStyle name="Normal 5 5 3 2 4" xfId="3404" xr:uid="{00000000-0005-0000-0000-000056070000}"/>
    <cellStyle name="Normal 5 5 3 2 4 2" xfId="6461" xr:uid="{6AD0319A-2B02-4F43-A7CA-CF1F5D66F6C6}"/>
    <cellStyle name="Normal 5 5 3 2 4 2 2" xfId="26310" xr:uid="{64FC0928-0880-4F12-910D-F8409AED13C7}"/>
    <cellStyle name="Normal 5 5 3 2 4 2 3" xfId="16030" xr:uid="{B7FFE440-985B-4DDE-BE9D-5B472ED89F58}"/>
    <cellStyle name="Normal 5 5 3 2 4 3" xfId="8483" xr:uid="{A69A791C-AB5B-4926-A7BE-B01584419CC5}"/>
    <cellStyle name="Normal 5 5 3 2 4 3 2" xfId="18863" xr:uid="{5CAB69D4-3924-43E2-AAD0-4D6D537F719E}"/>
    <cellStyle name="Normal 5 5 3 2 4 4" xfId="11316" xr:uid="{A5E9B1CF-1A40-498B-86E6-A7DECA86D90F}"/>
    <cellStyle name="Normal 5 5 3 2 4 4 2" xfId="21696" xr:uid="{DA84A1A8-FF62-425D-8C74-9ED688C7B60E}"/>
    <cellStyle name="Normal 5 5 3 2 4 5" xfId="22941" xr:uid="{7551C835-94D9-4F61-A96C-043AFA60FC17}"/>
    <cellStyle name="Normal 5 5 3 2 4 6" xfId="13974" xr:uid="{03F6B80B-08D9-42D3-9DAB-61F864FAB0AE}"/>
    <cellStyle name="Normal 5 5 3 2 5" xfId="2535" xr:uid="{00000000-0005-0000-0000-000057070000}"/>
    <cellStyle name="Normal 5 5 3 2 5 2" xfId="5808" xr:uid="{500B84B4-4BD6-40EC-B25F-D91D2E1043D4}"/>
    <cellStyle name="Normal 5 5 3 2 5 2 2" xfId="26669" xr:uid="{E6D078C9-632B-43F1-A3AC-B26C6B25179A}"/>
    <cellStyle name="Normal 5 5 3 2 5 2 3" xfId="15206" xr:uid="{41FF0603-86C9-4377-B7A6-C58C594710EF}"/>
    <cellStyle name="Normal 5 5 3 2 5 3" xfId="7659" xr:uid="{80C12635-07E8-47F0-B942-36FDC8730632}"/>
    <cellStyle name="Normal 5 5 3 2 5 3 2" xfId="18039" xr:uid="{2C2326AA-B804-4D76-8EE4-123E77EB0105}"/>
    <cellStyle name="Normal 5 5 3 2 5 4" xfId="10492" xr:uid="{4FF09B1C-BF97-42E2-83B5-164182CBFD53}"/>
    <cellStyle name="Normal 5 5 3 2 5 4 2" xfId="20872" xr:uid="{EA39CCBD-998A-439C-AE02-AA411518653E}"/>
    <cellStyle name="Normal 5 5 3 2 5 5" xfId="25348" xr:uid="{59804BE7-6A98-4DB5-B089-960749C03A29}"/>
    <cellStyle name="Normal 5 5 3 2 5 6" xfId="12922" xr:uid="{868AAC3C-8BDE-441D-89CD-5C0006590111}"/>
    <cellStyle name="Normal 5 5 3 2 6" xfId="2381" xr:uid="{00000000-0005-0000-0000-000052070000}"/>
    <cellStyle name="Normal 5 5 3 2 6 2" xfId="7507" xr:uid="{3B6FD838-14E4-47AD-997E-3E4DFF3F2F0B}"/>
    <cellStyle name="Normal 5 5 3 2 6 2 2" xfId="17887" xr:uid="{FF39B6F9-D48C-47CA-9CE1-CD39F3ADAACE}"/>
    <cellStyle name="Normal 5 5 3 2 6 3" xfId="10340" xr:uid="{888701D3-A9B4-48AA-A63C-F78B98915BC4}"/>
    <cellStyle name="Normal 5 5 3 2 6 3 2" xfId="20720" xr:uid="{61EF9B68-5ECC-450A-8272-4F37A8E36E5B}"/>
    <cellStyle name="Normal 5 5 3 2 6 4" xfId="24279" xr:uid="{C27F0CDF-44CB-474F-A9F5-0AC3000892C5}"/>
    <cellStyle name="Normal 5 5 3 2 6 5" xfId="15054" xr:uid="{392F7F30-BB58-4266-A5F3-C322E9BBC5D2}"/>
    <cellStyle name="Normal 5 5 3 2 7" xfId="4025" xr:uid="{63312030-2A9C-4663-932E-5577FE4A2569}"/>
    <cellStyle name="Normal 5 5 3 2 7 2" xfId="8826" xr:uid="{0FF64E3B-7133-4B9C-B3AF-E9854E5E05A5}"/>
    <cellStyle name="Normal 5 5 3 2 7 2 2" xfId="19206" xr:uid="{2CD57BE4-4EAA-4E3F-8BA7-646E49DAF5E0}"/>
    <cellStyle name="Normal 5 5 3 2 7 3" xfId="11659" xr:uid="{0DC6D395-C61F-4D15-8A33-FA21F2E580ED}"/>
    <cellStyle name="Normal 5 5 3 2 7 3 2" xfId="22039" xr:uid="{681AE0DD-A4E1-4F91-A10A-910FADDFFA77}"/>
    <cellStyle name="Normal 5 5 3 2 7 4" xfId="16373" xr:uid="{F4204DCC-0442-4B9C-882A-849C449A92F8}"/>
    <cellStyle name="Normal 5 5 3 2 8" xfId="5355" xr:uid="{04CE837C-8658-4066-93F6-8BAC67C35461}"/>
    <cellStyle name="Normal 5 5 3 2 8 2" xfId="14654" xr:uid="{877BA591-1D54-445F-B6E7-C9D19D52FCAB}"/>
    <cellStyle name="Normal 5 5 3 2 9" xfId="7107" xr:uid="{3970AA2A-4BDF-44C1-951A-08748FE8E826}"/>
    <cellStyle name="Normal 5 5 3 2 9 2" xfId="17487"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09" xr:uid="{00000000-0005-0000-0000-00005A070000}"/>
    <cellStyle name="Normal 5 5 3 3 2 2 2 2" xfId="8487" xr:uid="{3F5165A9-AE88-4D28-AF3C-AED347BCFFE9}"/>
    <cellStyle name="Normal 5 5 3 3 2 2 2 2 2" xfId="28927" xr:uid="{6751F41C-4C44-4B0C-8678-7FF823FECD9C}"/>
    <cellStyle name="Normal 5 5 3 3 2 2 2 2 3" xfId="18867" xr:uid="{0C46DD60-AE4E-4BF0-AD41-59BAB98E9C0B}"/>
    <cellStyle name="Normal 5 5 3 3 2 2 2 3" xfId="11320" xr:uid="{BA7B3DAF-AF81-4F6F-9E4C-BDEDD61C0C31}"/>
    <cellStyle name="Normal 5 5 3 3 2 2 2 3 2" xfId="21700" xr:uid="{512EC35C-8D3B-4E53-995B-0B2E4FCBBB3A}"/>
    <cellStyle name="Normal 5 5 3 3 2 2 2 4" xfId="25098" xr:uid="{B2F1F5AD-ED06-46F0-8FF2-329BAD71BA85}"/>
    <cellStyle name="Normal 5 5 3 3 2 2 2 5" xfId="16034" xr:uid="{C290D445-434F-4158-A64A-B616690A1D18}"/>
    <cellStyle name="Normal 5 5 3 3 2 2 3" xfId="3653" xr:uid="{00000000-0005-0000-0000-00007C060000}"/>
    <cellStyle name="Normal 5 5 3 3 2 2 3 2" xfId="27558" xr:uid="{D7A76E9D-6CD1-4529-BB3E-38008977B488}"/>
    <cellStyle name="Normal 5 5 3 3 2 2 3 3" xfId="27322" xr:uid="{1B2B0B57-551B-4195-B3B1-1771B2582615}"/>
    <cellStyle name="Normal 5 5 3 3 2 2 4" xfId="5357" xr:uid="{0E1F81C9-C0B4-4BD4-BB16-0591CD67C286}"/>
    <cellStyle name="Normal 5 5 3 3 2 2 4 2" xfId="29783" xr:uid="{89E00D79-3211-4205-9817-0EE04526993D}"/>
    <cellStyle name="Normal 5 5 3 3 2 2 5" xfId="24693" xr:uid="{E22B5C30-2C6B-4970-B1C3-452F3FFF52A1}"/>
    <cellStyle name="Normal 5 5 3 3 2 2 6" xfId="13978" xr:uid="{C3649F74-66E1-4FD0-90AD-33DFA58BD1ED}"/>
    <cellStyle name="Normal 5 5 3 3 2 3" xfId="3408" xr:uid="{00000000-0005-0000-0000-00005B070000}"/>
    <cellStyle name="Normal 5 5 3 3 2 3 2" xfId="30085" xr:uid="{8D83AA04-EFB8-4DBE-9F2D-CA04908BDD15}"/>
    <cellStyle name="Normal 5 5 3 3 2 4" xfId="2810" xr:uid="{00000000-0005-0000-0000-000059070000}"/>
    <cellStyle name="Normal 5 5 3 3 2 4 2" xfId="7932" xr:uid="{A73E06E4-52C6-41C2-A9DE-1360A8EF2073}"/>
    <cellStyle name="Normal 5 5 3 3 2 4 2 2" xfId="25981" xr:uid="{9746B4BB-23E3-4AB4-8C1E-54E016B185AE}"/>
    <cellStyle name="Normal 5 5 3 3 2 4 2 3" xfId="18312" xr:uid="{F60611D6-D7F6-4476-BF99-83546C07164C}"/>
    <cellStyle name="Normal 5 5 3 3 2 4 3" xfId="10765" xr:uid="{5ECCC314-0298-4800-89E5-E4554EF43160}"/>
    <cellStyle name="Normal 5 5 3 3 2 4 3 2" xfId="21145" xr:uid="{F634E57E-2ACB-4738-9EA3-6F08060C9F6A}"/>
    <cellStyle name="Normal 5 5 3 3 2 4 4" xfId="23713" xr:uid="{422C99EC-FA0C-4883-8C15-FBAB8AB12BDA}"/>
    <cellStyle name="Normal 5 5 3 3 2 4 5" xfId="15479" xr:uid="{EDDED4B6-C1B4-4E35-A1C8-B2F304C8BD40}"/>
    <cellStyle name="Normal 5 5 3 3 2 5" xfId="3744" xr:uid="{00000000-0005-0000-0000-0000E2050000}"/>
    <cellStyle name="Normal 5 5 3 3 2 5 2" xfId="3788" xr:uid="{52779A0D-A5E8-4205-873C-EAFFBE836AE9}"/>
    <cellStyle name="Normal 5 5 3 3 2 5 2 2" xfId="29830" xr:uid="{269F8BD8-3951-442C-8C12-5034B99EF9C4}"/>
    <cellStyle name="Normal 5 5 3 3 2 5 3" xfId="22722" xr:uid="{5EC33E70-0B4D-40F0-A6E8-EF4A4475260D}"/>
    <cellStyle name="Normal 5 5 3 3 2 5 3 2" xfId="30091" xr:uid="{B5B6AB49-98AB-441B-87F7-DD685D6798A1}"/>
    <cellStyle name="Normal 5 5 3 3 2 5 4" xfId="23445" xr:uid="{8571319B-7759-4A87-B13E-0C7FEACCE3F9}"/>
    <cellStyle name="Normal 5 5 3 3 2 5 5" xfId="30268" xr:uid="{B88538FC-C621-4360-9D4C-DD3260457648}"/>
    <cellStyle name="Normal 5 5 3 3 2 5 5 2" xfId="31411" xr:uid="{7481AEF4-D030-4595-AF6D-9244C28EA76D}"/>
    <cellStyle name="Normal 5 5 3 3 2 5 6" xfId="31608" xr:uid="{2D73DF79-C0A1-492B-ABB8-D5521DD43C2A}"/>
    <cellStyle name="Normal 5 5 3 3 2 6" xfId="23172" xr:uid="{585B73B8-12BC-44A6-82F7-7D9C4E64E545}"/>
    <cellStyle name="Normal 5 5 3 3 2 6 2" xfId="31147" xr:uid="{D3D0E1A9-FBCA-47EC-9550-3A4C6C30E266}"/>
    <cellStyle name="Normal 5 5 3 3 2 6 3" xfId="30910" xr:uid="{B08B4DCA-5980-4F0C-A577-2BB26932546B}"/>
    <cellStyle name="Normal 5 5 3 3 2 7" xfId="13275" xr:uid="{60854C4E-F5E6-4B50-AA94-02CF9A79D755}"/>
    <cellStyle name="Normal 5 5 3 3 2 8" xfId="30923" xr:uid="{29076549-2AA4-4007-80EA-D67AC2CC5802}"/>
    <cellStyle name="Normal 5 5 3 3 3" xfId="1207" xr:uid="{00000000-0005-0000-0000-00007D060000}"/>
    <cellStyle name="Normal 5 5 3 3 3 2" xfId="3410" xr:uid="{00000000-0005-0000-0000-00005C070000}"/>
    <cellStyle name="Normal 5 5 3 3 3 2 2" xfId="8488" xr:uid="{8CE330F0-3265-4F2B-AB02-47DD44B05B5A}"/>
    <cellStyle name="Normal 5 5 3 3 3 2 2 2" xfId="28928" xr:uid="{F1B2B5CC-612B-46F9-9E9B-A15690CC029B}"/>
    <cellStyle name="Normal 5 5 3 3 3 2 2 3" xfId="18868" xr:uid="{BFD8F8CD-D589-4891-83F8-7C14D35219E3}"/>
    <cellStyle name="Normal 5 5 3 3 3 2 2 4" xfId="29821" xr:uid="{3881B992-1BB7-464F-91BE-BB29A3566EF8}"/>
    <cellStyle name="Normal 5 5 3 3 3 2 3" xfId="11321" xr:uid="{B2C88099-1FD6-45E4-9D6C-38A61BA53D1B}"/>
    <cellStyle name="Normal 5 5 3 3 3 2 3 2" xfId="21701" xr:uid="{4B2A4E7B-AAFC-485E-B963-ED9DE0293EF0}"/>
    <cellStyle name="Normal 5 5 3 3 3 2 4" xfId="25217" xr:uid="{B8090A63-5F28-4185-8095-4F4ECF2CF9D1}"/>
    <cellStyle name="Normal 5 5 3 3 3 2 5" xfId="25635" xr:uid="{EF68925E-02A3-4EB7-A1D7-ABFE95E794DA}"/>
    <cellStyle name="Normal 5 5 3 3 3 2 6" xfId="16035" xr:uid="{FA327224-DD3D-4B58-AF68-65DB995EA5E3}"/>
    <cellStyle name="Normal 5 5 3 3 3 3" xfId="3558" xr:uid="{00000000-0005-0000-0000-00007D060000}"/>
    <cellStyle name="Normal 5 5 3 3 3 3 2" xfId="25597" xr:uid="{2B2D0F06-3883-4FBB-9729-E6CA70224720}"/>
    <cellStyle name="Normal 5 5 3 3 3 3 2 2" xfId="29815" xr:uid="{02A86CA0-3F43-44CF-957F-95BA6D4BDC0E}"/>
    <cellStyle name="Normal 5 5 3 3 3 3 3" xfId="23154" xr:uid="{96AA7387-D407-4AAD-A008-F71F5F7B6C65}"/>
    <cellStyle name="Normal 5 5 3 3 3 4" xfId="4562" xr:uid="{1DD4ABF9-0AC6-4128-B006-684E9FE610C9}"/>
    <cellStyle name="Normal 5 5 3 3 3 4 2" xfId="9333" xr:uid="{0AF8BA8E-FDE7-4900-8F7D-B5B329270D40}"/>
    <cellStyle name="Normal 5 5 3 3 3 4 2 2" xfId="19713" xr:uid="{011B26BE-78F4-46EA-A2EE-F16F90DEAD00}"/>
    <cellStyle name="Normal 5 5 3 3 3 4 2 3" xfId="31103" xr:uid="{41CBFC74-9674-4514-AAE2-CB0510DF1FAF}"/>
    <cellStyle name="Normal 5 5 3 3 3 4 2 4" xfId="30911" xr:uid="{DE041240-1130-4FBE-A496-AF3E183AB993}"/>
    <cellStyle name="Normal 5 5 3 3 3 4 3" xfId="12166" xr:uid="{BA123514-4E82-4769-AFD3-99A79B6FC726}"/>
    <cellStyle name="Normal 5 5 3 3 3 4 3 2" xfId="22546" xr:uid="{487E197D-AF16-4F9E-8A92-1FE77D609998}"/>
    <cellStyle name="Normal 5 5 3 3 3 4 4" xfId="16880" xr:uid="{2FE929DC-E891-4CAA-9BE8-851030E063C4}"/>
    <cellStyle name="Normal 5 5 3 3 3 5" xfId="5358" xr:uid="{CC91ECF4-6A6D-4E86-9763-C1AB30578AAE}"/>
    <cellStyle name="Normal 5 5 3 3 3 5 2" xfId="29707" xr:uid="{C6AC9FE6-8F2F-4D98-B1CC-2EFCAC323B18}"/>
    <cellStyle name="Normal 5 5 3 3 3 5 2 2" xfId="30950" xr:uid="{5D2ADC69-5EDF-4AC9-8941-E830CD16909C}"/>
    <cellStyle name="Normal 5 5 3 3 3 6" xfId="23224" xr:uid="{07D2B74A-B30D-4BBA-A7E5-EB342AD9A434}"/>
    <cellStyle name="Normal 5 5 3 3 3 6 2" xfId="29671" xr:uid="{B112CBD1-63B3-4F58-B2F2-76F0EA1536DD}"/>
    <cellStyle name="Normal 5 5 3 3 3 7" xfId="23012" xr:uid="{EEAA545C-FB53-43F8-AC33-2C773C11FF67}"/>
    <cellStyle name="Normal 5 5 3 3 3 8" xfId="13979" xr:uid="{E4637211-795C-4AB7-BFE3-8BF1E9D332EA}"/>
    <cellStyle name="Normal 5 5 3 3 4" xfId="3407" xr:uid="{00000000-0005-0000-0000-00005D070000}"/>
    <cellStyle name="Normal 5 5 3 3 4 2" xfId="6464" xr:uid="{A25B5BAC-44F2-408C-BEC0-85D4D62418DA}"/>
    <cellStyle name="Normal 5 5 3 3 4 2 2" xfId="25787" xr:uid="{192D2398-F9FF-4441-984B-C4D2551A0186}"/>
    <cellStyle name="Normal 5 5 3 3 4 2 3" xfId="26033" xr:uid="{F5FB2520-4BA7-4F5D-9D7C-1AD371AA6455}"/>
    <cellStyle name="Normal 5 5 3 3 4 2 4" xfId="16033" xr:uid="{49A6886E-F465-4B47-B6D8-FA1B4D123904}"/>
    <cellStyle name="Normal 5 5 3 3 4 2 5" xfId="30567" xr:uid="{E8720E36-9B22-4DBC-BB87-8F396A474EBD}"/>
    <cellStyle name="Normal 5 5 3 3 4 3" xfId="8486" xr:uid="{6509FA01-A0EC-456E-A862-DAF49E6D20AA}"/>
    <cellStyle name="Normal 5 5 3 3 4 3 2" xfId="28926" xr:uid="{C4D81208-22B8-4018-90E0-7C9AF6EA32DF}"/>
    <cellStyle name="Normal 5 5 3 3 4 3 3" xfId="18866" xr:uid="{A8B22BD6-03F8-4DC4-A58F-AA0434136367}"/>
    <cellStyle name="Normal 5 5 3 3 4 4" xfId="11319" xr:uid="{6D331C84-8C36-4A27-AE3A-3F13C509601A}"/>
    <cellStyle name="Normal 5 5 3 3 4 4 2" xfId="21699" xr:uid="{7EE082D5-2FF2-414E-BAC4-A4CFC4A84400}"/>
    <cellStyle name="Normal 5 5 3 3 4 5" xfId="25079" xr:uid="{D6155E76-2395-4DDF-B9B2-493347F428B3}"/>
    <cellStyle name="Normal 5 5 3 3 4 6" xfId="26253" xr:uid="{7E1F3624-729A-4E27-B35B-DA8D4DBE72A3}"/>
    <cellStyle name="Normal 5 5 3 3 4 7" xfId="13977" xr:uid="{6DB07B96-4051-4092-A480-E23365CF7508}"/>
    <cellStyle name="Normal 5 5 3 3 5" xfId="2637" xr:uid="{00000000-0005-0000-0000-00005E070000}"/>
    <cellStyle name="Normal 5 5 3 3 5 2" xfId="5898" xr:uid="{186A16A8-69D8-4703-B34E-7A9DDBD16197}"/>
    <cellStyle name="Normal 5 5 3 3 5 2 2" xfId="15308" xr:uid="{B088E4D3-F857-46C0-8CFC-6124F53F86C1}"/>
    <cellStyle name="Normal 5 5 3 3 5 3" xfId="7761" xr:uid="{050DE08B-BA64-40DB-9D1D-AEF1C52A83B7}"/>
    <cellStyle name="Normal 5 5 3 3 5 3 2" xfId="18141" xr:uid="{8DF48DD9-C2EA-4C9A-8DF1-BAB4B426AF08}"/>
    <cellStyle name="Normal 5 5 3 3 5 4" xfId="10594" xr:uid="{9F692D93-A96D-468A-854F-99454616E6E8}"/>
    <cellStyle name="Normal 5 5 3 3 5 4 2" xfId="20974" xr:uid="{1DEB8ED8-0F2D-420E-96E7-28EEC59C295E}"/>
    <cellStyle name="Normal 5 5 3 3 5 5" xfId="23014" xr:uid="{5B4EE627-4904-4A06-88F3-0F60708F9BC4}"/>
    <cellStyle name="Normal 5 5 3 3 5 6" xfId="25978" xr:uid="{AD89A197-A5CB-450F-8245-D9DE37D4C38D}"/>
    <cellStyle name="Normal 5 5 3 3 5 7" xfId="13025" xr:uid="{7B6E7E67-601D-400B-BF29-11CFF4D4B6EA}"/>
    <cellStyle name="Normal 5 5 3 3 6" xfId="2124" xr:uid="{00000000-0005-0000-0000-0000AB020000}"/>
    <cellStyle name="Normal 5 5 3 3 6 2" xfId="4649" xr:uid="{39152408-330A-44B7-900D-FA6E2B529A91}"/>
    <cellStyle name="Normal 5 5 3 3 6 3" xfId="30204" xr:uid="{19E5DBC6-87B5-46F1-B5E0-B67573138C40}"/>
    <cellStyle name="Normal 5 5 3 3 6 3 2" xfId="31348" xr:uid="{C475E952-4287-47E3-B046-F9817D97F62D}"/>
    <cellStyle name="Normal 5 5 3 3 6 4" xfId="31544" xr:uid="{F0BED102-3B27-4E13-8163-0F2933607E19}"/>
    <cellStyle name="Normal 5 5 3 3 7" xfId="4026" xr:uid="{56D1BCD9-EAD7-442F-BEF3-F5DBF0F48EA4}"/>
    <cellStyle name="Normal 5 5 3 3 7 2" xfId="4754" xr:uid="{3B2AE6C9-CD41-44A4-85EB-03A4D5B5EDAD}"/>
    <cellStyle name="Normal 5 5 3 3 7 2 2" xfId="27783" xr:uid="{580A303F-6BB4-45D3-9C35-7FFFABBC7C95}"/>
    <cellStyle name="Normal 5 5 3 3 7 3" xfId="26286" xr:uid="{E0BDAE02-0061-4AD1-A851-0C0422048092}"/>
    <cellStyle name="Normal 5 5 3 3 7 3 2" xfId="31171" xr:uid="{E1CFC7F0-7C6D-40F3-9AAC-AEE06C15BE18}"/>
    <cellStyle name="Normal 5 5 3 3 7 4" xfId="26360" xr:uid="{2BB7C9BC-9F92-46B9-A4E8-54E7EDCFB1FE}"/>
    <cellStyle name="Normal 5 5 3 3 7 5" xfId="30322" xr:uid="{13091C6E-267B-42E9-9EC6-63A637EF4C77}"/>
    <cellStyle name="Normal 5 5 3 3 7 5 2" xfId="31465" xr:uid="{8241D67A-0B65-441D-B87C-12FCD55689C9}"/>
    <cellStyle name="Normal 5 5 3 3 7 6" xfId="31662" xr:uid="{6C15C19A-00AD-4054-8903-F5817FB38421}"/>
    <cellStyle name="Normal 5 5 3 3 8" xfId="29679" xr:uid="{0A86F2A0-5592-44C0-A478-BDA05FBB524E}"/>
    <cellStyle name="Normal 5 5 3 3 8 2" xfId="30538" xr:uid="{CD43F895-0D8D-40A6-9F78-B0640AD53663}"/>
    <cellStyle name="Normal 5 5 3 3 9" xfId="29667" xr:uid="{04524AD8-987D-44B0-8EAE-33D3F77F3D00}"/>
    <cellStyle name="Normal 5 5 3 4" xfId="1208" xr:uid="{00000000-0005-0000-0000-00007E060000}"/>
    <cellStyle name="Normal 5 5 3 4 2" xfId="3411" xr:uid="{00000000-0005-0000-0000-000060070000}"/>
    <cellStyle name="Normal 5 5 3 4 2 2" xfId="6465" xr:uid="{091CA45F-1415-4786-BD74-62F2691D01A0}"/>
    <cellStyle name="Normal 5 5 3 4 2 2 2" xfId="25687" xr:uid="{D369BE46-53A2-4165-A63E-6DCF57B1B6B5}"/>
    <cellStyle name="Normal 5 5 3 4 2 2 3" xfId="16036" xr:uid="{A22DF215-B07D-4574-ACFB-178005758E72}"/>
    <cellStyle name="Normal 5 5 3 4 2 3" xfId="8489" xr:uid="{7A3C8F66-00F3-4E69-8FCE-2A1F17232FEE}"/>
    <cellStyle name="Normal 5 5 3 4 2 3 2" xfId="18869" xr:uid="{C9D05A51-96C9-44ED-A367-714CCD54E03B}"/>
    <cellStyle name="Normal 5 5 3 4 2 4" xfId="11322" xr:uid="{0BEEC87B-62C8-49C3-A718-6F4DA063F65A}"/>
    <cellStyle name="Normal 5 5 3 4 2 4 2" xfId="21702" xr:uid="{68FC661A-8C76-42A0-813F-166B20BE874E}"/>
    <cellStyle name="Normal 5 5 3 4 2 5" xfId="23337" xr:uid="{5D6AA472-3A32-4EF8-A05D-4D0479AF9BA0}"/>
    <cellStyle name="Normal 5 5 3 4 2 6" xfId="13980" xr:uid="{B9E238CB-6508-4CA3-B03E-8A79E05F87E3}"/>
    <cellStyle name="Normal 5 5 3 4 3" xfId="2809" xr:uid="{00000000-0005-0000-0000-000061070000}"/>
    <cellStyle name="Normal 5 5 3 4 3 2" xfId="6025" xr:uid="{1A84E262-5C66-4876-8988-B9C64750BC56}"/>
    <cellStyle name="Normal 5 5 3 4 3 2 2" xfId="25832" xr:uid="{75B92EC5-AA87-49FE-8CB9-5908B1535483}"/>
    <cellStyle name="Normal 5 5 3 4 3 2 3" xfId="15478" xr:uid="{C6697673-7266-4EEF-92D7-303A24FB0548}"/>
    <cellStyle name="Normal 5 5 3 4 3 3" xfId="7931" xr:uid="{0A15193D-FDFF-4EC3-A906-BC56E5F6002D}"/>
    <cellStyle name="Normal 5 5 3 4 3 3 2" xfId="18311" xr:uid="{156F1083-34F8-4A57-BB95-66C45D08E8A1}"/>
    <cellStyle name="Normal 5 5 3 4 3 4" xfId="10764" xr:uid="{68489397-CF2F-45B8-A765-1909E9CA44D4}"/>
    <cellStyle name="Normal 5 5 3 4 3 4 2" xfId="21144" xr:uid="{BB5C1C8E-2064-4637-B49F-93C358380D67}"/>
    <cellStyle name="Normal 5 5 3 4 3 5" xfId="22772" xr:uid="{0A156C61-6A99-49A7-A4D6-58E67D3277ED}"/>
    <cellStyle name="Normal 5 5 3 4 3 6" xfId="13273" xr:uid="{1C9D7B34-B27F-4326-A60F-35EE8630D162}"/>
    <cellStyle name="Normal 5 5 3 4 4" xfId="4205" xr:uid="{EFB807DE-F504-4F73-8F65-B660665FEC0D}"/>
    <cellStyle name="Normal 5 5 3 4 4 2" xfId="8976" xr:uid="{1598C217-6F5B-428E-A1FB-07FEF1C8031C}"/>
    <cellStyle name="Normal 5 5 3 4 4 2 2" xfId="19356" xr:uid="{CD108EAB-65B3-40E1-A655-815E862C7618}"/>
    <cellStyle name="Normal 5 5 3 4 4 3" xfId="11809" xr:uid="{B3749756-E62E-45C4-8812-35F065F09F12}"/>
    <cellStyle name="Normal 5 5 3 4 4 3 2" xfId="22189" xr:uid="{3CEE6DF3-83F1-4AF7-B6BC-B0A801425AEC}"/>
    <cellStyle name="Normal 5 5 3 4 4 4" xfId="24099" xr:uid="{BEB9EC4F-9B65-4276-A9CD-9404B0C4922D}"/>
    <cellStyle name="Normal 5 5 3 4 4 5" xfId="16523" xr:uid="{4C658C52-180C-4C57-AD4A-70F3D616DAAF}"/>
    <cellStyle name="Normal 5 5 3 4 5" xfId="5359" xr:uid="{5AB1D085-E211-4002-9A68-A779FB65A4A7}"/>
    <cellStyle name="Normal 5 5 3 4 5 2" xfId="14656" xr:uid="{79F76784-48D1-494A-A462-8B146DB212BC}"/>
    <cellStyle name="Normal 5 5 3 4 6" xfId="7109" xr:uid="{F1C2CF29-7FED-44EA-A7B8-4D977008F5A1}"/>
    <cellStyle name="Normal 5 5 3 4 6 2" xfId="17489" xr:uid="{6FA4D063-4557-496A-B0E1-3528238FE0ED}"/>
    <cellStyle name="Normal 5 5 3 4 7" xfId="9942" xr:uid="{B348D9BA-F377-446F-A189-975FF517BE34}"/>
    <cellStyle name="Normal 5 5 3 4 7 2" xfId="20322" xr:uid="{D56EEEB7-862E-4E75-84EE-5354199E21C2}"/>
    <cellStyle name="Normal 5 5 3 4 8" xfId="25008" xr:uid="{1B5984A8-BDFF-436B-BDA1-C2D38884C3F2}"/>
    <cellStyle name="Normal 5 5 3 4 9" xfId="12772" xr:uid="{207A05E2-44FD-49D4-BB57-844DD163A47F}"/>
    <cellStyle name="Normal 5 5 3 5" xfId="1209" xr:uid="{00000000-0005-0000-0000-00007F060000}"/>
    <cellStyle name="Normal 5 5 3 5 2" xfId="4563" xr:uid="{1BCA9013-97FB-47C4-86AC-6325ACCED00E}"/>
    <cellStyle name="Normal 5 5 3 5 2 2" xfId="9334" xr:uid="{1B079D11-66EE-43CD-B4C1-5CF70D817D4E}"/>
    <cellStyle name="Normal 5 5 3 5 2 2 2" xfId="29308" xr:uid="{28677310-8D44-47B2-8A3B-AA3433DF51E8}"/>
    <cellStyle name="Normal 5 5 3 5 2 2 3" xfId="19714" xr:uid="{5C607BAB-2769-4ECF-BFFA-54B73665BD0B}"/>
    <cellStyle name="Normal 5 5 3 5 2 3" xfId="12167" xr:uid="{25BC621A-EE9D-4329-BB95-F36DE3E1A7D0}"/>
    <cellStyle name="Normal 5 5 3 5 2 3 2" xfId="22547" xr:uid="{8D004C08-7D11-4892-83BD-4F86601205B7}"/>
    <cellStyle name="Normal 5 5 3 5 2 4" xfId="25652" xr:uid="{702AAE8B-8E10-478F-A88A-D4C689F0EC6E}"/>
    <cellStyle name="Normal 5 5 3 5 2 5" xfId="16881" xr:uid="{BA22D103-A3F5-4026-881A-D17B5200DFF6}"/>
    <cellStyle name="Normal 5 5 3 5 3" xfId="5360" xr:uid="{6F1DB607-BB13-42A8-8622-597EC7CCA09E}"/>
    <cellStyle name="Normal 5 5 3 5 3 2" xfId="28573" xr:uid="{598316B3-EE8C-4832-89FF-6741A61A0620}"/>
    <cellStyle name="Normal 5 5 3 5 3 3" xfId="14657" xr:uid="{EE5464CF-BE4B-40D0-A089-A1091CE52773}"/>
    <cellStyle name="Normal 5 5 3 5 4" xfId="7110" xr:uid="{B8FC9F61-DCB1-434B-9165-2BF6972D01BF}"/>
    <cellStyle name="Normal 5 5 3 5 4 2" xfId="17490" xr:uid="{E69F58FD-2F5C-43CA-AD58-447F718E2EEA}"/>
    <cellStyle name="Normal 5 5 3 5 5" xfId="9943" xr:uid="{2068F8F9-21BD-4D3A-B3A3-758FC908E522}"/>
    <cellStyle name="Normal 5 5 3 5 5 2" xfId="20323" xr:uid="{791DC83C-7EEC-4BB2-95C3-33D2C0D6393F}"/>
    <cellStyle name="Normal 5 5 3 5 6" xfId="22704" xr:uid="{26E8B065-FA68-4C76-94AC-0F6A43DAD136}"/>
    <cellStyle name="Normal 5 5 3 5 7" xfId="13981" xr:uid="{3CF2D734-478E-42BA-BA56-5D9DB3FC7DD6}"/>
    <cellStyle name="Normal 5 5 3 6" xfId="2965" xr:uid="{00000000-0005-0000-0000-000063070000}"/>
    <cellStyle name="Normal 5 5 3 6 2" xfId="6129" xr:uid="{0E37E037-9851-4EB9-A3C2-64BD356B9540}"/>
    <cellStyle name="Normal 5 5 3 6 2 2" xfId="25423" xr:uid="{1148EB6E-F740-4167-874A-A1EF65DB568B}"/>
    <cellStyle name="Normal 5 5 3 6 2 3" xfId="15607" xr:uid="{E621157B-6D27-443E-9F26-16E7CBD38180}"/>
    <cellStyle name="Normal 5 5 3 6 3" xfId="8060" xr:uid="{F10D5E6D-B385-4559-A109-D58207B8982F}"/>
    <cellStyle name="Normal 5 5 3 6 3 2" xfId="18440" xr:uid="{C50D9187-302B-4068-A26B-8A8CB3E158FC}"/>
    <cellStyle name="Normal 5 5 3 6 4" xfId="10893" xr:uid="{C921355E-72F7-4125-BAB7-52A6FE548BBF}"/>
    <cellStyle name="Normal 5 5 3 6 4 2" xfId="21273" xr:uid="{9E3667AD-B115-4E65-8125-DC2EA7D4A56D}"/>
    <cellStyle name="Normal 5 5 3 6 5" xfId="24768" xr:uid="{B7E804C6-D9AD-4DE6-A2A9-10FF544E0EF0}"/>
    <cellStyle name="Normal 5 5 3 6 6" xfId="13470" xr:uid="{9A3195F6-BF57-4B18-8247-833348BDB7E5}"/>
    <cellStyle name="Normal 5 5 3 7" xfId="2475" xr:uid="{00000000-0005-0000-0000-000064070000}"/>
    <cellStyle name="Normal 5 5 3 7 2" xfId="5762" xr:uid="{E07183B6-D25C-4CC0-AE13-2A38EE114993}"/>
    <cellStyle name="Normal 5 5 3 7 2 2" xfId="28400" xr:uid="{507B183A-3DB4-4009-B4C0-4F1576EFF074}"/>
    <cellStyle name="Normal 5 5 3 7 2 3" xfId="15146" xr:uid="{652D18B1-F5FF-4845-BFD1-FF8917671EC2}"/>
    <cellStyle name="Normal 5 5 3 7 3" xfId="7599" xr:uid="{18DAE69B-A4F7-477F-8762-6CE1E368E732}"/>
    <cellStyle name="Normal 5 5 3 7 3 2" xfId="17979" xr:uid="{7D96E94B-8809-4955-8F45-38DBBA2CE966}"/>
    <cellStyle name="Normal 5 5 3 7 4" xfId="10432" xr:uid="{44B3FFAF-869E-44AB-B931-CDF9E98397FF}"/>
    <cellStyle name="Normal 5 5 3 7 4 2" xfId="20812" xr:uid="{209C42BD-D008-4B39-A856-564FE070366E}"/>
    <cellStyle name="Normal 5 5 3 7 5" xfId="22728" xr:uid="{6943EE8A-2B33-45B4-95F9-C2EDD1961D07}"/>
    <cellStyle name="Normal 5 5 3 7 6" xfId="12862" xr:uid="{2B0515C8-907A-485B-A591-F0A2A639DF21}"/>
    <cellStyle name="Normal 5 5 3 8" xfId="2229" xr:uid="{00000000-0005-0000-0000-000051070000}"/>
    <cellStyle name="Normal 5 5 3 8 2" xfId="7355" xr:uid="{1618AD18-7B7B-424F-9BEB-D299222C55F2}"/>
    <cellStyle name="Normal 5 5 3 8 2 2" xfId="17735" xr:uid="{83869EBC-213B-40D0-96E1-A1D651B52F92}"/>
    <cellStyle name="Normal 5 5 3 8 3" xfId="10188" xr:uid="{48FB3034-9292-4116-8449-599FDAB40BBA}"/>
    <cellStyle name="Normal 5 5 3 8 3 2" xfId="20568" xr:uid="{57755D7B-7216-4DBE-9B79-50915AF1F3AA}"/>
    <cellStyle name="Normal 5 5 3 8 4" xfId="23115" xr:uid="{D9EF2FC2-8CF3-4C7B-9CFB-936A7DC6878C}"/>
    <cellStyle name="Normal 5 5 3 8 5" xfId="14902" xr:uid="{B773A80F-07C8-4906-B155-A12AE8E35E9E}"/>
    <cellStyle name="Normal 5 5 3 9" xfId="4024" xr:uid="{04E98241-B413-4763-8D87-0C12090244E0}"/>
    <cellStyle name="Normal 5 5 3 9 2" xfId="8825" xr:uid="{2DD4E885-8CED-468B-A0EA-21DF2E8F00A5}"/>
    <cellStyle name="Normal 5 5 3 9 2 2" xfId="19205" xr:uid="{19E384D0-B5F7-4808-B416-14EE8B359BA2}"/>
    <cellStyle name="Normal 5 5 3 9 3" xfId="11658" xr:uid="{D509F8F9-2213-4B96-AEE4-7A6AAADF8F18}"/>
    <cellStyle name="Normal 5 5 3 9 3 2" xfId="22038" xr:uid="{A762BF18-54D9-4BB2-80CE-D7CF47DBE619}"/>
    <cellStyle name="Normal 5 5 3 9 4" xfId="16372" xr:uid="{93FEC0E4-2C60-4A83-9D0A-395AD443D74E}"/>
    <cellStyle name="Normal 5 5 4" xfId="1210" xr:uid="{00000000-0005-0000-0000-000080060000}"/>
    <cellStyle name="Normal 5 5 4 10" xfId="7111" xr:uid="{6E24754F-4139-496A-B256-B3A7608A1E70}"/>
    <cellStyle name="Normal 5 5 4 10 2" xfId="17491" xr:uid="{FEFC9BE0-9D2E-4273-901D-6405ADC29F6E}"/>
    <cellStyle name="Normal 5 5 4 11" xfId="9944" xr:uid="{4E506426-856D-48E1-9830-436B16A4402B}"/>
    <cellStyle name="Normal 5 5 4 11 2" xfId="20324" xr:uid="{56B19307-4070-41C7-97F4-984C9C4ACD71}"/>
    <cellStyle name="Normal 5 5 4 12" xfId="22667" xr:uid="{66F7D1B5-E539-4153-9F8D-61F382AE08F9}"/>
    <cellStyle name="Normal 5 5 4 13" xfId="12440" xr:uid="{1DD33C2E-3DF1-4199-9780-FE1826973C76}"/>
    <cellStyle name="Normal 5 5 4 2" xfId="1211" xr:uid="{00000000-0005-0000-0000-000081060000}"/>
    <cellStyle name="Normal 5 5 4 2 10" xfId="9945" xr:uid="{0AA280C8-05D0-4EDD-A0F0-25F6C4C0E2C2}"/>
    <cellStyle name="Normal 5 5 4 2 10 2" xfId="20325" xr:uid="{B38EED4E-B7E8-43A6-A452-0F3F6AC3A192}"/>
    <cellStyle name="Normal 5 5 4 2 11" xfId="25515" xr:uid="{1F8836FE-5842-48CD-9C27-7130A11C0DF8}"/>
    <cellStyle name="Normal 5 5 4 2 12" xfId="12615" xr:uid="{4ED1B215-A62B-4224-9B08-1DB86D03310D}"/>
    <cellStyle name="Normal 5 5 4 2 2" xfId="1212" xr:uid="{00000000-0005-0000-0000-000082060000}"/>
    <cellStyle name="Normal 5 5 4 2 2 2" xfId="3413" xr:uid="{00000000-0005-0000-0000-000068070000}"/>
    <cellStyle name="Normal 5 5 4 2 2 2 2" xfId="6467" xr:uid="{7CCB15D9-59C9-4526-9A31-724CBEB58938}"/>
    <cellStyle name="Normal 5 5 4 2 2 2 2 2" xfId="27146" xr:uid="{D8DD4CAC-C2B0-4A8C-AB8C-C0B64925EFE3}"/>
    <cellStyle name="Normal 5 5 4 2 2 2 2 3" xfId="27849" xr:uid="{183AD068-030C-4CFA-9598-24BADC3E24B2}"/>
    <cellStyle name="Normal 5 5 4 2 2 2 2 4" xfId="16038" xr:uid="{FBBC1EA9-0576-414A-A822-1E8A36E7878C}"/>
    <cellStyle name="Normal 5 5 4 2 2 2 3" xfId="8491" xr:uid="{7C67B0EB-6874-490A-AB6F-C0E9C43E16A5}"/>
    <cellStyle name="Normal 5 5 4 2 2 2 3 2" xfId="28929" xr:uid="{F9ABDF4E-3479-4731-9FBD-0A7A6F62AC8C}"/>
    <cellStyle name="Normal 5 5 4 2 2 2 3 3" xfId="18871" xr:uid="{1D7D140A-B2B0-4829-A203-C0CCB8E5AD57}"/>
    <cellStyle name="Normal 5 5 4 2 2 2 4" xfId="11324" xr:uid="{BDFB2532-6171-4425-AE58-C640DC6D5C99}"/>
    <cellStyle name="Normal 5 5 4 2 2 2 4 2" xfId="21704" xr:uid="{A6731636-272C-431C-A233-91D4C9F41C59}"/>
    <cellStyle name="Normal 5 5 4 2 2 2 5" xfId="24757" xr:uid="{5E5A21BD-C085-4EBD-8AF6-13C09DC8FD76}"/>
    <cellStyle name="Normal 5 5 4 2 2 2 6" xfId="13983" xr:uid="{25FFA09B-B9F9-4E37-8D5D-5125888B0D71}"/>
    <cellStyle name="Normal 5 5 4 2 2 3" xfId="4358" xr:uid="{88387237-01E0-4B25-8BE5-8B2376BBC437}"/>
    <cellStyle name="Normal 5 5 4 2 2 3 2" xfId="9129" xr:uid="{C2F40767-A121-40AD-A68A-26A92CB2DAB8}"/>
    <cellStyle name="Normal 5 5 4 2 2 3 2 2" xfId="29172" xr:uid="{0DBDF345-5003-44B1-81F2-DF78F3F02DB5}"/>
    <cellStyle name="Normal 5 5 4 2 2 3 2 3" xfId="19509" xr:uid="{98EF1CBC-575B-4F9E-AD57-B6D00E5F04A9}"/>
    <cellStyle name="Normal 5 5 4 2 2 3 3" xfId="11962" xr:uid="{D26025B7-29BB-40AF-AF33-59D08E610285}"/>
    <cellStyle name="Normal 5 5 4 2 2 3 3 2" xfId="22342" xr:uid="{A3B4DB2D-13D6-4FC1-84DB-0774CA906768}"/>
    <cellStyle name="Normal 5 5 4 2 2 3 4" xfId="25174" xr:uid="{61DBC9B9-1E71-4285-9860-27A3D1877045}"/>
    <cellStyle name="Normal 5 5 4 2 2 3 5" xfId="16676" xr:uid="{732B4A0F-9AA6-4BBD-9BA9-43C9B926872C}"/>
    <cellStyle name="Normal 5 5 4 2 2 4" xfId="5363" xr:uid="{0F610BEE-9DE4-4777-8999-E564D9E55943}"/>
    <cellStyle name="Normal 5 5 4 2 2 4 2" xfId="28587" xr:uid="{BE178C20-6377-4C6C-BDB1-3FD1588CEB5D}"/>
    <cellStyle name="Normal 5 5 4 2 2 4 3" xfId="14660" xr:uid="{9FFCFC9D-9C47-4ECB-81BE-AAC034414419}"/>
    <cellStyle name="Normal 5 5 4 2 2 5" xfId="7113" xr:uid="{A101A71D-F59C-4077-B1E0-6EC2FA54C6C6}"/>
    <cellStyle name="Normal 5 5 4 2 2 5 2" xfId="17493" xr:uid="{5700200F-39FB-42A2-B68A-B7B1A184B99E}"/>
    <cellStyle name="Normal 5 5 4 2 2 6" xfId="9946" xr:uid="{81343349-F28D-4BE8-B042-92BC99D6E794}"/>
    <cellStyle name="Normal 5 5 4 2 2 6 2" xfId="20326" xr:uid="{672AA7D8-40C0-41E9-A770-249F7667571C}"/>
    <cellStyle name="Normal 5 5 4 2 2 7" xfId="24133" xr:uid="{6FC67304-0A44-4136-96E5-88EF5A100FCF}"/>
    <cellStyle name="Normal 5 5 4 2 2 8" xfId="13277" xr:uid="{745892F2-0B91-467A-A005-39AED4451CCE}"/>
    <cellStyle name="Normal 5 5 4 2 3" xfId="3414" xr:uid="{00000000-0005-0000-0000-000069070000}"/>
    <cellStyle name="Normal 5 5 4 2 3 2" xfId="4564" xr:uid="{59E9896A-4AE0-410C-A3ED-3816DD832625}"/>
    <cellStyle name="Normal 5 5 4 2 3 2 2" xfId="9335" xr:uid="{D5B29995-C094-4271-9B4B-E6B4761B42CE}"/>
    <cellStyle name="Normal 5 5 4 2 3 2 2 2" xfId="29309" xr:uid="{9E676E7D-8273-4182-875D-83226C40ECF7}"/>
    <cellStyle name="Normal 5 5 4 2 3 2 2 3" xfId="19715" xr:uid="{754A0F1A-A96C-434B-BA8D-594D18240134}"/>
    <cellStyle name="Normal 5 5 4 2 3 2 3" xfId="12168" xr:uid="{A533C767-AE59-4618-8077-BC4435917938}"/>
    <cellStyle name="Normal 5 5 4 2 3 2 3 2" xfId="22548" xr:uid="{28EDD1D9-13C6-4097-A370-AC37D8CD4DB4}"/>
    <cellStyle name="Normal 5 5 4 2 3 2 4" xfId="24828" xr:uid="{07C40AB1-3864-423F-9D25-E01807021BC3}"/>
    <cellStyle name="Normal 5 5 4 2 3 2 5" xfId="16882" xr:uid="{8C01C22A-4D6C-482B-96D7-EE9F25C85FF6}"/>
    <cellStyle name="Normal 5 5 4 2 3 3" xfId="6468" xr:uid="{50345F73-2533-4705-B684-4F6C37935228}"/>
    <cellStyle name="Normal 5 5 4 2 3 3 2" xfId="28176" xr:uid="{B46D0BE0-1686-4D95-8913-518271E217B1}"/>
    <cellStyle name="Normal 5 5 4 2 3 3 3" xfId="16039" xr:uid="{27D10CD0-AA74-4768-95AF-34104D115929}"/>
    <cellStyle name="Normal 5 5 4 2 3 4" xfId="8492" xr:uid="{FC48BE13-1A01-48D6-B418-4542DED64E07}"/>
    <cellStyle name="Normal 5 5 4 2 3 4 2" xfId="18872" xr:uid="{34F15F65-921B-4CFE-A494-3BBF0EC21721}"/>
    <cellStyle name="Normal 5 5 4 2 3 5" xfId="11325" xr:uid="{4118BB6B-36ED-4676-9F40-AD7DB8EBCCE5}"/>
    <cellStyle name="Normal 5 5 4 2 3 5 2" xfId="21705" xr:uid="{C9271C97-0E97-44DE-8798-E7CA744D3D07}"/>
    <cellStyle name="Normal 5 5 4 2 3 6" xfId="24740" xr:uid="{D9047DF0-A0F0-4CB2-8500-ECE08094FFDF}"/>
    <cellStyle name="Normal 5 5 4 2 3 7" xfId="13984" xr:uid="{9857581E-720F-409C-BCF2-FA313C3412CB}"/>
    <cellStyle name="Normal 5 5 4 2 4" xfId="3412" xr:uid="{00000000-0005-0000-0000-00006A070000}"/>
    <cellStyle name="Normal 5 5 4 2 4 2" xfId="6466" xr:uid="{46726510-68DC-4E96-B0A0-9BE440840691}"/>
    <cellStyle name="Normal 5 5 4 2 4 2 2" xfId="28239" xr:uid="{E2FD7BA4-3D4A-4D80-BF4E-F4C3319F1363}"/>
    <cellStyle name="Normal 5 5 4 2 4 2 3" xfId="16037" xr:uid="{45DE6920-2544-41FE-B361-9B5DCE5E57BD}"/>
    <cellStyle name="Normal 5 5 4 2 4 3" xfId="8490" xr:uid="{99687D84-51A5-41C8-B083-20C6F10B23E2}"/>
    <cellStyle name="Normal 5 5 4 2 4 3 2" xfId="18870" xr:uid="{6F29B5F1-55CC-4EA7-8AFF-CD39617D1847}"/>
    <cellStyle name="Normal 5 5 4 2 4 4" xfId="11323" xr:uid="{0D6D5259-8272-43A1-BD9D-8464EE323750}"/>
    <cellStyle name="Normal 5 5 4 2 4 4 2" xfId="21703" xr:uid="{0B467AE6-D095-4E01-B1C6-9AD0529DB5E0}"/>
    <cellStyle name="Normal 5 5 4 2 4 5" xfId="25037" xr:uid="{09364949-5879-4291-B804-203D2A370A8A}"/>
    <cellStyle name="Normal 5 5 4 2 4 6" xfId="13982" xr:uid="{AFBEAF81-F45E-4B32-B12A-29043B6E9BDE}"/>
    <cellStyle name="Normal 5 5 4 2 5" xfId="2618" xr:uid="{00000000-0005-0000-0000-00006B070000}"/>
    <cellStyle name="Normal 5 5 4 2 5 2" xfId="5879" xr:uid="{BCB80E92-130F-4393-92A6-CF74E5E3FAA1}"/>
    <cellStyle name="Normal 5 5 4 2 5 2 2" xfId="26988" xr:uid="{462CA211-B977-4C0A-85C4-62A92E2ADAE2}"/>
    <cellStyle name="Normal 5 5 4 2 5 2 3" xfId="15289" xr:uid="{6F136D58-4914-4CCE-8629-4C8A37EE3A7D}"/>
    <cellStyle name="Normal 5 5 4 2 5 3" xfId="7742" xr:uid="{5AFD0B02-50B9-4405-8F1F-E60FB6DD50A1}"/>
    <cellStyle name="Normal 5 5 4 2 5 3 2" xfId="18122" xr:uid="{424688BD-541F-480A-8C28-374855ACE59E}"/>
    <cellStyle name="Normal 5 5 4 2 5 4" xfId="10575" xr:uid="{0DB40406-B413-4DFA-8FCF-2748CAAC8D77}"/>
    <cellStyle name="Normal 5 5 4 2 5 4 2" xfId="20955" xr:uid="{34B33404-AE11-4CD5-B582-902D4626A0B7}"/>
    <cellStyle name="Normal 5 5 4 2 5 5" xfId="23319" xr:uid="{D4A6F583-1A92-41C7-8A6A-0946187BA285}"/>
    <cellStyle name="Normal 5 5 4 2 5 6" xfId="13005" xr:uid="{09811C73-DF46-4F22-8131-516A2881FD25}"/>
    <cellStyle name="Normal 5 5 4 2 6" xfId="2382" xr:uid="{00000000-0005-0000-0000-000066070000}"/>
    <cellStyle name="Normal 5 5 4 2 6 2" xfId="7508" xr:uid="{3735F5DA-E6B9-4E9C-A838-7967AF9337B8}"/>
    <cellStyle name="Normal 5 5 4 2 6 2 2" xfId="17888" xr:uid="{9FB35E1E-9B73-411C-94E1-78DB4E436336}"/>
    <cellStyle name="Normal 5 5 4 2 6 3" xfId="10341" xr:uid="{3DA0AAF8-109E-4C8B-8BA6-D4435D8B82C2}"/>
    <cellStyle name="Normal 5 5 4 2 6 3 2" xfId="20721" xr:uid="{E0432CA7-9C2B-422E-BFF0-284E36699756}"/>
    <cellStyle name="Normal 5 5 4 2 6 4" xfId="25281" xr:uid="{20A84658-7D0F-47B3-B91D-580A981B7887}"/>
    <cellStyle name="Normal 5 5 4 2 6 5" xfId="15055" xr:uid="{62BA7A19-98C4-449D-83FE-814C97D9DA44}"/>
    <cellStyle name="Normal 5 5 4 2 7" xfId="4076" xr:uid="{FB088EE4-0F3D-4BC2-A99F-19D1BB2FE077}"/>
    <cellStyle name="Normal 5 5 4 2 7 2" xfId="8855" xr:uid="{EAC4AB74-A3D4-4B0B-A0D1-6477BB0F390F}"/>
    <cellStyle name="Normal 5 5 4 2 7 2 2" xfId="19235" xr:uid="{3A8FA0D7-2211-4A1A-BEE2-F224274F9E5A}"/>
    <cellStyle name="Normal 5 5 4 2 7 3" xfId="11688" xr:uid="{F3C263EC-B001-4BD2-A184-1C70DF0F70DB}"/>
    <cellStyle name="Normal 5 5 4 2 7 3 2" xfId="22068" xr:uid="{D6D005C5-B11A-4301-9522-39483B7DC464}"/>
    <cellStyle name="Normal 5 5 4 2 7 4" xfId="16402" xr:uid="{2A619328-B2AA-4A1D-97EC-816ACCA8C489}"/>
    <cellStyle name="Normal 5 5 4 2 8" xfId="5362" xr:uid="{0ACEBE73-E7F6-4F86-BDD3-BE2E01291193}"/>
    <cellStyle name="Normal 5 5 4 2 8 2" xfId="14659" xr:uid="{1E7A55A6-CF17-498E-8E3F-BF0AE06F160B}"/>
    <cellStyle name="Normal 5 5 4 2 9" xfId="7112" xr:uid="{C2462432-3E71-4100-9CAF-BAB609427C91}"/>
    <cellStyle name="Normal 5 5 4 2 9 2" xfId="17492" xr:uid="{1E95C8F2-0838-4E21-B878-576F8054A41A}"/>
    <cellStyle name="Normal 5 5 4 3" xfId="1213" xr:uid="{00000000-0005-0000-0000-000083060000}"/>
    <cellStyle name="Normal 5 5 4 3 2" xfId="3415" xr:uid="{00000000-0005-0000-0000-00006D070000}"/>
    <cellStyle name="Normal 5 5 4 3 2 2" xfId="6469" xr:uid="{AC59D8AD-A63F-4F69-B810-7DB7157D221D}"/>
    <cellStyle name="Normal 5 5 4 3 2 2 2" xfId="25157" xr:uid="{23B3473D-7E5E-4004-9F1D-A94AA09D630D}"/>
    <cellStyle name="Normal 5 5 4 3 2 2 3" xfId="27417" xr:uid="{0597AE7C-F5F3-4C32-B52A-3336B8870B89}"/>
    <cellStyle name="Normal 5 5 4 3 2 2 4" xfId="16040" xr:uid="{FA4C670E-7C0A-4498-BC35-5AB9EEC67189}"/>
    <cellStyle name="Normal 5 5 4 3 2 3" xfId="8493" xr:uid="{3C267D15-F83E-4CEC-A25A-8CEDB28B3AA4}"/>
    <cellStyle name="Normal 5 5 4 3 2 3 2" xfId="28930" xr:uid="{6984EE01-1911-4902-89ED-A1CA0D278011}"/>
    <cellStyle name="Normal 5 5 4 3 2 3 3" xfId="18873" xr:uid="{048FA31C-1C1E-4A45-B594-D1609CFBC415}"/>
    <cellStyle name="Normal 5 5 4 3 2 4" xfId="11326" xr:uid="{0912AB62-A87E-4AAE-A26B-28E10A450010}"/>
    <cellStyle name="Normal 5 5 4 3 2 4 2" xfId="21706" xr:uid="{58D0B03A-73FF-4073-9F18-12DC1856E031}"/>
    <cellStyle name="Normal 5 5 4 3 2 5" xfId="24602" xr:uid="{A194AE26-0E9A-4449-9DDB-EA21F77A41F7}"/>
    <cellStyle name="Normal 5 5 4 3 2 6" xfId="13985" xr:uid="{48E8543D-A77A-48F7-A5F5-EBCCAEFF3AFF}"/>
    <cellStyle name="Normal 5 5 4 3 3" xfId="2811" xr:uid="{00000000-0005-0000-0000-00006E070000}"/>
    <cellStyle name="Normal 5 5 4 3 3 2" xfId="6026" xr:uid="{217F6F0F-2140-46D5-8CE6-3D4C883F4C0F}"/>
    <cellStyle name="Normal 5 5 4 3 3 2 2" xfId="25987" xr:uid="{5EEFDEAC-E372-4922-9648-FDC3AFCC3270}"/>
    <cellStyle name="Normal 5 5 4 3 3 2 3" xfId="15480" xr:uid="{206BA647-D335-4636-B958-797D31966869}"/>
    <cellStyle name="Normal 5 5 4 3 3 3" xfId="7933" xr:uid="{F578BA06-A090-46B2-8A1B-DB179F472A2F}"/>
    <cellStyle name="Normal 5 5 4 3 3 3 2" xfId="18313" xr:uid="{5290133E-5A53-4E95-BD04-844675593609}"/>
    <cellStyle name="Normal 5 5 4 3 3 4" xfId="10766" xr:uid="{6C985679-09CE-4019-A3A6-1E2BB3D02311}"/>
    <cellStyle name="Normal 5 5 4 3 3 4 2" xfId="21146" xr:uid="{78EA3973-2134-4C51-AB0F-C5AE55D5FCAC}"/>
    <cellStyle name="Normal 5 5 4 3 3 5" xfId="24278" xr:uid="{07EAA85C-4968-4744-AADA-9BED06DCE515}"/>
    <cellStyle name="Normal 5 5 4 3 3 6" xfId="13276" xr:uid="{6CDF3F83-135F-4BC7-91CD-99B7AB23EB30}"/>
    <cellStyle name="Normal 5 5 4 3 4" xfId="4206" xr:uid="{15066793-57D5-4437-B28B-61C169F0E4AC}"/>
    <cellStyle name="Normal 5 5 4 3 4 2" xfId="8977" xr:uid="{D21FD296-27FE-4488-B8D5-388D122867AE}"/>
    <cellStyle name="Normal 5 5 4 3 4 2 2" xfId="29058" xr:uid="{DBC2EC50-7621-46E7-8386-942BC1FCAA5A}"/>
    <cellStyle name="Normal 5 5 4 3 4 2 3" xfId="19357" xr:uid="{3A4C442C-FAE9-4338-AD2A-B9825CE175E5}"/>
    <cellStyle name="Normal 5 5 4 3 4 3" xfId="11810" xr:uid="{B16D9B1C-6028-4C08-A4B6-129E5B23722D}"/>
    <cellStyle name="Normal 5 5 4 3 4 3 2" xfId="22190" xr:uid="{2A57EB7D-6C71-41AA-92D2-0E2A3A3CF7E6}"/>
    <cellStyle name="Normal 5 5 4 3 4 4" xfId="23746" xr:uid="{A05DAAD2-5842-4B6A-998C-12560685C46D}"/>
    <cellStyle name="Normal 5 5 4 3 4 5" xfId="16524" xr:uid="{C17561D3-2815-45DC-82A5-5F93F2A92885}"/>
    <cellStyle name="Normal 5 5 4 3 5" xfId="5364" xr:uid="{DB088A61-64E6-4201-89C4-69AFC83B9FBF}"/>
    <cellStyle name="Normal 5 5 4 3 5 2" xfId="26917" xr:uid="{CF76725B-BDE5-488F-91B8-D4676F444724}"/>
    <cellStyle name="Normal 5 5 4 3 5 3" xfId="14661" xr:uid="{CB004E3E-19BA-48AF-999F-6F920024FC64}"/>
    <cellStyle name="Normal 5 5 4 3 6" xfId="7114" xr:uid="{E6CB665E-F9E2-49C1-B7C9-8AEC90EC957D}"/>
    <cellStyle name="Normal 5 5 4 3 6 2" xfId="17494" xr:uid="{2AAF6171-5A59-4412-911B-F7C34FF102AA}"/>
    <cellStyle name="Normal 5 5 4 3 7" xfId="9947" xr:uid="{8BF43703-FE90-482D-96AB-785900DA65E7}"/>
    <cellStyle name="Normal 5 5 4 3 7 2" xfId="20327" xr:uid="{3432473F-743D-464A-AB4A-BCD453F869D1}"/>
    <cellStyle name="Normal 5 5 4 3 8" xfId="24183" xr:uid="{D0FD81B9-EF00-439C-9B33-886E72B50F44}"/>
    <cellStyle name="Normal 5 5 4 3 9" xfId="12773" xr:uid="{21028DE2-387F-4181-A218-A09739C44068}"/>
    <cellStyle name="Normal 5 5 4 4" xfId="1214" xr:uid="{00000000-0005-0000-0000-000084060000}"/>
    <cellStyle name="Normal 5 5 4 4 2" xfId="4565" xr:uid="{157EE7DE-ED78-41D4-BF89-854BCDBD8753}"/>
    <cellStyle name="Normal 5 5 4 4 2 2" xfId="9336" xr:uid="{46CC833B-5836-497C-83D8-337169783DE3}"/>
    <cellStyle name="Normal 5 5 4 4 2 2 2" xfId="29310" xr:uid="{EE5B18BB-9211-471B-A2C6-63FEF631B18B}"/>
    <cellStyle name="Normal 5 5 4 4 2 2 3" xfId="19716" xr:uid="{917607CE-4AD1-468A-985C-A4EDE998A94A}"/>
    <cellStyle name="Normal 5 5 4 4 2 3" xfId="12169" xr:uid="{E5A55687-2038-4D53-BEE7-F0BFB4FA39BC}"/>
    <cellStyle name="Normal 5 5 4 4 2 3 2" xfId="22549" xr:uid="{EF747E8A-3C16-4333-9232-201490E0262E}"/>
    <cellStyle name="Normal 5 5 4 4 2 4" xfId="22952" xr:uid="{3B708004-A7CE-48C6-9CB5-E218E391DB3A}"/>
    <cellStyle name="Normal 5 5 4 4 2 5" xfId="16883" xr:uid="{6E3E75C5-D46A-4737-B559-2AB79DD9B796}"/>
    <cellStyle name="Normal 5 5 4 4 3" xfId="5365" xr:uid="{0A9A3D45-D283-4CE8-8270-C55755043C6E}"/>
    <cellStyle name="Normal 5 5 4 4 3 2" xfId="28503" xr:uid="{3A7B5CAB-3EA8-4681-BCA7-A2B14946A26A}"/>
    <cellStyle name="Normal 5 5 4 4 3 3" xfId="14662" xr:uid="{D890EF97-0237-4E1A-B2DC-9FCBA898642D}"/>
    <cellStyle name="Normal 5 5 4 4 4" xfId="7115" xr:uid="{3391C957-E508-4404-BD54-4E0FA5C62B53}"/>
    <cellStyle name="Normal 5 5 4 4 4 2" xfId="17495" xr:uid="{2B55E696-D55C-430A-B8C5-2BB048403E81}"/>
    <cellStyle name="Normal 5 5 4 4 5" xfId="9948" xr:uid="{48B58101-0742-4EDF-8585-114A30975F5B}"/>
    <cellStyle name="Normal 5 5 4 4 5 2" xfId="20328" xr:uid="{2D4F3DC2-6C4A-4969-BA87-B12F912EE4CA}"/>
    <cellStyle name="Normal 5 5 4 4 6" xfId="24197" xr:uid="{CA5E9496-C789-442B-931B-6EDB9A10B695}"/>
    <cellStyle name="Normal 5 5 4 4 7" xfId="13986" xr:uid="{832AE13A-6AAB-454D-B5FE-1D62966B2F38}"/>
    <cellStyle name="Normal 5 5 4 5" xfId="2966" xr:uid="{00000000-0005-0000-0000-000070070000}"/>
    <cellStyle name="Normal 5 5 4 5 2" xfId="6130" xr:uid="{43560DDC-6333-48B3-B593-06D828932A1C}"/>
    <cellStyle name="Normal 5 5 4 5 2 2" xfId="25288" xr:uid="{F3FCD554-125C-4837-802F-EBDBE3EE0BCF}"/>
    <cellStyle name="Normal 5 5 4 5 2 3" xfId="26065" xr:uid="{52888AFD-CD49-40BE-A3A9-8284FB588678}"/>
    <cellStyle name="Normal 5 5 4 5 2 4" xfId="15608" xr:uid="{F29503EA-CD21-4E41-916C-8D818658A1A8}"/>
    <cellStyle name="Normal 5 5 4 5 3" xfId="8061" xr:uid="{CD0AC81D-4C30-43D7-AF42-06A7B31528FE}"/>
    <cellStyle name="Normal 5 5 4 5 3 2" xfId="28759" xr:uid="{AB7591CB-F89F-49C5-AB72-CB2DA27CBE9C}"/>
    <cellStyle name="Normal 5 5 4 5 3 3" xfId="18441" xr:uid="{8C7B239E-AC23-488E-8D2F-B82C80B465DF}"/>
    <cellStyle name="Normal 5 5 4 5 4" xfId="10894" xr:uid="{13236B69-3D00-425A-A559-B31B3E4CA88B}"/>
    <cellStyle name="Normal 5 5 4 5 4 2" xfId="21274" xr:uid="{05940147-B572-432E-A9BD-F2157B1FE877}"/>
    <cellStyle name="Normal 5 5 4 5 5" xfId="25210" xr:uid="{4572E5BC-DBA3-47FA-929E-B4453D0F36CB}"/>
    <cellStyle name="Normal 5 5 4 5 6" xfId="13471" xr:uid="{E4485919-9489-491C-B9CD-45FA9B034CB0}"/>
    <cellStyle name="Normal 5 5 4 6" xfId="2455" xr:uid="{00000000-0005-0000-0000-000071070000}"/>
    <cellStyle name="Normal 5 5 4 6 2" xfId="5746" xr:uid="{F06DB42E-D681-4B9D-9972-51B8D3A90435}"/>
    <cellStyle name="Normal 5 5 4 6 2 2" xfId="27459" xr:uid="{D8E3870C-88CA-47D4-9993-452C05AD3072}"/>
    <cellStyle name="Normal 5 5 4 6 2 3" xfId="15126" xr:uid="{0ED15E5C-A899-49F8-B6E9-C9F0F2908E55}"/>
    <cellStyle name="Normal 5 5 4 6 3" xfId="7579" xr:uid="{F6CADD64-4A82-439F-A05F-C9BEE3641BF0}"/>
    <cellStyle name="Normal 5 5 4 6 3 2" xfId="17959" xr:uid="{6E0C024C-1C37-4057-A849-854CC773B8AE}"/>
    <cellStyle name="Normal 5 5 4 6 4" xfId="10412" xr:uid="{4AB2F5E3-FF56-4D58-8DA2-EED3602FF820}"/>
    <cellStyle name="Normal 5 5 4 6 4 2" xfId="20792" xr:uid="{CDC85785-897D-419D-80D5-3646FAEB21C5}"/>
    <cellStyle name="Normal 5 5 4 6 5" xfId="25387" xr:uid="{716E7A91-B728-47C7-9BBA-D974E6B3B083}"/>
    <cellStyle name="Normal 5 5 4 6 6" xfId="12842" xr:uid="{FE024495-91C4-4E95-B64D-26D118050472}"/>
    <cellStyle name="Normal 5 5 4 7" xfId="2209" xr:uid="{00000000-0005-0000-0000-000065070000}"/>
    <cellStyle name="Normal 5 5 4 7 2" xfId="7335" xr:uid="{CDB152A3-FA48-46E4-B1B1-4A758871671D}"/>
    <cellStyle name="Normal 5 5 4 7 2 2" xfId="17715" xr:uid="{B3851944-EF81-43E6-BE8E-8E6902BB57FE}"/>
    <cellStyle name="Normal 5 5 4 7 3" xfId="10168" xr:uid="{83B1FE9F-3968-4327-8393-632D67E175E6}"/>
    <cellStyle name="Normal 5 5 4 7 3 2" xfId="20548" xr:uid="{73533A79-19BB-4534-9BA5-F72DCD3D4905}"/>
    <cellStyle name="Normal 5 5 4 7 4" xfId="24274" xr:uid="{442DB867-847A-43E3-AC7E-CB20FE8F471D}"/>
    <cellStyle name="Normal 5 5 4 7 5" xfId="14882" xr:uid="{E44802E5-DE8E-4138-91A8-056C6C3C5BAA}"/>
    <cellStyle name="Normal 5 5 4 8" xfId="4027" xr:uid="{0162DD0B-71A7-465E-A829-6251DA6707D0}"/>
    <cellStyle name="Normal 5 5 4 8 2" xfId="8827" xr:uid="{7F9E0C5D-5CAE-475E-BD0B-14C56A8166FF}"/>
    <cellStyle name="Normal 5 5 4 8 2 2" xfId="19207" xr:uid="{A9CDA95E-2FE3-41A7-A01E-7B7399FEDC86}"/>
    <cellStyle name="Normal 5 5 4 8 3" xfId="11660" xr:uid="{29FA82FF-BA26-47DA-BFAE-0624A1A744B2}"/>
    <cellStyle name="Normal 5 5 4 8 3 2" xfId="22040" xr:uid="{C3CC5B23-C230-495B-8130-722446E29811}"/>
    <cellStyle name="Normal 5 5 4 8 4" xfId="16374" xr:uid="{0AA7228F-51B6-4F80-9D5F-AE3D32298536}"/>
    <cellStyle name="Normal 5 5 4 9" xfId="5361" xr:uid="{83DDD56E-E7C5-4B28-97A7-4C900E28DF1F}"/>
    <cellStyle name="Normal 5 5 4 9 2" xfId="14658" xr:uid="{133DAB68-AE63-4F02-9468-2540A675DF06}"/>
    <cellStyle name="Normal 5 5 5" xfId="1215" xr:uid="{00000000-0005-0000-0000-000085060000}"/>
    <cellStyle name="Normal 5 5 5 10" xfId="9949" xr:uid="{6E19B45A-9719-4CF1-A76F-55590E64356A}"/>
    <cellStyle name="Normal 5 5 5 10 2" xfId="20329" xr:uid="{BB0444A7-C2EF-44E8-B04D-0768A6EB6435}"/>
    <cellStyle name="Normal 5 5 5 11" xfId="25571" xr:uid="{54157B82-19DE-4B4C-A0F4-6E81203A9811}"/>
    <cellStyle name="Normal 5 5 5 12" xfId="12616" xr:uid="{23E75295-F147-477E-96CA-EB5C86B5511E}"/>
    <cellStyle name="Normal 5 5 5 2" xfId="1216" xr:uid="{00000000-0005-0000-0000-000086060000}"/>
    <cellStyle name="Normal 5 5 5 2 2" xfId="1217" xr:uid="{00000000-0005-0000-0000-000087060000}"/>
    <cellStyle name="Normal 5 5 5 2 2 2" xfId="5368" xr:uid="{FCACC8EB-6DA7-4E83-87A7-9881E1E64148}"/>
    <cellStyle name="Normal 5 5 5 2 2 2 2" xfId="24365" xr:uid="{CBC1034A-6798-465D-AF7B-6C88ED5568FC}"/>
    <cellStyle name="Normal 5 5 5 2 2 2 3" xfId="27774" xr:uid="{C24177E6-CFA2-44F9-8258-23A36802CF58}"/>
    <cellStyle name="Normal 5 5 5 2 2 2 4" xfId="14665" xr:uid="{A35A8776-8A3B-43B0-A05C-B0D0FBEC4C53}"/>
    <cellStyle name="Normal 5 5 5 2 2 3" xfId="7118" xr:uid="{414C89D4-A323-4F0F-845B-5719799140A9}"/>
    <cellStyle name="Normal 5 5 5 2 2 3 2" xfId="27644" xr:uid="{F02604B8-A12F-4A96-A158-2EFDB4797422}"/>
    <cellStyle name="Normal 5 5 5 2 2 3 3" xfId="28033" xr:uid="{E9638A18-7FE1-4261-B179-82B687896246}"/>
    <cellStyle name="Normal 5 5 5 2 2 3 4" xfId="17498" xr:uid="{45ADF6DF-EFD3-4CAE-8E3A-10A16CEF4641}"/>
    <cellStyle name="Normal 5 5 5 2 2 4" xfId="9951" xr:uid="{20F04362-5A26-415D-881F-36416F5AC659}"/>
    <cellStyle name="Normal 5 5 5 2 2 4 2" xfId="29434" xr:uid="{BC9206DE-8D27-4114-9ABC-1420BD704A60}"/>
    <cellStyle name="Normal 5 5 5 2 2 4 3" xfId="20331" xr:uid="{581C1272-63CF-478C-BAB8-E4A5E61E4CC4}"/>
    <cellStyle name="Normal 5 5 5 2 2 5" xfId="24882" xr:uid="{2388C303-93F3-4749-93F1-93EA9E7ABBD1}"/>
    <cellStyle name="Normal 5 5 5 2 2 6" xfId="13987" xr:uid="{AD240362-FB4D-4B6A-AD0C-43D9833AD1A5}"/>
    <cellStyle name="Normal 5 5 5 2 3" xfId="2812" xr:uid="{00000000-0005-0000-0000-000075070000}"/>
    <cellStyle name="Normal 5 5 5 2 3 2" xfId="6027" xr:uid="{62AB6F15-9964-4C9E-8D14-8718ABD95DE2}"/>
    <cellStyle name="Normal 5 5 5 2 3 2 2" xfId="26212" xr:uid="{1136051C-9C4A-4462-A9BF-68ABF15D6279}"/>
    <cellStyle name="Normal 5 5 5 2 3 2 3" xfId="15481" xr:uid="{D594E1B4-51EF-45DC-84B1-AFC92B4B07DE}"/>
    <cellStyle name="Normal 5 5 5 2 3 3" xfId="7934" xr:uid="{3670061B-1390-40B0-872F-7C40126F21CC}"/>
    <cellStyle name="Normal 5 5 5 2 3 3 2" xfId="18314" xr:uid="{466103BF-283C-4D88-ADE1-4263E7B40722}"/>
    <cellStyle name="Normal 5 5 5 2 3 4" xfId="10767" xr:uid="{C7E2731C-C3AE-4945-9084-C93B6941B24D}"/>
    <cellStyle name="Normal 5 5 5 2 3 4 2" xfId="21147" xr:uid="{53F91B0C-7043-4FCD-B5A6-45F3B1B5AB73}"/>
    <cellStyle name="Normal 5 5 5 2 3 5" xfId="24664" xr:uid="{A19FD8AC-BF97-4D05-8A2E-76FB1CD2579B}"/>
    <cellStyle name="Normal 5 5 5 2 3 6" xfId="13278" xr:uid="{88098FBB-C014-48B5-86E3-0C17C71E0B41}"/>
    <cellStyle name="Normal 5 5 5 2 4" xfId="4207" xr:uid="{A6B1CA8D-96C0-43EB-ACA2-4F886A220171}"/>
    <cellStyle name="Normal 5 5 5 2 4 2" xfId="8978" xr:uid="{022BBE30-7EE2-4A6A-873A-8937F640EB70}"/>
    <cellStyle name="Normal 5 5 5 2 4 2 2" xfId="29059" xr:uid="{D1FEC174-600C-4F6F-8155-EF3F4025C125}"/>
    <cellStyle name="Normal 5 5 5 2 4 2 3" xfId="19358" xr:uid="{0B1C605A-9B58-44EB-B18B-979AFF7B8C7A}"/>
    <cellStyle name="Normal 5 5 5 2 4 3" xfId="11811" xr:uid="{B864424B-9BF5-48CD-939C-54F596142CE6}"/>
    <cellStyle name="Normal 5 5 5 2 4 3 2" xfId="22191" xr:uid="{7DCB35C7-FDFC-4C2B-B67C-65D7C429C395}"/>
    <cellStyle name="Normal 5 5 5 2 4 4" xfId="23834" xr:uid="{FA272100-6D47-4773-840A-2A6FF3EAD610}"/>
    <cellStyle name="Normal 5 5 5 2 4 5" xfId="16525" xr:uid="{760231F9-0ACB-4049-91C4-0D9B1B589B12}"/>
    <cellStyle name="Normal 5 5 5 2 5" xfId="5367" xr:uid="{9ADC1A57-D3CE-46B9-975F-97C8AF653527}"/>
    <cellStyle name="Normal 5 5 5 2 5 2" xfId="28331" xr:uid="{A0480643-3AB8-4E9F-957B-4AD6F55A69E3}"/>
    <cellStyle name="Normal 5 5 5 2 5 3" xfId="14664" xr:uid="{5C5310BE-E23B-4F80-B5C5-98B30FDD8638}"/>
    <cellStyle name="Normal 5 5 5 2 6" xfId="7117" xr:uid="{FB854092-8980-4F06-9F0B-ABC13970D201}"/>
    <cellStyle name="Normal 5 5 5 2 6 2" xfId="17497" xr:uid="{84D8938B-F204-458F-8BF9-653B09345A1A}"/>
    <cellStyle name="Normal 5 5 5 2 7" xfId="9950" xr:uid="{F0FA93FE-3BC4-4CD0-A9C4-D02C0CA4F127}"/>
    <cellStyle name="Normal 5 5 5 2 7 2" xfId="20330" xr:uid="{FD583938-D09D-4E9F-85A5-4844CCF11D57}"/>
    <cellStyle name="Normal 5 5 5 2 8" xfId="24527" xr:uid="{3327FE76-887A-4475-85C7-8D99DC9FB0F0}"/>
    <cellStyle name="Normal 5 5 5 2 9" xfId="12774" xr:uid="{048AB379-D15A-4E96-B231-408B758BB348}"/>
    <cellStyle name="Normal 5 5 5 3" xfId="1218" xr:uid="{00000000-0005-0000-0000-000088060000}"/>
    <cellStyle name="Normal 5 5 5 3 2" xfId="4566" xr:uid="{58A2EA87-66DA-47B7-8FBA-4DE4A6FE6248}"/>
    <cellStyle name="Normal 5 5 5 3 2 2" xfId="9337" xr:uid="{88BB48B0-B364-49DA-921C-3C2522E165C2}"/>
    <cellStyle name="Normal 5 5 5 3 2 2 2" xfId="29311" xr:uid="{24F200A2-58BC-4892-ACAF-F3D3F8E009F7}"/>
    <cellStyle name="Normal 5 5 5 3 2 2 3" xfId="19717" xr:uid="{7104412B-BF2D-4755-8E88-329C85F1FD50}"/>
    <cellStyle name="Normal 5 5 5 3 2 3" xfId="12170" xr:uid="{0728B936-A8BF-4F96-B837-FCEBB44189C4}"/>
    <cellStyle name="Normal 5 5 5 3 2 3 2" xfId="22550" xr:uid="{75A6FCC8-F9C8-4841-AC96-0C15A4CB500D}"/>
    <cellStyle name="Normal 5 5 5 3 2 4" xfId="23330" xr:uid="{1A4A6263-8FCF-4428-ABDA-A2A2FB506C08}"/>
    <cellStyle name="Normal 5 5 5 3 2 5" xfId="16884" xr:uid="{0B1D36EA-2ED6-42FF-9214-AF0150472DAC}"/>
    <cellStyle name="Normal 5 5 5 3 3" xfId="5369" xr:uid="{0845D4E4-1E27-41B8-8AF9-6D70676DD26E}"/>
    <cellStyle name="Normal 5 5 5 3 3 2" xfId="22955" xr:uid="{C14D9BED-EDDC-439B-AE86-9DDDC251009F}"/>
    <cellStyle name="Normal 5 5 5 3 3 3" xfId="28430" xr:uid="{538A9165-DE48-4606-9C13-497BC7CE77BD}"/>
    <cellStyle name="Normal 5 5 5 3 3 4" xfId="14666" xr:uid="{CE094B22-59C6-48AE-87DB-8FA20BB9D4E6}"/>
    <cellStyle name="Normal 5 5 5 3 4" xfId="7119" xr:uid="{2704CCF2-EAD6-4C0A-A2A5-7F41CC568D78}"/>
    <cellStyle name="Normal 5 5 5 3 4 2" xfId="25140" xr:uid="{B846FBE5-F26C-4FA9-B81B-065952EF2B0A}"/>
    <cellStyle name="Normal 5 5 5 3 4 3" xfId="26618" xr:uid="{54992FBD-1FAB-4252-B5DE-4A5EAF4658A6}"/>
    <cellStyle name="Normal 5 5 5 3 4 4" xfId="17499" xr:uid="{D48BAEFD-8345-4869-8553-2FE0C9785906}"/>
    <cellStyle name="Normal 5 5 5 3 5" xfId="9952" xr:uid="{F167411F-D152-45F9-B2DD-01FCC3793CFF}"/>
    <cellStyle name="Normal 5 5 5 3 5 2" xfId="29435" xr:uid="{D49AAC0F-874E-4750-AB42-62A8CF6C5BCD}"/>
    <cellStyle name="Normal 5 5 5 3 5 3" xfId="20332" xr:uid="{7B4FE8CE-6A41-4BD1-905D-607121CB3E83}"/>
    <cellStyle name="Normal 5 5 5 3 6" xfId="24555" xr:uid="{B95EE0B6-9746-411A-99C7-DF892575E63F}"/>
    <cellStyle name="Normal 5 5 5 3 7" xfId="13988" xr:uid="{14FE9674-D40A-4A33-95F0-018CC67879A2}"/>
    <cellStyle name="Normal 5 5 5 4" xfId="1219" xr:uid="{00000000-0005-0000-0000-000089060000}"/>
    <cellStyle name="Normal 5 5 5 4 2" xfId="5370" xr:uid="{45BFE719-90F2-4722-9228-23B15C1BA9EA}"/>
    <cellStyle name="Normal 5 5 5 4 2 2" xfId="23882" xr:uid="{FF7882AD-B650-43A2-8B90-299E6E6A590D}"/>
    <cellStyle name="Normal 5 5 5 4 2 3" xfId="26617" xr:uid="{DEF13D60-8810-43B8-93AA-8693590CDCE3}"/>
    <cellStyle name="Normal 5 5 5 4 2 4" xfId="14667" xr:uid="{1E14CE39-49B9-41C2-A7AC-88D35D6B40D2}"/>
    <cellStyle name="Normal 5 5 5 4 3" xfId="7120" xr:uid="{CA3ADE04-7C0F-424F-8FD7-40F3FE4BA389}"/>
    <cellStyle name="Normal 5 5 5 4 3 2" xfId="25903" xr:uid="{A236CB55-4C75-426A-BD30-1115C2901D0D}"/>
    <cellStyle name="Normal 5 5 5 4 3 3" xfId="17500" xr:uid="{589001E8-3100-4474-A7AA-0E71062318F1}"/>
    <cellStyle name="Normal 5 5 5 4 4" xfId="9953" xr:uid="{EACE63F4-D33C-4DF0-81B3-7CCD65BD08CC}"/>
    <cellStyle name="Normal 5 5 5 4 4 2" xfId="20333" xr:uid="{520863E5-B0D3-49CB-9F42-F263A001D051}"/>
    <cellStyle name="Normal 5 5 5 4 5" xfId="22836" xr:uid="{5676DE0F-F16D-4B9F-A080-9A84B89C72C9}"/>
    <cellStyle name="Normal 5 5 5 4 6" xfId="13472" xr:uid="{500602CF-302A-4AC8-A976-B86C5F74E744}"/>
    <cellStyle name="Normal 5 5 5 5" xfId="2515" xr:uid="{00000000-0005-0000-0000-000078070000}"/>
    <cellStyle name="Normal 5 5 5 5 2" xfId="5792" xr:uid="{7CCC2903-A2F6-46E1-87BE-4D0A179B818B}"/>
    <cellStyle name="Normal 5 5 5 5 2 2" xfId="27196" xr:uid="{F1F4D5FC-E796-47D2-8807-A40E26BFFB34}"/>
    <cellStyle name="Normal 5 5 5 5 2 3" xfId="15186" xr:uid="{4837B486-317E-4FC1-921D-4EEB4B46BD4C}"/>
    <cellStyle name="Normal 5 5 5 5 3" xfId="7639" xr:uid="{6220D5D8-EF26-4007-B166-3AF647AB9875}"/>
    <cellStyle name="Normal 5 5 5 5 3 2" xfId="18019" xr:uid="{0B1ABCED-48B9-497B-A66E-84D542B3E228}"/>
    <cellStyle name="Normal 5 5 5 5 4" xfId="10472" xr:uid="{1B8CCB87-F62F-4772-BFF4-2D938484667A}"/>
    <cellStyle name="Normal 5 5 5 5 4 2" xfId="20852" xr:uid="{3769DF5C-8962-4083-8F0A-7BC47C781775}"/>
    <cellStyle name="Normal 5 5 5 5 5" xfId="22738" xr:uid="{92A8D6B5-003A-480D-AD45-9AB1CA391AAC}"/>
    <cellStyle name="Normal 5 5 5 5 6" xfId="12902" xr:uid="{F1DF4D56-D263-4DC4-81BE-2663EC073DDF}"/>
    <cellStyle name="Normal 5 5 5 6" xfId="2383" xr:uid="{00000000-0005-0000-0000-000072070000}"/>
    <cellStyle name="Normal 5 5 5 6 2" xfId="7509" xr:uid="{8D3C0B12-98E6-4B26-918D-28448EBBA08C}"/>
    <cellStyle name="Normal 5 5 5 6 2 2" xfId="27821" xr:uid="{AC81FED6-16C4-48B8-8C17-E609DFC7659F}"/>
    <cellStyle name="Normal 5 5 5 6 2 3" xfId="17889" xr:uid="{4F234D36-F14F-455D-A28B-8DB25B608DFB}"/>
    <cellStyle name="Normal 5 5 5 6 3" xfId="10342" xr:uid="{97EF8C04-5C97-449B-AC86-6ADC8DA6D556}"/>
    <cellStyle name="Normal 5 5 5 6 3 2" xfId="20722" xr:uid="{655B5E20-0F29-4C2B-A74C-4EBEF19867B7}"/>
    <cellStyle name="Normal 5 5 5 6 4" xfId="23204" xr:uid="{C86AB3B4-A5CB-4767-95D9-6E3840BC1E29}"/>
    <cellStyle name="Normal 5 5 5 6 5" xfId="15056" xr:uid="{9E5CF3C3-0E9E-4E8F-98EB-96AE2671A85F}"/>
    <cellStyle name="Normal 5 5 5 7" xfId="4028" xr:uid="{C7AA4B3D-D9F4-4E25-AADC-168DD5111C03}"/>
    <cellStyle name="Normal 5 5 5 7 2" xfId="8828" xr:uid="{5AA0BE2A-161F-44BA-872C-DCA0D1F8191D}"/>
    <cellStyle name="Normal 5 5 5 7 2 2" xfId="19208" xr:uid="{C772A02D-D990-4CA4-83BE-A7C708D3901F}"/>
    <cellStyle name="Normal 5 5 5 7 3" xfId="11661" xr:uid="{097005BF-3A8B-44FF-8489-CD1E2FB75373}"/>
    <cellStyle name="Normal 5 5 5 7 3 2" xfId="22041" xr:uid="{F809DEF3-E1B4-4316-A22F-FC98C786A3FE}"/>
    <cellStyle name="Normal 5 5 5 7 4" xfId="28643" xr:uid="{1EF527F3-D27E-4D69-8538-0BE485A897A3}"/>
    <cellStyle name="Normal 5 5 5 7 5" xfId="16375" xr:uid="{39826876-4779-4AA2-A43B-1D60609EDC91}"/>
    <cellStyle name="Normal 5 5 5 8" xfId="5366" xr:uid="{9D5E061F-7615-4BE5-BAC0-217AB53DF3CC}"/>
    <cellStyle name="Normal 5 5 5 8 2" xfId="14663" xr:uid="{86C6D9B4-4739-4F80-87E4-24CA576FFBC5}"/>
    <cellStyle name="Normal 5 5 5 9" xfId="7116" xr:uid="{7A9C01FA-CD4F-4744-AA62-996255D40237}"/>
    <cellStyle name="Normal 5 5 5 9 2" xfId="17496" xr:uid="{3E75972A-A69E-45EB-93ED-EA4B0032F62E}"/>
    <cellStyle name="Normal 5 5 6" xfId="1220" xr:uid="{00000000-0005-0000-0000-00008A060000}"/>
    <cellStyle name="Normal 5 5 6 10" xfId="9954" xr:uid="{6EEB70CD-A015-4A9B-AC88-D035DFFCB62D}"/>
    <cellStyle name="Normal 5 5 6 10 2" xfId="20334" xr:uid="{B4A1A7B8-1FEE-4206-B280-9DCBD474C172}"/>
    <cellStyle name="Normal 5 5 6 11" xfId="24161" xr:uid="{B8349E58-0DEA-4C18-AF48-5526BB9C7BCA}"/>
    <cellStyle name="Normal 5 5 6 12" xfId="12617" xr:uid="{9C293F44-D44C-4663-86D2-00E27104FD4F}"/>
    <cellStyle name="Normal 5 5 6 2" xfId="1221" xr:uid="{00000000-0005-0000-0000-00008B060000}"/>
    <cellStyle name="Normal 5 5 6 2 2" xfId="1222" xr:uid="{00000000-0005-0000-0000-00008C060000}"/>
    <cellStyle name="Normal 5 5 6 2 2 2" xfId="5373" xr:uid="{CDE40F86-F9DF-4DC3-9980-578B96CB55D3}"/>
    <cellStyle name="Normal 5 5 6 2 2 2 2" xfId="25698" xr:uid="{F7D92C3C-FC85-4B0B-B152-E9B7EE05937F}"/>
    <cellStyle name="Normal 5 5 6 2 2 2 3" xfId="27310" xr:uid="{B1ED235E-B447-4C10-811A-E3A301235D32}"/>
    <cellStyle name="Normal 5 5 6 2 2 2 4" xfId="14670" xr:uid="{5C5616AD-2DAD-4D67-9C9F-5F6DCBA8E4A8}"/>
    <cellStyle name="Normal 5 5 6 2 2 3" xfId="7123" xr:uid="{FEF6CD90-16F7-4057-AEF9-17B409260224}"/>
    <cellStyle name="Normal 5 5 6 2 2 3 2" xfId="27645" xr:uid="{0B3B660A-7011-4368-8FB3-B27BE3F4CDE4}"/>
    <cellStyle name="Normal 5 5 6 2 2 3 3" xfId="26191" xr:uid="{E23577E3-8C64-48F2-82A9-5900E1494813}"/>
    <cellStyle name="Normal 5 5 6 2 2 3 4" xfId="17503" xr:uid="{B5D80408-07A1-4519-BF70-B6C1D147F2F8}"/>
    <cellStyle name="Normal 5 5 6 2 2 4" xfId="9956" xr:uid="{446F0DFD-8CE2-419E-88B7-B6DF48636C48}"/>
    <cellStyle name="Normal 5 5 6 2 2 4 2" xfId="29436" xr:uid="{65D94745-4EE7-4EB2-9A3F-41C69496D278}"/>
    <cellStyle name="Normal 5 5 6 2 2 4 3" xfId="20336" xr:uid="{05475EAF-E766-4F31-997A-B3C55DB3C61E}"/>
    <cellStyle name="Normal 5 5 6 2 2 5" xfId="23652" xr:uid="{29DC5747-4388-4069-9CD7-83318DBC9509}"/>
    <cellStyle name="Normal 5 5 6 2 2 6" xfId="13989" xr:uid="{92A932BF-932B-4A06-B455-BDBF41B6A85A}"/>
    <cellStyle name="Normal 5 5 6 2 3" xfId="2813" xr:uid="{00000000-0005-0000-0000-00007C070000}"/>
    <cellStyle name="Normal 5 5 6 2 3 2" xfId="6028" xr:uid="{13C3605F-2576-4686-B7A9-A2C135517A5B}"/>
    <cellStyle name="Normal 5 5 6 2 3 2 2" xfId="26712" xr:uid="{628696E7-D89A-4D16-BD64-6C184FC453C1}"/>
    <cellStyle name="Normal 5 5 6 2 3 2 3" xfId="15482" xr:uid="{615A8357-04D1-4671-B0EA-66FDB86B4534}"/>
    <cellStyle name="Normal 5 5 6 2 3 3" xfId="7935" xr:uid="{83E1C646-6BA7-460A-A3E9-39E698708535}"/>
    <cellStyle name="Normal 5 5 6 2 3 3 2" xfId="18315" xr:uid="{E1ECE0D1-EFD8-46AF-BB41-48C8D2A65BF4}"/>
    <cellStyle name="Normal 5 5 6 2 3 4" xfId="10768" xr:uid="{55F877D8-1DC6-420B-AD0F-8E9082ED7B79}"/>
    <cellStyle name="Normal 5 5 6 2 3 4 2" xfId="21148" xr:uid="{553701C5-EAAD-43E7-8CBB-1858BABCB8C5}"/>
    <cellStyle name="Normal 5 5 6 2 3 5" xfId="25376" xr:uid="{03934C22-396E-4729-8431-8374205DF924}"/>
    <cellStyle name="Normal 5 5 6 2 3 6" xfId="13279" xr:uid="{31BBC8F6-AE54-4AF1-9339-B1A8F606F659}"/>
    <cellStyle name="Normal 5 5 6 2 4" xfId="4208" xr:uid="{C5EBD5B1-84A3-4D3A-9865-BF68F20B2782}"/>
    <cellStyle name="Normal 5 5 6 2 4 2" xfId="8979" xr:uid="{13D76342-EC5E-4AF0-9E4B-6A88ED465A60}"/>
    <cellStyle name="Normal 5 5 6 2 4 2 2" xfId="29060" xr:uid="{8D2A4BD1-AF0A-4879-9B45-8AFB7EA9D996}"/>
    <cellStyle name="Normal 5 5 6 2 4 2 3" xfId="19359" xr:uid="{B1ECAA98-F080-4B67-AD68-E76C3E8B4857}"/>
    <cellStyle name="Normal 5 5 6 2 4 3" xfId="11812" xr:uid="{AC66E1A0-9AA7-4A47-823A-789B7595EA98}"/>
    <cellStyle name="Normal 5 5 6 2 4 3 2" xfId="22192" xr:uid="{84C60AFC-2716-41AA-B1CB-3A20BD141741}"/>
    <cellStyle name="Normal 5 5 6 2 4 4" xfId="24182" xr:uid="{44CEF633-C0DB-45B9-A242-DE29C09DA71C}"/>
    <cellStyle name="Normal 5 5 6 2 4 5" xfId="16526" xr:uid="{0D879ADC-3C70-485F-BCB0-9E626CE4AB60}"/>
    <cellStyle name="Normal 5 5 6 2 5" xfId="5372" xr:uid="{03C0E654-1E46-42BD-9DAE-F03D7614F235}"/>
    <cellStyle name="Normal 5 5 6 2 5 2" xfId="26363" xr:uid="{9A8328A8-C0E4-46B4-8068-4A4266341067}"/>
    <cellStyle name="Normal 5 5 6 2 5 3" xfId="14669" xr:uid="{51156F89-C961-4DBD-ADCD-864D8202C171}"/>
    <cellStyle name="Normal 5 5 6 2 6" xfId="7122" xr:uid="{2329B334-BD2C-4E7B-B94A-ABB4C00B17EF}"/>
    <cellStyle name="Normal 5 5 6 2 6 2" xfId="17502" xr:uid="{70018A48-9751-46A9-8AE3-14CAEEBD4F81}"/>
    <cellStyle name="Normal 5 5 6 2 7" xfId="9955" xr:uid="{6EA1EA1C-01B4-44C8-83BC-065584F05E93}"/>
    <cellStyle name="Normal 5 5 6 2 7 2" xfId="20335" xr:uid="{2EE71426-43B2-46BB-B971-3B2DDB9F3D48}"/>
    <cellStyle name="Normal 5 5 6 2 8" xfId="24474" xr:uid="{C6A8A916-DD63-4CA0-B32C-738BEA8EA594}"/>
    <cellStyle name="Normal 5 5 6 2 9" xfId="12775" xr:uid="{BC527640-3D79-4958-B1D2-C02A79A6E76C}"/>
    <cellStyle name="Normal 5 5 6 3" xfId="1223" xr:uid="{00000000-0005-0000-0000-00008D060000}"/>
    <cellStyle name="Normal 5 5 6 3 2" xfId="4567" xr:uid="{ACD83D57-3DE5-4558-BE38-8475C61839FE}"/>
    <cellStyle name="Normal 5 5 6 3 2 2" xfId="9338" xr:uid="{B2082EEB-65FE-4F3B-BFFB-5544B1414BDE}"/>
    <cellStyle name="Normal 5 5 6 3 2 2 2" xfId="29312" xr:uid="{8A92274D-027B-4A60-A6E7-C43392C0C43B}"/>
    <cellStyle name="Normal 5 5 6 3 2 2 3" xfId="19718" xr:uid="{D3513F62-205E-49C7-A0D8-7242F205123E}"/>
    <cellStyle name="Normal 5 5 6 3 2 3" xfId="12171" xr:uid="{00C44274-DA69-4A6C-9265-49E7873A84CD}"/>
    <cellStyle name="Normal 5 5 6 3 2 3 2" xfId="22551" xr:uid="{A81F6365-28D6-4CA6-8501-C6F296B31710}"/>
    <cellStyle name="Normal 5 5 6 3 2 4" xfId="24776" xr:uid="{4597C8CF-6853-4785-A153-F2D6BEB4A80D}"/>
    <cellStyle name="Normal 5 5 6 3 2 5" xfId="16885" xr:uid="{E26DD20E-0140-4D48-A1A4-B69222AF14F1}"/>
    <cellStyle name="Normal 5 5 6 3 3" xfId="5374" xr:uid="{F51C0721-BBA3-461C-9BB7-C687AFDC0ABB}"/>
    <cellStyle name="Normal 5 5 6 3 3 2" xfId="26852" xr:uid="{A495A101-35A8-4017-A3CA-76C27D562F57}"/>
    <cellStyle name="Normal 5 5 6 3 3 3" xfId="27731" xr:uid="{DDCBFF35-41AE-4524-85CD-0AF80E2A4BD4}"/>
    <cellStyle name="Normal 5 5 6 3 3 4" xfId="14671" xr:uid="{432695F9-6711-4AC9-88D9-FD85C71B1064}"/>
    <cellStyle name="Normal 5 5 6 3 4" xfId="7124" xr:uid="{C6515211-7A56-4FEF-A578-57C661268797}"/>
    <cellStyle name="Normal 5 5 6 3 4 2" xfId="26293" xr:uid="{CF22D48D-09C9-49FB-A2FF-C2F69C9C45F3}"/>
    <cellStyle name="Normal 5 5 6 3 4 3" xfId="28402" xr:uid="{9B985830-4FA7-4645-8568-0B9F49912AE0}"/>
    <cellStyle name="Normal 5 5 6 3 4 4" xfId="17504" xr:uid="{5C33A17E-3D29-43F0-BBDE-F347BE8C996D}"/>
    <cellStyle name="Normal 5 5 6 3 5" xfId="9957" xr:uid="{08FC8579-C9D5-4FC4-BD15-8576FF1397AC}"/>
    <cellStyle name="Normal 5 5 6 3 5 2" xfId="29437" xr:uid="{B27F0A07-3523-418C-B6BB-98F3D23D0A4E}"/>
    <cellStyle name="Normal 5 5 6 3 5 3" xfId="20337" xr:uid="{126EDBB3-8A5F-46EF-8E95-D4F13FED7E5E}"/>
    <cellStyle name="Normal 5 5 6 3 6" xfId="23081" xr:uid="{E237F0A5-6513-4735-A38F-86FB094DBCA1}"/>
    <cellStyle name="Normal 5 5 6 3 7" xfId="13990" xr:uid="{DF9C8095-BC55-4766-A742-79804A643804}"/>
    <cellStyle name="Normal 5 5 6 4" xfId="1224" xr:uid="{00000000-0005-0000-0000-00008E060000}"/>
    <cellStyle name="Normal 5 5 6 4 2" xfId="5375" xr:uid="{86FD4E8C-082F-4BEC-916B-07BFF450C7AF}"/>
    <cellStyle name="Normal 5 5 6 4 2 2" xfId="22948" xr:uid="{D66E9271-00C6-48E6-9854-C9FCA2482B6E}"/>
    <cellStyle name="Normal 5 5 6 4 2 3" xfId="26731" xr:uid="{81D18B65-E513-42F7-B581-A75F2EDB1D2F}"/>
    <cellStyle name="Normal 5 5 6 4 2 4" xfId="14672" xr:uid="{B4B4FF8D-0A85-4AA9-8DF9-379D4EB57653}"/>
    <cellStyle name="Normal 5 5 6 4 3" xfId="7125" xr:uid="{3B0E9406-A094-4E19-8AF5-BFE908960147}"/>
    <cellStyle name="Normal 5 5 6 4 3 2" xfId="28415" xr:uid="{BA43560F-41EA-43C1-AF4A-B43F7C22E59F}"/>
    <cellStyle name="Normal 5 5 6 4 3 3" xfId="17505" xr:uid="{3A34CD3A-4373-47F0-8B09-C815DBB85517}"/>
    <cellStyle name="Normal 5 5 6 4 4" xfId="9958" xr:uid="{00A68561-A889-4876-BD93-DCD4E076BA39}"/>
    <cellStyle name="Normal 5 5 6 4 4 2" xfId="20338" xr:uid="{3ABC0843-2C5F-46D9-B912-5C12BB77CA5B}"/>
    <cellStyle name="Normal 5 5 6 4 5" xfId="22943" xr:uid="{356FEBF9-1137-4BF0-8596-C71DB88BD296}"/>
    <cellStyle name="Normal 5 5 6 4 6" xfId="13473" xr:uid="{001E17DE-2D5E-489E-BFC4-4AEF2E917B35}"/>
    <cellStyle name="Normal 5 5 6 5" xfId="2578" xr:uid="{00000000-0005-0000-0000-00007F070000}"/>
    <cellStyle name="Normal 5 5 6 5 2" xfId="5842" xr:uid="{151CA46E-5812-4546-9888-067ACA00706C}"/>
    <cellStyle name="Normal 5 5 6 5 2 2" xfId="27894" xr:uid="{C8FDCBE8-1CFA-45A8-A557-2BAB27E8DB55}"/>
    <cellStyle name="Normal 5 5 6 5 2 3" xfId="15249" xr:uid="{0670CA33-C44B-4A1C-926B-D5A1F99BE1A2}"/>
    <cellStyle name="Normal 5 5 6 5 3" xfId="7702" xr:uid="{488B38C3-B909-489F-9E3E-C127E39FE0FC}"/>
    <cellStyle name="Normal 5 5 6 5 3 2" xfId="18082" xr:uid="{6CAB44CC-D3F5-4FAF-B02E-06875B7715CC}"/>
    <cellStyle name="Normal 5 5 6 5 4" xfId="10535" xr:uid="{F0BB4B85-C2FE-48C0-9035-F59F6B6AF553}"/>
    <cellStyle name="Normal 5 5 6 5 4 2" xfId="20915" xr:uid="{5D34E16D-65A8-4796-B423-B869C0EC33AE}"/>
    <cellStyle name="Normal 5 5 6 5 5" xfId="25040" xr:uid="{10CE3F26-A178-42B3-8CFB-B5EE0FBF41E0}"/>
    <cellStyle name="Normal 5 5 6 5 6" xfId="12965" xr:uid="{9F7E1AE8-61D7-43B4-84C3-BB6A2BC47D29}"/>
    <cellStyle name="Normal 5 5 6 6" xfId="2384" xr:uid="{00000000-0005-0000-0000-000079070000}"/>
    <cellStyle name="Normal 5 5 6 6 2" xfId="7510" xr:uid="{915E2F73-636F-47E4-9C3E-B5751BBAC000}"/>
    <cellStyle name="Normal 5 5 6 6 2 2" xfId="27523" xr:uid="{A9800C9F-CA9F-438C-8267-C35D597EC015}"/>
    <cellStyle name="Normal 5 5 6 6 2 3" xfId="17890" xr:uid="{AD156AFE-689A-4610-B8D3-86099B7264D1}"/>
    <cellStyle name="Normal 5 5 6 6 3" xfId="10343" xr:uid="{50B70286-31B7-4705-A652-EEA9BF7487C1}"/>
    <cellStyle name="Normal 5 5 6 6 3 2" xfId="20723" xr:uid="{10AB95FA-D702-4886-A63B-ABFA0AC50956}"/>
    <cellStyle name="Normal 5 5 6 6 4" xfId="25397" xr:uid="{6FF132A8-AC59-47F8-B313-57B497617DD7}"/>
    <cellStyle name="Normal 5 5 6 6 5" xfId="15057" xr:uid="{D9CF1F1B-CA38-45C6-BB21-400D5B7E3B6B}"/>
    <cellStyle name="Normal 5 5 6 7" xfId="4029" xr:uid="{4C08CD9B-604C-4ADB-A4AF-D05931C1CD7D}"/>
    <cellStyle name="Normal 5 5 6 7 2" xfId="8829" xr:uid="{A1F41227-AEFD-4126-8736-F2CFC05EA1AF}"/>
    <cellStyle name="Normal 5 5 6 7 2 2" xfId="19209" xr:uid="{B4E907F3-BE3A-4D0A-9835-3CE217D62A2B}"/>
    <cellStyle name="Normal 5 5 6 7 3" xfId="11662" xr:uid="{A62C39DD-9B42-4CF3-B6C6-0A1CFF9C6F99}"/>
    <cellStyle name="Normal 5 5 6 7 3 2" xfId="22042" xr:uid="{121163AC-B2D9-428B-BAEA-9FBE2FFE74DC}"/>
    <cellStyle name="Normal 5 5 6 7 4" xfId="26763" xr:uid="{CD398623-6C6C-4BC2-82A4-C832B8AB9E58}"/>
    <cellStyle name="Normal 5 5 6 7 5" xfId="16376" xr:uid="{AFFAC0D2-105D-4FD1-9A2C-08044472405C}"/>
    <cellStyle name="Normal 5 5 6 8" xfId="5371" xr:uid="{C8B8751A-F737-4FFF-B4AF-2ED804A41D50}"/>
    <cellStyle name="Normal 5 5 6 8 2" xfId="14668" xr:uid="{D4DB0CD4-5517-4CA3-927B-01EB62213EAC}"/>
    <cellStyle name="Normal 5 5 6 9" xfId="7121" xr:uid="{085E023A-E4FA-4ACC-B822-992E07188A31}"/>
    <cellStyle name="Normal 5 5 6 9 2" xfId="17501" xr:uid="{E75F1C48-21C4-4E40-8F71-C8D5459D0AFD}"/>
    <cellStyle name="Normal 5 5 7" xfId="1225" xr:uid="{00000000-0005-0000-0000-00008F060000}"/>
    <cellStyle name="Normal 5 5 7 10" xfId="12618" xr:uid="{2CE59225-D865-4685-BFE3-B2793300DD83}"/>
    <cellStyle name="Normal 5 5 7 2" xfId="1226" xr:uid="{00000000-0005-0000-0000-000090060000}"/>
    <cellStyle name="Normal 5 5 7 2 2" xfId="2967" xr:uid="{00000000-0005-0000-0000-000082070000}"/>
    <cellStyle name="Normal 5 5 7 2 2 2" xfId="6131" xr:uid="{DF12A09B-446A-4806-8AA7-52F18594D853}"/>
    <cellStyle name="Normal 5 5 7 2 2 2 2" xfId="28132" xr:uid="{287D7080-CAC1-48FB-BDC8-DBDEF7205421}"/>
    <cellStyle name="Normal 5 5 7 2 2 2 3" xfId="26678" xr:uid="{2D34B869-C594-4F32-BA84-C78E41629D48}"/>
    <cellStyle name="Normal 5 5 7 2 2 2 4" xfId="15609" xr:uid="{15546E4B-B6FC-4619-BDB9-9AF5F1C16235}"/>
    <cellStyle name="Normal 5 5 7 2 2 3" xfId="8062" xr:uid="{64AF773E-6ACD-420B-B8D2-4FB5849D8190}"/>
    <cellStyle name="Normal 5 5 7 2 2 3 2" xfId="28760" xr:uid="{BE449C1B-FF30-4ADA-8453-43358F611491}"/>
    <cellStyle name="Normal 5 5 7 2 2 3 3" xfId="18442" xr:uid="{0075D294-103E-41F3-8119-1E6847751D82}"/>
    <cellStyle name="Normal 5 5 7 2 2 4" xfId="10895" xr:uid="{C0E9075E-DA7D-4089-AFF1-44199F22AC36}"/>
    <cellStyle name="Normal 5 5 7 2 2 4 2" xfId="21275" xr:uid="{75EC0386-19EF-4DCD-8937-70975FCEA266}"/>
    <cellStyle name="Normal 5 5 7 2 2 5" xfId="22793" xr:uid="{C80C1820-97C4-4E5B-AB92-0FAE4E57DF58}"/>
    <cellStyle name="Normal 5 5 7 2 2 6" xfId="13474" xr:uid="{114C263B-841E-45C9-9B90-A4796F0A2D8B}"/>
    <cellStyle name="Normal 5 5 7 2 3" xfId="5377" xr:uid="{62B1FFD8-3506-4F23-A9D5-0A302EE5EC5B}"/>
    <cellStyle name="Normal 5 5 7 2 3 2" xfId="24708" xr:uid="{5E132235-FA12-4C6C-9BC5-1DF08708EBE7}"/>
    <cellStyle name="Normal 5 5 7 2 3 3" xfId="28235" xr:uid="{D45E94F4-FED9-4F57-9576-3BFCFDDB1983}"/>
    <cellStyle name="Normal 5 5 7 2 3 4" xfId="14674" xr:uid="{73BF6DC8-DC03-4F41-B6BA-BF9712DA6D16}"/>
    <cellStyle name="Normal 5 5 7 2 4" xfId="7127" xr:uid="{007A5B14-E276-4597-8BA7-3A1D9F27A771}"/>
    <cellStyle name="Normal 5 5 7 2 4 2" xfId="26707" xr:uid="{4204EA0E-2CD8-4B31-BF39-F255100557C7}"/>
    <cellStyle name="Normal 5 5 7 2 4 3" xfId="26602" xr:uid="{9587304A-298C-42C2-89FE-A8D871D8B372}"/>
    <cellStyle name="Normal 5 5 7 2 4 4" xfId="17507" xr:uid="{F4219942-775D-49A8-B231-ADDF3238F212}"/>
    <cellStyle name="Normal 5 5 7 2 5" xfId="9960" xr:uid="{AA89878B-9247-486A-AEA6-FA18B854A097}"/>
    <cellStyle name="Normal 5 5 7 2 5 2" xfId="29438" xr:uid="{725804D9-55D1-48E9-9120-665ED0F66786}"/>
    <cellStyle name="Normal 5 5 7 2 5 3" xfId="20340" xr:uid="{EAF87BE4-15A0-4052-B4EA-009CD7B85D1C}"/>
    <cellStyle name="Normal 5 5 7 2 6" xfId="24531" xr:uid="{0DE5A35A-2E97-4301-8B12-1416B692F726}"/>
    <cellStyle name="Normal 5 5 7 2 7" xfId="12776" xr:uid="{E65F1D4D-7A99-4C0B-BB48-AD4A31224019}"/>
    <cellStyle name="Normal 5 5 7 3" xfId="1227" xr:uid="{00000000-0005-0000-0000-000091060000}"/>
    <cellStyle name="Normal 5 5 7 3 2" xfId="5378" xr:uid="{5D1B5A8B-DFD3-4E3B-B7AE-8808F340FA31}"/>
    <cellStyle name="Normal 5 5 7 3 2 2" xfId="26714" xr:uid="{B71CB86C-65D1-407B-8217-2604C578C11A}"/>
    <cellStyle name="Normal 5 5 7 3 2 3" xfId="25846" xr:uid="{AE74042E-DD15-4649-9D09-647A425563FF}"/>
    <cellStyle name="Normal 5 5 7 3 2 4" xfId="14675" xr:uid="{E5A02E31-6126-4AF7-95E5-AAAABE9064F1}"/>
    <cellStyle name="Normal 5 5 7 3 3" xfId="7128" xr:uid="{4F3261E5-D6A6-43ED-95EF-0D3E97758D08}"/>
    <cellStyle name="Normal 5 5 7 3 3 2" xfId="27425" xr:uid="{FC15D81A-F1B1-45F9-A769-5A122F50485D}"/>
    <cellStyle name="Normal 5 5 7 3 3 3" xfId="26843" xr:uid="{CE0ED922-644C-4F58-ACED-9C99FFD88B89}"/>
    <cellStyle name="Normal 5 5 7 3 3 4" xfId="17508" xr:uid="{C5163A04-4DD4-4ABD-80FE-8EC5140B5C0C}"/>
    <cellStyle name="Normal 5 5 7 3 4" xfId="9961" xr:uid="{8CBBAEC9-B7D1-46C6-B886-F34EAF682803}"/>
    <cellStyle name="Normal 5 5 7 3 4 2" xfId="29439" xr:uid="{16DDF990-AB59-42FC-AE78-DBAD703881B7}"/>
    <cellStyle name="Normal 5 5 7 3 4 3" xfId="20341" xr:uid="{005259F5-E70A-4213-AF68-0E4641894199}"/>
    <cellStyle name="Normal 5 5 7 3 5" xfId="22854" xr:uid="{0348CF96-F6F3-4C6D-B4BA-A803C5FEC7A0}"/>
    <cellStyle name="Normal 5 5 7 3 6" xfId="13280" xr:uid="{31327C97-CA05-47DE-A323-66B96157E7E6}"/>
    <cellStyle name="Normal 5 5 7 4" xfId="2385" xr:uid="{00000000-0005-0000-0000-000080070000}"/>
    <cellStyle name="Normal 5 5 7 4 2" xfId="7511" xr:uid="{06620718-82D7-449D-BC8A-65A1FCA7CD1B}"/>
    <cellStyle name="Normal 5 5 7 4 2 2" xfId="28369" xr:uid="{77AAB7CD-CFEC-44E3-96B6-8B73E3271381}"/>
    <cellStyle name="Normal 5 5 7 4 2 3" xfId="17891" xr:uid="{203BDB86-0203-4140-B4EB-DAF2293C7CCB}"/>
    <cellStyle name="Normal 5 5 7 4 3" xfId="10344" xr:uid="{67C5DDFE-B833-4338-A4EC-91A2E34F312A}"/>
    <cellStyle name="Normal 5 5 7 4 3 2" xfId="20724" xr:uid="{EC4D44FF-D7FF-4402-B5A6-8BA33E08BAC5}"/>
    <cellStyle name="Normal 5 5 7 4 4" xfId="25461" xr:uid="{DA714827-6702-43DE-B389-0EDF388AE5EA}"/>
    <cellStyle name="Normal 5 5 7 4 5" xfId="15058" xr:uid="{A7F1EB7E-D4B4-4905-B109-EC7EF55C49F8}"/>
    <cellStyle name="Normal 5 5 7 5" xfId="4030" xr:uid="{ED947DAA-371E-4C03-B6A7-8372C0C37EB6}"/>
    <cellStyle name="Normal 5 5 7 5 2" xfId="8830" xr:uid="{F9271682-9920-47AF-A906-7F969C6C0BCB}"/>
    <cellStyle name="Normal 5 5 7 5 2 2" xfId="28989" xr:uid="{9A639588-9BB2-45D2-9A6E-0F165BF35CC5}"/>
    <cellStyle name="Normal 5 5 7 5 2 3" xfId="19210" xr:uid="{6D987478-876F-4959-B431-5670F63D80AC}"/>
    <cellStyle name="Normal 5 5 7 5 3" xfId="11663" xr:uid="{0B668A09-0B6A-4A72-B2A7-B046302FC851}"/>
    <cellStyle name="Normal 5 5 7 5 3 2" xfId="22043" xr:uid="{E8ADD2EE-4298-424F-AAA2-20A7F2FE34F5}"/>
    <cellStyle name="Normal 5 5 7 5 4" xfId="23975" xr:uid="{362AAFC4-B91E-4DEC-B618-C89A9892DD4E}"/>
    <cellStyle name="Normal 5 5 7 5 5" xfId="16377" xr:uid="{086519B5-B122-460C-B5FC-1E50E222F34D}"/>
    <cellStyle name="Normal 5 5 7 6" xfId="5376" xr:uid="{26300556-557E-4082-8B60-B8830D25A460}"/>
    <cellStyle name="Normal 5 5 7 6 2" xfId="27756" xr:uid="{885ED2A7-0EDC-48D2-97DD-F55865D06BC9}"/>
    <cellStyle name="Normal 5 5 7 6 3" xfId="28210" xr:uid="{EC5D5EA3-7881-46A6-B0A6-BF5F976471EA}"/>
    <cellStyle name="Normal 5 5 7 6 4" xfId="14673" xr:uid="{50C9F68A-C3C5-4C1D-9F17-A272EAD10A97}"/>
    <cellStyle name="Normal 5 5 7 7" xfId="7126" xr:uid="{17F7932A-0BB0-42C5-9388-A4903D0A5069}"/>
    <cellStyle name="Normal 5 5 7 7 2" xfId="27292" xr:uid="{0EA9BA65-7403-4833-8623-2657BE8EA453}"/>
    <cellStyle name="Normal 5 5 7 7 3" xfId="17506" xr:uid="{9A2206DC-59DF-4A72-9FFC-5E36168D1C10}"/>
    <cellStyle name="Normal 5 5 7 8" xfId="9959" xr:uid="{6935D2E1-57D5-41C9-8D13-32764C290B24}"/>
    <cellStyle name="Normal 5 5 7 8 2" xfId="20339" xr:uid="{C53E5CD7-732F-4FFC-95AD-8B0C6F9D5534}"/>
    <cellStyle name="Normal 5 5 7 9" xfId="23852" xr:uid="{EA45A73B-8161-459B-8D64-E0A17181CCBC}"/>
    <cellStyle name="Normal 5 5 8" xfId="1228" xr:uid="{00000000-0005-0000-0000-000092060000}"/>
    <cellStyle name="Normal 5 5 8 10" xfId="12619" xr:uid="{4692576D-8AE3-450E-8272-9E48C4FD90CD}"/>
    <cellStyle name="Normal 5 5 8 2" xfId="1229" xr:uid="{00000000-0005-0000-0000-000093060000}"/>
    <cellStyle name="Normal 5 5 8 2 2" xfId="2968" xr:uid="{00000000-0005-0000-0000-000086070000}"/>
    <cellStyle name="Normal 5 5 8 2 2 2" xfId="6132" xr:uid="{23583555-56F1-4626-A3D2-93F8AD74FC7C}"/>
    <cellStyle name="Normal 5 5 8 2 2 2 2" xfId="26059" xr:uid="{17BB1EC5-47B5-42DC-A7F1-62E1932F379A}"/>
    <cellStyle name="Normal 5 5 8 2 2 2 3" xfId="28203" xr:uid="{1CD5DF35-3813-48B7-9249-D550A8FBFBC1}"/>
    <cellStyle name="Normal 5 5 8 2 2 2 4" xfId="15610" xr:uid="{C98894EB-883D-493A-B53D-A6A32DB37AF4}"/>
    <cellStyle name="Normal 5 5 8 2 2 3" xfId="8063" xr:uid="{D241DEDD-FF0C-4A85-9445-1C80D1D9D2BB}"/>
    <cellStyle name="Normal 5 5 8 2 2 3 2" xfId="28761" xr:uid="{AEF191AE-C1DB-4F24-8595-4374070D62A5}"/>
    <cellStyle name="Normal 5 5 8 2 2 3 3" xfId="18443" xr:uid="{8971FB0E-A446-4AE9-88ED-CCF7E3AB18B5}"/>
    <cellStyle name="Normal 5 5 8 2 2 4" xfId="10896" xr:uid="{4A64BE24-DD55-4796-BF60-CCC45FC14999}"/>
    <cellStyle name="Normal 5 5 8 2 2 4 2" xfId="21276" xr:uid="{A0448FD8-514E-4B38-97B0-5C920562CCE6}"/>
    <cellStyle name="Normal 5 5 8 2 2 5" xfId="25388" xr:uid="{304FCE7B-DBF4-4A85-A0EB-2D09E9A4E16C}"/>
    <cellStyle name="Normal 5 5 8 2 2 6" xfId="13475" xr:uid="{0FDF7A1A-7DE7-4386-8B1E-0081216BA5B1}"/>
    <cellStyle name="Normal 5 5 8 2 3" xfId="5380" xr:uid="{28E26E73-B0EA-480D-A7FA-647939548711}"/>
    <cellStyle name="Normal 5 5 8 2 3 2" xfId="22787" xr:uid="{05A1BB14-5CC5-4969-9205-57AA7EABDBFC}"/>
    <cellStyle name="Normal 5 5 8 2 3 3" xfId="25861" xr:uid="{E4A49593-FE91-4477-A730-9BCC4AB579B5}"/>
    <cellStyle name="Normal 5 5 8 2 3 4" xfId="14677" xr:uid="{8632A19C-0EAA-43DC-A8E8-F2F97D8C4A28}"/>
    <cellStyle name="Normal 5 5 8 2 4" xfId="7130" xr:uid="{29DA3E0B-4167-4F0C-939E-5866351703BB}"/>
    <cellStyle name="Normal 5 5 8 2 4 2" xfId="25936" xr:uid="{FD958FAC-B768-4688-B47A-D42A14956D24}"/>
    <cellStyle name="Normal 5 5 8 2 4 3" xfId="28639" xr:uid="{A8B49F71-4CD3-4161-923F-BFE38AB9D0E6}"/>
    <cellStyle name="Normal 5 5 8 2 4 4" xfId="17510" xr:uid="{AAFE3A54-9E83-4D75-A862-B7A2AC257A8B}"/>
    <cellStyle name="Normal 5 5 8 2 5" xfId="9963" xr:uid="{86CA0C47-DEE8-4923-BBA0-B6917FB44FD3}"/>
    <cellStyle name="Normal 5 5 8 2 5 2" xfId="29440" xr:uid="{9109907C-4C0F-4B69-85D7-F8D1191FD9E8}"/>
    <cellStyle name="Normal 5 5 8 2 5 3" xfId="20343" xr:uid="{CDE8E9AF-4DAE-4662-AC89-5032923A5175}"/>
    <cellStyle name="Normal 5 5 8 2 6" xfId="24401" xr:uid="{A31D9859-204A-484B-807F-2F0083417206}"/>
    <cellStyle name="Normal 5 5 8 2 7" xfId="12777" xr:uid="{0E95C321-2520-4C9A-88AD-5D434E3F727B}"/>
    <cellStyle name="Normal 5 5 8 3" xfId="1230" xr:uid="{00000000-0005-0000-0000-000094060000}"/>
    <cellStyle name="Normal 5 5 8 3 2" xfId="5381" xr:uid="{88FD3DDF-4C7F-4F5B-8FAD-3A109E913FFF}"/>
    <cellStyle name="Normal 5 5 8 3 2 2" xfId="27116" xr:uid="{CF8DD38A-CD75-4DA5-BFFA-82DC0BA5D007}"/>
    <cellStyle name="Normal 5 5 8 3 2 3" xfId="27180" xr:uid="{2B08D43A-53B8-448B-84A9-E9102893CD8A}"/>
    <cellStyle name="Normal 5 5 8 3 2 4" xfId="14678" xr:uid="{46ED660E-0474-4C37-9A58-989BEE2A2F67}"/>
    <cellStyle name="Normal 5 5 8 3 3" xfId="7131" xr:uid="{3AF719DC-EEBB-4037-8A07-3409B0B4026D}"/>
    <cellStyle name="Normal 5 5 8 3 3 2" xfId="28000" xr:uid="{6DCBEFDC-1A2D-4C78-A7C8-925F50C1DAF4}"/>
    <cellStyle name="Normal 5 5 8 3 3 3" xfId="28133" xr:uid="{4F50F1CA-3439-4758-92E8-1C92B121C9C4}"/>
    <cellStyle name="Normal 5 5 8 3 3 4" xfId="17511" xr:uid="{B9102EEC-5509-405C-ACCD-30FDFAD1F030}"/>
    <cellStyle name="Normal 5 5 8 3 4" xfId="9964" xr:uid="{B9D2C06B-972E-488D-9A65-F3FE21FE0D8D}"/>
    <cellStyle name="Normal 5 5 8 3 4 2" xfId="29441" xr:uid="{1A6A0D2B-9F47-4568-9BBC-A727B9EBBBB1}"/>
    <cellStyle name="Normal 5 5 8 3 4 3" xfId="20344" xr:uid="{EA313959-F7BC-4595-B38D-D6B2039B8207}"/>
    <cellStyle name="Normal 5 5 8 3 5" xfId="24716" xr:uid="{1D4D5F3A-B42C-4E6D-9BB2-594F2E456AC4}"/>
    <cellStyle name="Normal 5 5 8 3 6" xfId="13281" xr:uid="{CC60B2D0-00F3-4C65-A4FF-8CFC5973BC19}"/>
    <cellStyle name="Normal 5 5 8 4" xfId="2386" xr:uid="{00000000-0005-0000-0000-000084070000}"/>
    <cellStyle name="Normal 5 5 8 4 2" xfId="7512" xr:uid="{0E501E06-021C-4E16-9171-904D17CD0F51}"/>
    <cellStyle name="Normal 5 5 8 4 2 2" xfId="27615" xr:uid="{0129CB36-5BB4-4EFF-8AF5-876BDBFD24B9}"/>
    <cellStyle name="Normal 5 5 8 4 2 3" xfId="17892" xr:uid="{B310EC6F-2212-4190-A4B1-F70EA5F45D76}"/>
    <cellStyle name="Normal 5 5 8 4 3" xfId="10345" xr:uid="{C09EB9F6-35D9-4AA0-AC49-F8222A3DD781}"/>
    <cellStyle name="Normal 5 5 8 4 3 2" xfId="20725" xr:uid="{248D407E-3C7C-4679-B9BB-E19D64B0AD1E}"/>
    <cellStyle name="Normal 5 5 8 4 4" xfId="25175" xr:uid="{DBD86CAA-906A-40DC-8A27-C3BD988E3D0F}"/>
    <cellStyle name="Normal 5 5 8 4 5" xfId="15059" xr:uid="{6655A872-F6DC-41B0-B026-D6C078598353}"/>
    <cellStyle name="Normal 5 5 8 5" xfId="4031" xr:uid="{6FD30347-E184-4327-B45F-7226DDACB066}"/>
    <cellStyle name="Normal 5 5 8 5 2" xfId="8831" xr:uid="{3E3659E3-7EDE-43BE-9B86-26156D6890FE}"/>
    <cellStyle name="Normal 5 5 8 5 2 2" xfId="28990" xr:uid="{0145E712-EAAD-4297-AB0F-A1705372752A}"/>
    <cellStyle name="Normal 5 5 8 5 2 3" xfId="19211" xr:uid="{C8D2A082-A26C-40D6-8777-E977FE91F652}"/>
    <cellStyle name="Normal 5 5 8 5 3" xfId="11664" xr:uid="{BBA9C86D-8B7E-4068-BD7C-64971C5CF0BE}"/>
    <cellStyle name="Normal 5 5 8 5 3 2" xfId="22044" xr:uid="{0283CA92-74AB-4338-BCA3-D9BA32AE6180}"/>
    <cellStyle name="Normal 5 5 8 5 4" xfId="23016" xr:uid="{86435221-29A9-419C-AD4D-C63D913CAE0A}"/>
    <cellStyle name="Normal 5 5 8 5 5" xfId="16378" xr:uid="{4201ABC3-F5F7-4C3D-9C5E-44EA5E11C04E}"/>
    <cellStyle name="Normal 5 5 8 6" xfId="5379" xr:uid="{2B6F67D7-2E1F-4B28-9F6E-F54B4F89B037}"/>
    <cellStyle name="Normal 5 5 8 6 2" xfId="28733" xr:uid="{967795E7-74C9-42ED-93AB-D7521134F9D6}"/>
    <cellStyle name="Normal 5 5 8 6 3" xfId="26226" xr:uid="{BED9E503-CAC9-4497-85A1-2B2915EBB4A8}"/>
    <cellStyle name="Normal 5 5 8 6 4" xfId="14676" xr:uid="{829F3A83-B132-403D-AE92-711F3C17F0D4}"/>
    <cellStyle name="Normal 5 5 8 7" xfId="7129" xr:uid="{0FACAD69-D070-49F9-8403-38F7B1AABAD7}"/>
    <cellStyle name="Normal 5 5 8 7 2" xfId="26189" xr:uid="{F4F9371D-5CE0-4F5A-9451-65D4C3851AE0}"/>
    <cellStyle name="Normal 5 5 8 7 3" xfId="17509" xr:uid="{B7A14410-470A-4573-941F-E325DB05E722}"/>
    <cellStyle name="Normal 5 5 8 8" xfId="9962" xr:uid="{69CBE24C-AEDE-4A2B-9DE0-1E446FF6810F}"/>
    <cellStyle name="Normal 5 5 8 8 2" xfId="20342" xr:uid="{B7D3E168-ACD8-4D0A-A031-27A7A05810D9}"/>
    <cellStyle name="Normal 5 5 8 9" xfId="23703"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4" xr:uid="{F083B5EB-43B9-4590-83CA-856969DC4BF4}"/>
    <cellStyle name="Normal 5 6 2" xfId="29636" xr:uid="{B75DEE0B-F534-46AF-9926-93D48AEAA1C2}"/>
    <cellStyle name="Normal 5 6 3" xfId="30360" xr:uid="{94F71B0E-9972-43D2-A698-4F5F8EC6B35B}"/>
    <cellStyle name="Normal 5 6 3 2" xfId="30509" xr:uid="{9F3E153B-B09B-471D-A946-A10EBA1534EE}"/>
    <cellStyle name="Normal 5 6 4" xfId="31700" xr:uid="{41B7F247-B74F-4329-A0A1-682D6C24C354}"/>
    <cellStyle name="Normal 5 7" xfId="30108" xr:uid="{B86EA2F7-3D8C-4453-9463-4535C564224A}"/>
    <cellStyle name="Normal 5 7 2" xfId="31494"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4"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5" xr:uid="{00000000-0005-0000-0000-000003060000}"/>
    <cellStyle name="Normal 6 2 4 2 3 2" xfId="4727" xr:uid="{36DF93BC-14C0-4C8D-9939-43490568E73B}"/>
    <cellStyle name="Normal 6 2 4 2 3 3" xfId="30269" xr:uid="{64E7B98A-5618-4F94-BBB0-CE729F04F1ED}"/>
    <cellStyle name="Normal 6 2 4 2 3 3 2" xfId="31412" xr:uid="{F1A26C63-AE42-4F04-8891-03B490C2D338}"/>
    <cellStyle name="Normal 6 2 4 2 3 4" xfId="31609" xr:uid="{E337A21F-9B74-4399-88F3-B6426EE26747}"/>
    <cellStyle name="Normal 6 2 4 3" xfId="1241" xr:uid="{00000000-0005-0000-0000-00009F060000}"/>
    <cellStyle name="Normal 6 2 4 3 2" xfId="31303" xr:uid="{928413FA-20ED-46F2-9E40-B8E246A45F39}"/>
    <cellStyle name="Normal 6 2 4 4" xfId="29853" xr:uid="{AA4C1F12-DEA9-457E-AEF5-0DB4A6E59CD3}"/>
    <cellStyle name="Normal 6 2 5" xfId="1242" xr:uid="{00000000-0005-0000-0000-0000A0060000}"/>
    <cellStyle name="Normal 6 2 6" xfId="31263"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2" xr:uid="{BCEE65C1-493F-43A2-8225-D8AF26E4B811}"/>
    <cellStyle name="Normal 6 3 3 3 2 3 2 2 3" xfId="23063" xr:uid="{9BB534F7-3CF8-47D9-BE50-7E51BEA965FB}"/>
    <cellStyle name="Normal 6 3 3 3 2 3 2 3" xfId="1253" xr:uid="{00000000-0005-0000-0000-0000AB060000}"/>
    <cellStyle name="Normal 6 3 3 3 2 3 2 3 2" xfId="2013" xr:uid="{00000000-0005-0000-0000-0000AC060000}"/>
    <cellStyle name="Normal 6 3 3 3 2 3 2 3 3" xfId="3746" xr:uid="{00000000-0005-0000-0000-00000F060000}"/>
    <cellStyle name="Normal 6 3 3 3 2 3 2 3 3 2" xfId="4742" xr:uid="{52032595-B136-4D2C-B500-82ADF7DF1B2A}"/>
    <cellStyle name="Normal 6 3 3 3 2 3 2 3 3 3" xfId="30270" xr:uid="{D89606A7-7F62-4BEF-BBAC-371DD44B78A1}"/>
    <cellStyle name="Normal 6 3 3 3 2 3 2 3 3 3 2" xfId="31413" xr:uid="{0B73902A-7494-489D-AE53-A905FA779E9C}"/>
    <cellStyle name="Normal 6 3 3 3 2 3 2 3 3 4" xfId="31610" xr:uid="{F3422B09-C712-4715-9E74-E2360D1499BA}"/>
    <cellStyle name="Normal 6 3 3 3 2 3 2 4" xfId="23721" xr:uid="{CF6E8B82-0990-4BE4-9413-7C6041332850}"/>
    <cellStyle name="Normal 6 3 3 3 2 3 3" xfId="1254" xr:uid="{00000000-0005-0000-0000-0000AD060000}"/>
    <cellStyle name="Normal 6 3 3 3 2 3 4" xfId="2970" xr:uid="{00000000-0005-0000-0000-000096070000}"/>
    <cellStyle name="Normal 6 3 3 3 2 3 4 2" xfId="31280" xr:uid="{8609F323-400D-4035-9BBF-4A50ABE08EC3}"/>
    <cellStyle name="Normal 6 3 3 3 2 3 5" xfId="2126" xr:uid="{00000000-0005-0000-0000-0000BE020000}"/>
    <cellStyle name="Normal 6 3 3 3 2 3 5 2" xfId="4679" xr:uid="{D6398DC9-E5C9-496E-A2A7-CD5014D2DFA6}"/>
    <cellStyle name="Normal 6 3 3 3 2 3 5 3" xfId="30206" xr:uid="{356E9707-CCEF-4F7C-BF32-0303F4791FE4}"/>
    <cellStyle name="Normal 6 3 3 3 2 3 5 3 2" xfId="31350" xr:uid="{CC12E4D3-F8EB-4CF6-AB97-4D8B2B3693C7}"/>
    <cellStyle name="Normal 6 3 3 3 2 3 5 4" xfId="31546" xr:uid="{87A857A3-2AA9-43F2-8657-50394276CAF6}"/>
    <cellStyle name="Normal 6 3 3 3 2 3 6" xfId="4033" xr:uid="{C3B2AF05-98DC-463A-BA12-C74208D497DD}"/>
    <cellStyle name="Normal 6 3 3 3 2 3 6 2" xfId="4810" xr:uid="{F613BC84-EDE5-4885-8459-F27AF0BB6E85}"/>
    <cellStyle name="Normal 6 3 3 3 2 3 6 3" xfId="30324" xr:uid="{FE425496-F8E2-4D8D-BACC-24E101135861}"/>
    <cellStyle name="Normal 6 3 3 3 2 3 6 3 2" xfId="31467" xr:uid="{E634AE3F-E674-4AA0-825F-3A0FBFBCA056}"/>
    <cellStyle name="Normal 6 3 3 3 2 3 6 4" xfId="31664" xr:uid="{C88B7139-BB51-44C6-81F9-0169CA295B19}"/>
    <cellStyle name="Normal 6 3 3 3 2 3 7" xfId="30144" xr:uid="{DC11676B-B130-4A24-B13D-A1AF24211213}"/>
    <cellStyle name="Normal 6 3 3 3 2 3 7 2" xfId="30511" xr:uid="{2A90FA8B-F176-40AB-B942-C645A0B2AC10}"/>
    <cellStyle name="Normal 6 3 3 3 2 4" xfId="1255" xr:uid="{00000000-0005-0000-0000-0000AE060000}"/>
    <cellStyle name="Normal 6 3 3 3 2 4 2" xfId="2969" xr:uid="{00000000-0005-0000-0000-000097070000}"/>
    <cellStyle name="Normal 6 3 3 3 2 4 3" xfId="24635" xr:uid="{0B99EDD5-5B90-41B3-B148-FF54C30227C9}"/>
    <cellStyle name="Normal 6 3 3 3 2 4 3 2" xfId="29619" xr:uid="{5AD4FC9D-CD04-4CDE-9532-33EB4917BF7B}"/>
    <cellStyle name="Normal 6 3 3 3 2 4 3 3" xfId="29605" xr:uid="{F36EC8D3-C075-4FCC-BB6E-6F17B0D09736}"/>
    <cellStyle name="Normal 6 3 3 3 2 4 3 3 2" xfId="29646" xr:uid="{826F20A1-EE0D-443B-B788-37E26F103C4E}"/>
    <cellStyle name="Normal 6 3 3 3 2 4 3 3 3" xfId="30388" xr:uid="{68412F80-5B7F-4324-AB06-AB62463D18A8}"/>
    <cellStyle name="Normal 6 3 3 3 2 4 3 3 4" xfId="30375" xr:uid="{F1CFB043-722D-4FF7-8349-A408EBFE1248}"/>
    <cellStyle name="Normal 6 3 3 3 2 4 3 3 4 2" xfId="31714" xr:uid="{E1047207-F524-459C-9D5A-B00766BB0693}"/>
    <cellStyle name="Normal 6 3 3 3 2 4 3 4" xfId="30361" xr:uid="{3A82768C-6B5D-4D32-86C4-08DE35B49E64}"/>
    <cellStyle name="Normal 6 3 3 3 2 4 3 4 2" xfId="31701" xr:uid="{7FCFC7B6-2244-4C07-99E2-5744C78CE1C6}"/>
    <cellStyle name="Normal 6 3 3 3 2 5" xfId="2125" xr:uid="{00000000-0005-0000-0000-0000BC020000}"/>
    <cellStyle name="Normal 6 3 3 3 2 5 2" xfId="4636" xr:uid="{6DCD8049-BC85-477D-8DF4-71B624F9476D}"/>
    <cellStyle name="Normal 6 3 3 3 2 5 3" xfId="30205" xr:uid="{37F318ED-ADB1-4A63-94B9-7AD18DADE9C4}"/>
    <cellStyle name="Normal 6 3 3 3 2 5 3 2" xfId="31349" xr:uid="{63937397-5761-4327-97C3-F1A1F4AC80AD}"/>
    <cellStyle name="Normal 6 3 3 3 2 5 4" xfId="31545" xr:uid="{CD9790C9-4E7C-4C12-8572-B6779880FCFF}"/>
    <cellStyle name="Normal 6 3 3 3 2 6" xfId="4032" xr:uid="{2F86E8C3-CFCF-4CC5-896B-92C102F9D7BD}"/>
    <cellStyle name="Normal 6 3 3 3 2 6 2" xfId="4723" xr:uid="{3DE8FA29-3805-45F1-AFC0-AABB851E3B0A}"/>
    <cellStyle name="Normal 6 3 3 3 2 6 3" xfId="30323" xr:uid="{0ECF71C3-B132-42F9-91D6-FA49DFB6CC23}"/>
    <cellStyle name="Normal 6 3 3 3 2 6 3 2" xfId="31466" xr:uid="{64226B14-8E2D-4A6B-B1EA-CFD0A01681C0}"/>
    <cellStyle name="Normal 6 3 3 3 2 6 4" xfId="31663" xr:uid="{DBA5C1A5-A154-4B8F-A90E-5CFDC92DCCDC}"/>
    <cellStyle name="Normal 6 3 3 3 2 7" xfId="30143" xr:uid="{80BE168A-ACEA-40EE-BC12-1FF256FF1F93}"/>
    <cellStyle name="Normal 6 3 3 3 2 7 2" xfId="30510"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4" xr:uid="{00000000-0005-0000-0000-0000B4060000}"/>
    <cellStyle name="Normal 6 3 3 3 4 2 2 2 2 2" xfId="30083" xr:uid="{AC20A973-25C7-4EEA-B8FC-5F924C46B0FC}"/>
    <cellStyle name="Normal 6 3 3 3 4 2 2 2 3" xfId="3747" xr:uid="{00000000-0005-0000-0000-000016060000}"/>
    <cellStyle name="Normal 6 3 3 3 4 2 2 2 3 2" xfId="4775" xr:uid="{AAE7B9DD-D69F-4E10-BB8B-20D4AC9962F5}"/>
    <cellStyle name="Normal 6 3 3 3 4 2 2 2 3 3" xfId="30271" xr:uid="{C37F18FF-54D7-4AE5-9692-111929E55625}"/>
    <cellStyle name="Normal 6 3 3 3 4 2 2 2 3 3 2" xfId="31414" xr:uid="{249FE48C-C7E7-4065-967D-49544C157FBD}"/>
    <cellStyle name="Normal 6 3 3 3 4 2 2 2 3 4" xfId="31611" xr:uid="{189EC8A1-D2C2-42E5-A270-697BF07C7A33}"/>
    <cellStyle name="Normal 6 3 3 3 4 2 2 2 4" xfId="22659" xr:uid="{CBF90421-D5AC-4CAD-9FD2-36B22A63D893}"/>
    <cellStyle name="Normal 6 3 3 3 4 2 2 3" xfId="2015" xr:uid="{00000000-0005-0000-0000-0000B5060000}"/>
    <cellStyle name="Normal 6 3 3 3 4 2 2 4" xfId="25704" xr:uid="{C5F7ECBA-4F92-4F46-BA83-52E1E22E980F}"/>
    <cellStyle name="Normal 6 3 3 3 4 2 3" xfId="1261" xr:uid="{00000000-0005-0000-0000-0000B6060000}"/>
    <cellStyle name="Normal 6 3 3 3 4 2 3 2" xfId="1262" xr:uid="{00000000-0005-0000-0000-0000B7060000}"/>
    <cellStyle name="Normal 6 3 3 3 4 2 3 2 2" xfId="25666" xr:uid="{E957DF7A-A3D2-43E6-AE06-9A9BCADFE3C5}"/>
    <cellStyle name="Normal 6 3 3 3 4 2 3 2 3" xfId="23562" xr:uid="{82449096-A430-4189-883B-B78564EA965D}"/>
    <cellStyle name="Normal 6 3 3 3 4 2 3 3" xfId="1263" xr:uid="{00000000-0005-0000-0000-0000B8060000}"/>
    <cellStyle name="Normal 6 3 3 3 4 2 3 3 2" xfId="25802" xr:uid="{7B562051-5010-423F-A5F3-DA3469A63612}"/>
    <cellStyle name="Normal 6 3 3 3 4 2 3 3 3" xfId="24254" xr:uid="{D37E907C-74A2-4123-B6C7-51638602FEE9}"/>
    <cellStyle name="Normal 6 3 3 3 4 2 3 4" xfId="2128" xr:uid="{00000000-0005-0000-0000-0000C4020000}"/>
    <cellStyle name="Normal 6 3 3 3 4 2 3 4 2" xfId="4780" xr:uid="{59B8D440-8137-4B7F-A656-CF0510303CA0}"/>
    <cellStyle name="Normal 6 3 3 3 4 2 3 4 3" xfId="30208" xr:uid="{A160096C-0CB9-4F26-AE17-C47BB86B37E8}"/>
    <cellStyle name="Normal 6 3 3 3 4 2 3 4 3 2" xfId="31352" xr:uid="{C3EE6054-A4E1-4094-825A-1C1BF8659EA8}"/>
    <cellStyle name="Normal 6 3 3 3 4 2 3 4 4" xfId="31548" xr:uid="{9102B438-FA41-4457-A61B-AE31F663F9E7}"/>
    <cellStyle name="Normal 6 3 3 3 4 2 3 5" xfId="25800" xr:uid="{593CE574-319A-4AC6-9B5C-702D762FB4CA}"/>
    <cellStyle name="Normal 6 3 3 3 4 2 3 6" xfId="30539" xr:uid="{5EBC0163-4363-4F13-A5DD-AE3FCBD0410B}"/>
    <cellStyle name="Normal 6 3 3 3 4 2 4" xfId="25638" xr:uid="{EABC3D6A-712F-4FB3-BEB7-DF746EAFE1AE}"/>
    <cellStyle name="Normal 6 3 3 3 4 3" xfId="1264" xr:uid="{00000000-0005-0000-0000-0000B9060000}"/>
    <cellStyle name="Normal 6 3 3 3 4 4" xfId="2971" xr:uid="{00000000-0005-0000-0000-00009F070000}"/>
    <cellStyle name="Normal 6 3 3 3 4 4 2" xfId="31292" xr:uid="{186211C7-282C-42A3-AABA-91AA76594D8B}"/>
    <cellStyle name="Normal 6 3 3 3 4 5" xfId="2127" xr:uid="{00000000-0005-0000-0000-0000C1020000}"/>
    <cellStyle name="Normal 6 3 3 3 4 5 2" xfId="4671" xr:uid="{3CF7EC19-F0E2-4711-B08D-946163A456F8}"/>
    <cellStyle name="Normal 6 3 3 3 4 5 3" xfId="30207" xr:uid="{04383268-857B-47C7-9699-654DD5736F7C}"/>
    <cellStyle name="Normal 6 3 3 3 4 5 3 2" xfId="31351" xr:uid="{8F87091D-845B-4E2D-9607-3B2C3F78CB20}"/>
    <cellStyle name="Normal 6 3 3 3 4 5 4" xfId="31547" xr:uid="{F438C024-05C0-4B0E-BC65-1729E3C29826}"/>
    <cellStyle name="Normal 6 3 3 3 4 6" xfId="4034" xr:uid="{4F2918E3-7CCF-44F2-8B12-399DCD69E664}"/>
    <cellStyle name="Normal 6 3 3 3 4 6 2" xfId="4702" xr:uid="{66B78E9E-F4AB-4BA4-9562-EF211951A15F}"/>
    <cellStyle name="Normal 6 3 3 3 4 6 3" xfId="30325" xr:uid="{95C354DC-76FB-4CBE-9FB3-F1E8EDAD6C87}"/>
    <cellStyle name="Normal 6 3 3 3 4 6 3 2" xfId="31468" xr:uid="{B4430622-35CF-4C2E-B9B8-E001BD4035B7}"/>
    <cellStyle name="Normal 6 3 3 3 4 6 4" xfId="31665" xr:uid="{76813517-A76E-44EB-B0B6-46D7F2837E3A}"/>
    <cellStyle name="Normal 6 3 3 3 4 7" xfId="30145" xr:uid="{C2411ACB-20F6-4EE0-8B84-B62097023916}"/>
    <cellStyle name="Normal 6 3 3 3 4 7 2" xfId="30512" xr:uid="{BAFE7101-FEEB-42B9-BA1E-81777797EAA5}"/>
    <cellStyle name="Normal 6 3 3 3 5" xfId="1265" xr:uid="{00000000-0005-0000-0000-0000BA060000}"/>
    <cellStyle name="Normal 6 3 3 3 5 2" xfId="1266" xr:uid="{00000000-0005-0000-0000-0000BB060000}"/>
    <cellStyle name="Normal 6 3 3 3 5 3" xfId="3748" xr:uid="{00000000-0005-0000-0000-00001D060000}"/>
    <cellStyle name="Normal 6 3 3 3 5 3 2" xfId="4726" xr:uid="{86D2124D-0952-4EE0-8EFD-833837240DB9}"/>
    <cellStyle name="Normal 6 3 3 3 5 3 2 2" xfId="27328" xr:uid="{4A976EB1-446E-435E-9AE3-41D706587218}"/>
    <cellStyle name="Normal 6 3 3 3 5 3 3" xfId="24909" xr:uid="{1B73AC05-9E14-42B7-981E-924978277EB1}"/>
    <cellStyle name="Normal 6 3 3 3 5 3 4" xfId="30272" xr:uid="{B96C46A8-B0B0-4A78-8D66-296041A1E571}"/>
    <cellStyle name="Normal 6 3 3 3 5 3 4 2" xfId="31415" xr:uid="{4EF581FF-DB98-4273-BAC1-15F20033B499}"/>
    <cellStyle name="Normal 6 3 3 3 5 3 5" xfId="31612" xr:uid="{304492C9-34A5-491B-90A2-9FC308872402}"/>
    <cellStyle name="Normal 6 3 3 3 5 4" xfId="24241"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1" xr:uid="{7F0C0093-2374-413B-A5E9-43C55EFC788B}"/>
    <cellStyle name="Normal 6 3 3 4 3 2 2 3" xfId="22911" xr:uid="{10740882-16AF-4F93-9A88-A7076635685B}"/>
    <cellStyle name="Normal 6 3 3 4 3 2 3" xfId="1272" xr:uid="{00000000-0005-0000-0000-0000C1060000}"/>
    <cellStyle name="Normal 6 3 3 4 3 2 3 2" xfId="2016" xr:uid="{00000000-0005-0000-0000-0000C2060000}"/>
    <cellStyle name="Normal 6 3 3 4 3 2 3 3" xfId="3749" xr:uid="{00000000-0005-0000-0000-000024060000}"/>
    <cellStyle name="Normal 6 3 3 4 3 2 3 3 2" xfId="4761" xr:uid="{DBCCADD4-FC4E-4BFC-A7C2-891AFFCEA356}"/>
    <cellStyle name="Normal 6 3 3 4 3 2 3 3 3" xfId="30273" xr:uid="{91ACDD3A-0E04-489A-B8EF-6EF1F1AE6AAE}"/>
    <cellStyle name="Normal 6 3 3 4 3 2 3 3 3 2" xfId="31416" xr:uid="{9ED99E49-38F8-4258-8C5C-4E6CCF898051}"/>
    <cellStyle name="Normal 6 3 3 4 3 2 3 3 4" xfId="31613" xr:uid="{86DC850B-5ABA-4168-A12B-52BB2D92300C}"/>
    <cellStyle name="Normal 6 3 3 4 3 2 4" xfId="25723" xr:uid="{458F7302-1896-4444-8A91-7EEE77D9B42E}"/>
    <cellStyle name="Normal 6 3 3 4 3 3" xfId="1273" xr:uid="{00000000-0005-0000-0000-0000C3060000}"/>
    <cellStyle name="Normal 6 3 3 4 3 4" xfId="2972" xr:uid="{00000000-0005-0000-0000-0000A5070000}"/>
    <cellStyle name="Normal 6 3 3 4 3 4 2" xfId="31299" xr:uid="{9A618AA1-F692-4092-9D65-77B750975D70}"/>
    <cellStyle name="Normal 6 3 3 4 3 5" xfId="2130" xr:uid="{00000000-0005-0000-0000-0000C8020000}"/>
    <cellStyle name="Normal 6 3 3 4 3 5 2" xfId="3854" xr:uid="{14ADEC9D-23D5-4755-9DD0-8765D24571A4}"/>
    <cellStyle name="Normal 6 3 3 4 3 5 3" xfId="30210" xr:uid="{8435FB26-6920-4CAD-AA91-3600F415560A}"/>
    <cellStyle name="Normal 6 3 3 4 3 5 3 2" xfId="31354" xr:uid="{35DA6502-A4A2-4046-B3CE-4037C2DBBE69}"/>
    <cellStyle name="Normal 6 3 3 4 3 5 4" xfId="31550" xr:uid="{072920CB-D524-41F0-B9ED-C02DFA5CF3AC}"/>
    <cellStyle name="Normal 6 3 3 4 3 6" xfId="4036" xr:uid="{C66D090D-F948-4628-9A4B-3556EC8A8993}"/>
    <cellStyle name="Normal 6 3 3 4 3 6 2" xfId="4738" xr:uid="{6CDE8700-2BC6-4C40-AD11-A661C27D6699}"/>
    <cellStyle name="Normal 6 3 3 4 3 6 3" xfId="30327" xr:uid="{A9169C37-2F33-4AC5-9D16-6468DBFE55C7}"/>
    <cellStyle name="Normal 6 3 3 4 3 6 3 2" xfId="31470" xr:uid="{C08347BC-2FE4-4A4C-88AE-047B4F1111EB}"/>
    <cellStyle name="Normal 6 3 3 4 3 6 4" xfId="31667" xr:uid="{25C9AC63-04F8-44DF-BE45-828C1A0EFA15}"/>
    <cellStyle name="Normal 6 3 3 4 3 7" xfId="30147" xr:uid="{5DD134DE-7771-4AC1-A6C7-CAB182204804}"/>
    <cellStyle name="Normal 6 3 3 4 3 7 2" xfId="30514" xr:uid="{F5396644-8DAF-4937-A4F1-2401EBC3517A}"/>
    <cellStyle name="Normal 6 3 3 4 4" xfId="1274" xr:uid="{00000000-0005-0000-0000-0000C4060000}"/>
    <cellStyle name="Normal 6 3 3 4 4 2" xfId="2017" xr:uid="{00000000-0005-0000-0000-0000C5060000}"/>
    <cellStyle name="Normal 6 3 3 4 4 3" xfId="3750" xr:uid="{00000000-0005-0000-0000-000027060000}"/>
    <cellStyle name="Normal 6 3 3 4 4 3 2" xfId="4732" xr:uid="{8C9E0BAB-6342-4926-AFDE-1D1CEAEB8D50}"/>
    <cellStyle name="Normal 6 3 3 4 4 3 3" xfId="30274" xr:uid="{7F3E6705-4643-4EF6-886B-EF89E8C009A2}"/>
    <cellStyle name="Normal 6 3 3 4 4 3 3 2" xfId="31417" xr:uid="{519FAA7A-C692-4C62-A964-CCC9D5705A0C}"/>
    <cellStyle name="Normal 6 3 3 4 4 3 4" xfId="31614" xr:uid="{C2001405-3A9E-407C-A41F-4E4E1ECCA430}"/>
    <cellStyle name="Normal 6 3 3 4 5" xfId="2129" xr:uid="{00000000-0005-0000-0000-0000C6020000}"/>
    <cellStyle name="Normal 6 3 3 4 5 2" xfId="3775" xr:uid="{E7CE2CBA-ABE9-40BC-B051-DB9C5FB798E6}"/>
    <cellStyle name="Normal 6 3 3 4 5 3" xfId="30209" xr:uid="{89A8051D-31C3-40B3-9711-90934B61F108}"/>
    <cellStyle name="Normal 6 3 3 4 5 3 2" xfId="31353" xr:uid="{85BF3F84-4BD4-4F22-BAF8-1486D86B8D5C}"/>
    <cellStyle name="Normal 6 3 3 4 5 4" xfId="31549" xr:uid="{A28A8BEB-C65E-4662-A83C-828FBC0BB7C6}"/>
    <cellStyle name="Normal 6 3 3 4 6" xfId="4035" xr:uid="{45BFAD04-BCD7-4CAC-953D-0DBD444CB6D4}"/>
    <cellStyle name="Normal 6 3 3 4 6 2" xfId="4724" xr:uid="{E376E65A-2E16-478D-B2B0-FCA698161DA4}"/>
    <cellStyle name="Normal 6 3 3 4 6 3" xfId="30326" xr:uid="{7B491ED7-6C6A-4219-B6F7-978B126F66AF}"/>
    <cellStyle name="Normal 6 3 3 4 6 3 2" xfId="31469" xr:uid="{7C5376D0-737F-432C-B2D8-A4762CC89502}"/>
    <cellStyle name="Normal 6 3 3 4 6 4" xfId="31666" xr:uid="{5D3A6406-FADF-46CF-957E-3CA6899F60ED}"/>
    <cellStyle name="Normal 6 3 3 4 7" xfId="30146" xr:uid="{838F89EF-1D7F-4065-8D4C-3A4DAF9BF3DA}"/>
    <cellStyle name="Normal 6 3 3 4 7 2" xfId="30513" xr:uid="{05F24ADF-AA50-4531-B604-5CFE29E6FEC6}"/>
    <cellStyle name="Normal 6 3 3 5" xfId="2069" xr:uid="{00000000-0005-0000-0000-0000B9020000}"/>
    <cellStyle name="Normal 6 3 3 5 2" xfId="4797" xr:uid="{907E5E47-F6B2-4DC4-A325-33901AAEA066}"/>
    <cellStyle name="Normal 6 3 3 5 3" xfId="30168" xr:uid="{35A6137A-9A79-4FA9-A0E4-BC9B9671A559}"/>
    <cellStyle name="Normal 6 3 3 5 3 2" xfId="30515" xr:uid="{DABD6C2B-49F9-41EE-B9EE-279CE22049EF}"/>
    <cellStyle name="Normal 6 3 3 5 4" xfId="31508" xr:uid="{FE5EE180-0A6C-4451-850A-0F128D00BDF6}"/>
    <cellStyle name="Normal 6 3 3 6" xfId="30100" xr:uid="{39D311B1-3F99-4637-B6B6-3945F5B433CC}"/>
    <cellStyle name="Normal 6 3 3 6 2" xfId="30473"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5" xr:uid="{914EF0C8-D56B-478B-810B-7CA84A865AFB}"/>
    <cellStyle name="Normal 6 3 4 3 2 2 3" xfId="24993" xr:uid="{BF9404F4-9345-4E46-8DFA-77F5AB74D18D}"/>
    <cellStyle name="Normal 6 3 4 3 2 3" xfId="1280" xr:uid="{00000000-0005-0000-0000-0000CB060000}"/>
    <cellStyle name="Normal 6 3 4 3 2 3 2" xfId="2018" xr:uid="{00000000-0005-0000-0000-0000CC060000}"/>
    <cellStyle name="Normal 6 3 4 3 2 3 3" xfId="3751" xr:uid="{00000000-0005-0000-0000-00002E060000}"/>
    <cellStyle name="Normal 6 3 4 3 2 3 3 2" xfId="4721" xr:uid="{FB4D8310-7AEF-4531-9242-402D4EE4CBCA}"/>
    <cellStyle name="Normal 6 3 4 3 2 3 3 3" xfId="30275" xr:uid="{E5F840FE-5104-4857-8DCE-96279A827F92}"/>
    <cellStyle name="Normal 6 3 4 3 2 3 3 3 2" xfId="31418" xr:uid="{4198C9AA-B1FD-49F4-9439-E7F43D107413}"/>
    <cellStyle name="Normal 6 3 4 3 2 3 3 4" xfId="31615" xr:uid="{909DD0D0-1364-42A4-A034-3430836BB697}"/>
    <cellStyle name="Normal 6 3 4 3 2 4" xfId="24957" xr:uid="{0DA149DA-ADAC-4AFA-94DC-BF3AC20BD344}"/>
    <cellStyle name="Normal 6 3 4 3 3" xfId="1281" xr:uid="{00000000-0005-0000-0000-0000CD060000}"/>
    <cellStyle name="Normal 6 3 4 3 4" xfId="2974" xr:uid="{00000000-0005-0000-0000-0000AC070000}"/>
    <cellStyle name="Normal 6 3 4 3 4 2" xfId="31287" xr:uid="{BE8648E5-FB61-43AA-BB56-FE67109396AA}"/>
    <cellStyle name="Normal 6 3 4 3 5" xfId="2132" xr:uid="{00000000-0005-0000-0000-0000CC020000}"/>
    <cellStyle name="Normal 6 3 4 3 5 2" xfId="4640" xr:uid="{B14B5BE6-0AD9-4024-B6A3-83DB74FA6323}"/>
    <cellStyle name="Normal 6 3 4 3 5 3" xfId="30212" xr:uid="{E0D683BA-EFB6-4E11-8ABF-098065B0A36F}"/>
    <cellStyle name="Normal 6 3 4 3 5 3 2" xfId="31356" xr:uid="{9C8FE98E-1D8F-4973-8A1E-AB187A709B52}"/>
    <cellStyle name="Normal 6 3 4 3 5 4" xfId="31552" xr:uid="{83DF3942-78DD-4E7E-8FC5-59A81BE0190A}"/>
    <cellStyle name="Normal 6 3 4 3 6" xfId="4038" xr:uid="{85017E11-7866-4279-9063-BD1F44AA9952}"/>
    <cellStyle name="Normal 6 3 4 3 6 2" xfId="4783" xr:uid="{121F7278-5066-479E-804E-839EF523D6AF}"/>
    <cellStyle name="Normal 6 3 4 3 6 3" xfId="30329" xr:uid="{10D4AA31-3BD6-458F-BF46-08A025222983}"/>
    <cellStyle name="Normal 6 3 4 3 6 3 2" xfId="31472" xr:uid="{45E35B95-8A5B-4E1D-9384-E5D7227BFA78}"/>
    <cellStyle name="Normal 6 3 4 3 6 4" xfId="31669" xr:uid="{5ABCB488-C596-4F4D-A1BD-D5E366D7C9F2}"/>
    <cellStyle name="Normal 6 3 4 3 7" xfId="30149" xr:uid="{7EB70341-ADA0-4143-B80B-2417C60D5EFB}"/>
    <cellStyle name="Normal 6 3 4 3 7 2" xfId="30517" xr:uid="{35C90F93-35F2-4DF2-AF1A-E04B1075095B}"/>
    <cellStyle name="Normal 6 3 4 4" xfId="2973" xr:uid="{00000000-0005-0000-0000-0000AD070000}"/>
    <cellStyle name="Normal 6 3 4 4 2" xfId="24837" xr:uid="{A731FBC4-F028-41EF-AC44-B734738D1241}"/>
    <cellStyle name="Normal 6 3 4 4 2 2" xfId="29621" xr:uid="{7D19FE9A-8DE5-4212-8041-0E8E01477532}"/>
    <cellStyle name="Normal 6 3 4 4 2 3" xfId="29606" xr:uid="{6844FE66-0350-45B6-8749-E96EC837CDEA}"/>
    <cellStyle name="Normal 6 3 4 4 2 3 2" xfId="29647" xr:uid="{306B9646-B3CB-4206-96D3-173A2C19F6A4}"/>
    <cellStyle name="Normal 6 3 4 4 2 3 3" xfId="30389" xr:uid="{5C1B9AE5-B079-4BE9-940F-38DB98168A0F}"/>
    <cellStyle name="Normal 6 3 4 4 2 3 4" xfId="30376" xr:uid="{0C630832-C427-48AC-B7B7-CDBA068EF46E}"/>
    <cellStyle name="Normal 6 3 4 4 2 3 4 2" xfId="31715" xr:uid="{59210765-A088-4B60-B438-476422DF6627}"/>
    <cellStyle name="Normal 6 3 4 4 2 4" xfId="30362" xr:uid="{ED8C1BC9-242E-4E34-A350-F2FCEF2ABD52}"/>
    <cellStyle name="Normal 6 3 4 4 2 4 2" xfId="31702" xr:uid="{1508FF5D-6EE9-4924-B426-3723E8CF7E8F}"/>
    <cellStyle name="Normal 6 3 4 4 3" xfId="24974" xr:uid="{B81CA4B1-D0EC-4903-82C2-3729418C66EC}"/>
    <cellStyle name="Normal 6 3 4 5" xfId="2131" xr:uid="{00000000-0005-0000-0000-0000CA020000}"/>
    <cellStyle name="Normal 6 3 4 5 2" xfId="4625" xr:uid="{385DF0D6-58F0-450D-88C9-C3CEB76D1408}"/>
    <cellStyle name="Normal 6 3 4 5 3" xfId="30211" xr:uid="{90312F7B-2D6D-405C-8052-43F9AAADE25C}"/>
    <cellStyle name="Normal 6 3 4 5 3 2" xfId="31355" xr:uid="{E7349462-429D-4D08-82F3-1A2EB2E58B37}"/>
    <cellStyle name="Normal 6 3 4 5 4" xfId="31551" xr:uid="{1042ECBD-2BB7-4E90-905B-07F8507D3AB7}"/>
    <cellStyle name="Normal 6 3 4 6" xfId="4037" xr:uid="{8D1101F3-0C22-4BE8-AF14-06E549D8B1C0}"/>
    <cellStyle name="Normal 6 3 4 6 2" xfId="4706" xr:uid="{309113B5-9206-44C4-9B50-F0859B4F4AC0}"/>
    <cellStyle name="Normal 6 3 4 6 3" xfId="30328" xr:uid="{75C41231-A56E-451C-A0E6-06EE355C936A}"/>
    <cellStyle name="Normal 6 3 4 6 3 2" xfId="31471" xr:uid="{E83C45BE-E56B-493C-B749-8DBB698D4281}"/>
    <cellStyle name="Normal 6 3 4 6 4" xfId="31668" xr:uid="{BED4E2F1-8BFE-49E7-94A6-F6C20E56EE89}"/>
    <cellStyle name="Normal 6 3 4 7" xfId="30148" xr:uid="{230E3327-1DCE-4021-B3F8-983D1A5A137A}"/>
    <cellStyle name="Normal 6 3 4 7 2" xfId="30516" xr:uid="{E88A4B4D-5E2F-4EF4-8F91-154A61DEACCE}"/>
    <cellStyle name="Normal 6 3 5" xfId="29607" xr:uid="{631E655F-7844-43BA-9955-2AD29CB8158C}"/>
    <cellStyle name="Normal 6 3 5 2" xfId="29635" xr:uid="{B4AFCDD8-862C-4144-A948-C80FD9D9C627}"/>
    <cellStyle name="Normal 6 3 5 3" xfId="30363" xr:uid="{BB71A935-D937-468C-AA47-D9536B9840FB}"/>
    <cellStyle name="Normal 6 3 5 3 2" xfId="30518" xr:uid="{EB168DF3-E7E9-4582-9E18-6217A4D688DD}"/>
    <cellStyle name="Normal 6 3 6" xfId="31498" xr:uid="{DD156CEF-7EAB-43B9-BB83-25E20C183EA0}"/>
    <cellStyle name="Normal 6 4" xfId="1282" xr:uid="{00000000-0005-0000-0000-0000CE060000}"/>
    <cellStyle name="Normal 6 4 2" xfId="29575"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4" xr:uid="{6CE7B02B-D1CE-4710-96B7-8A6DF2DAC870}"/>
    <cellStyle name="Normal 6 5 3 2 3 2 2 3" xfId="23023" xr:uid="{4E9BE13E-A5E0-47E2-AFF3-48DE17D58116}"/>
    <cellStyle name="Normal 6 5 3 2 3 2 3" xfId="1291" xr:uid="{00000000-0005-0000-0000-0000D7060000}"/>
    <cellStyle name="Normal 6 5 3 2 3 2 3 2" xfId="2019" xr:uid="{00000000-0005-0000-0000-0000D8060000}"/>
    <cellStyle name="Normal 6 5 3 2 3 2 3 3" xfId="3752" xr:uid="{00000000-0005-0000-0000-00003A060000}"/>
    <cellStyle name="Normal 6 5 3 2 3 2 3 3 2" xfId="4748" xr:uid="{5673C234-99C3-4A51-9CB0-6C6BF3ACCAF4}"/>
    <cellStyle name="Normal 6 5 3 2 3 2 3 3 3" xfId="30276" xr:uid="{E39C729E-3986-412E-9582-DDBDB6F5B372}"/>
    <cellStyle name="Normal 6 5 3 2 3 2 3 3 3 2" xfId="31419" xr:uid="{3CA02C8E-1377-438F-8ACF-277F8C8DB7A0}"/>
    <cellStyle name="Normal 6 5 3 2 3 2 3 3 4" xfId="31616" xr:uid="{0A1895AA-EE88-42AC-B89A-BCDB4B9319D4}"/>
    <cellStyle name="Normal 6 5 3 2 3 2 4" xfId="22680" xr:uid="{9FD8EF5C-1DF1-4ABC-86B0-BC0A24BC7DB0}"/>
    <cellStyle name="Normal 6 5 3 2 3 3" xfId="1292" xr:uid="{00000000-0005-0000-0000-0000D9060000}"/>
    <cellStyle name="Normal 6 5 3 2 3 4" xfId="2976" xr:uid="{00000000-0005-0000-0000-0000B7070000}"/>
    <cellStyle name="Normal 6 5 3 2 3 4 2" xfId="31275" xr:uid="{AC78F16B-C398-421C-B6DA-60754B2F6068}"/>
    <cellStyle name="Normal 6 5 3 2 3 5" xfId="2135" xr:uid="{00000000-0005-0000-0000-0000D4020000}"/>
    <cellStyle name="Normal 6 5 3 2 3 5 2" xfId="4647" xr:uid="{6EE5CD5D-2630-46DB-98C1-E0A91C088B26}"/>
    <cellStyle name="Normal 6 5 3 2 3 5 3" xfId="30215" xr:uid="{ADF6D548-1F3A-459F-A750-74CD99FDEE9A}"/>
    <cellStyle name="Normal 6 5 3 2 3 5 3 2" xfId="31359" xr:uid="{B71D2F94-18B1-4748-AC7B-9E99EEE3BBE2}"/>
    <cellStyle name="Normal 6 5 3 2 3 5 4" xfId="31555" xr:uid="{F49B284C-4158-45C7-A289-51B9D8DE13A3}"/>
    <cellStyle name="Normal 6 5 3 2 3 6" xfId="4041" xr:uid="{8B315A9F-8391-474D-B4C0-405EE4404F8E}"/>
    <cellStyle name="Normal 6 5 3 2 3 6 2" xfId="4711" xr:uid="{B2D6BDD1-5721-402C-A1EB-DE58BA876C84}"/>
    <cellStyle name="Normal 6 5 3 2 3 6 3" xfId="30332" xr:uid="{BB68FD68-7256-47F7-953D-2BBE26864CDA}"/>
    <cellStyle name="Normal 6 5 3 2 3 6 3 2" xfId="31474" xr:uid="{8C01FEE2-79B9-4A0F-A784-4FD92A5B6B0B}"/>
    <cellStyle name="Normal 6 5 3 2 3 6 4" xfId="31672" xr:uid="{EBE5DAA1-C59B-46EC-A8F2-1CE773456805}"/>
    <cellStyle name="Normal 6 5 3 2 3 7" xfId="30151" xr:uid="{49112585-27FD-43F2-BF44-AC831E47158C}"/>
    <cellStyle name="Normal 6 5 3 2 3 7 2" xfId="30520" xr:uid="{97E9803D-6432-444E-A890-68A0602A16F1}"/>
    <cellStyle name="Normal 6 5 3 2 4" xfId="1293" xr:uid="{00000000-0005-0000-0000-0000DA060000}"/>
    <cellStyle name="Normal 6 5 3 2 4 2" xfId="2975" xr:uid="{00000000-0005-0000-0000-0000B8070000}"/>
    <cellStyle name="Normal 6 5 3 2 4 3" xfId="22770" xr:uid="{CD57B1BC-3F34-42E2-9CEF-B7D110F41FF7}"/>
    <cellStyle name="Normal 6 5 3 2 4 3 2" xfId="29616" xr:uid="{9DAA4DA3-BA88-49B7-AE77-A0A630F355B2}"/>
    <cellStyle name="Normal 6 5 3 2 4 3 3" xfId="29608" xr:uid="{8CF9AABB-3F53-411E-BD53-F0F5DD0A33EC}"/>
    <cellStyle name="Normal 6 5 3 2 4 3 3 2" xfId="29648" xr:uid="{40128613-59DC-4F9E-A541-DEA5B2B014E4}"/>
    <cellStyle name="Normal 6 5 3 2 4 3 3 3" xfId="30390" xr:uid="{3896CCD4-4803-40CF-8441-650569527929}"/>
    <cellStyle name="Normal 6 5 3 2 4 3 3 4" xfId="30377" xr:uid="{CBA19119-5BB4-4E00-A950-1BDA2D9F3805}"/>
    <cellStyle name="Normal 6 5 3 2 4 3 3 4 2" xfId="31716" xr:uid="{8630AAF4-9A72-44FF-B5C2-D15011E2D118}"/>
    <cellStyle name="Normal 6 5 3 2 4 3 4" xfId="30364" xr:uid="{ECE487CF-3F45-4A59-B530-7A43F95E48BF}"/>
    <cellStyle name="Normal 6 5 3 2 4 3 4 2" xfId="31703" xr:uid="{08509A36-70E6-4EBD-A46D-BFCD7652D951}"/>
    <cellStyle name="Normal 6 5 3 2 5" xfId="2134" xr:uid="{00000000-0005-0000-0000-0000D2020000}"/>
    <cellStyle name="Normal 6 5 3 2 5 2" xfId="4683" xr:uid="{985E2EB5-9E1E-43AC-B0AB-0DDE28EC2B5C}"/>
    <cellStyle name="Normal 6 5 3 2 5 3" xfId="30214" xr:uid="{D46CE359-6D20-457D-B96B-F51C055BD562}"/>
    <cellStyle name="Normal 6 5 3 2 5 3 2" xfId="31358" xr:uid="{988CB04C-674F-41D1-A07E-95491E04BE7D}"/>
    <cellStyle name="Normal 6 5 3 2 5 4" xfId="31554" xr:uid="{D1D84B56-D950-4446-AE9F-C32773F7F07D}"/>
    <cellStyle name="Normal 6 5 3 2 6" xfId="4040" xr:uid="{8635F82C-04F7-4EC6-B923-CFC4350C7830}"/>
    <cellStyle name="Normal 6 5 3 2 6 2" xfId="4719" xr:uid="{5D5E7BFF-9D34-4E6B-9329-AD7DE75B6822}"/>
    <cellStyle name="Normal 6 5 3 2 6 3" xfId="30331" xr:uid="{32DCCDDE-5942-4CE1-9E1F-32A881D5BAD7}"/>
    <cellStyle name="Normal 6 5 3 2 6 3 2" xfId="31473" xr:uid="{5FA83714-5914-4708-8333-1CC83A3DDB0D}"/>
    <cellStyle name="Normal 6 5 3 2 6 4" xfId="31671" xr:uid="{E9FE8281-905A-4173-80C7-82183386EABC}"/>
    <cellStyle name="Normal 6 5 3 2 7" xfId="30150" xr:uid="{940D94C0-6359-4490-BCCE-8FEBED747550}"/>
    <cellStyle name="Normal 6 5 3 2 7 2" xfId="30519"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0" xr:uid="{00000000-0005-0000-0000-0000E0060000}"/>
    <cellStyle name="Normal 6 5 3 4 2 2 2 2 2" xfId="30069" xr:uid="{CE4D3F89-E104-4E7C-94DC-8DEA8C31FCE9}"/>
    <cellStyle name="Normal 6 5 3 4 2 2 2 3" xfId="3753" xr:uid="{00000000-0005-0000-0000-000041060000}"/>
    <cellStyle name="Normal 6 5 3 4 2 2 2 3 2" xfId="4749" xr:uid="{26BAC224-8031-4231-90D3-310CC68CB6C0}"/>
    <cellStyle name="Normal 6 5 3 4 2 2 2 3 3" xfId="30277" xr:uid="{D5CEC65A-2ADC-4D45-B3B7-ADDDF3F54B9C}"/>
    <cellStyle name="Normal 6 5 3 4 2 2 2 3 3 2" xfId="31420" xr:uid="{F627CE79-B180-42C5-A491-6351F4C67CBE}"/>
    <cellStyle name="Normal 6 5 3 4 2 2 2 3 4" xfId="31617" xr:uid="{BB2108BE-1192-4E13-B6B9-9D2AB265B6C3}"/>
    <cellStyle name="Normal 6 5 3 4 2 2 2 4" xfId="25648" xr:uid="{027883EB-AA0E-41FF-81FB-F1BBC81CE7B2}"/>
    <cellStyle name="Normal 6 5 3 4 2 2 3" xfId="2021" xr:uid="{00000000-0005-0000-0000-0000E1060000}"/>
    <cellStyle name="Normal 6 5 3 4 2 2 4" xfId="23687" xr:uid="{CA3DAEF0-6343-4558-A238-4D98377C6D1B}"/>
    <cellStyle name="Normal 6 5 3 4 2 3" xfId="1299" xr:uid="{00000000-0005-0000-0000-0000E2060000}"/>
    <cellStyle name="Normal 6 5 3 4 2 3 2" xfId="1300" xr:uid="{00000000-0005-0000-0000-0000E3060000}"/>
    <cellStyle name="Normal 6 5 3 4 2 3 2 2" xfId="24928" xr:uid="{E909B7A4-5CBD-4AAC-BDAA-0C01073A2252}"/>
    <cellStyle name="Normal 6 5 3 4 2 3 2 3" xfId="24545" xr:uid="{FAAE128B-02E0-4F7E-969B-D2ECFB9E58C6}"/>
    <cellStyle name="Normal 6 5 3 4 2 3 3" xfId="1301" xr:uid="{00000000-0005-0000-0000-0000E4060000}"/>
    <cellStyle name="Normal 6 5 3 4 2 3 3 2" xfId="23109" xr:uid="{5C06B36C-8B41-47F4-8669-E1A3D37189EF}"/>
    <cellStyle name="Normal 6 5 3 4 2 3 3 3" xfId="24191" xr:uid="{E0A3CB2B-323E-45C9-B368-4BFDAA379657}"/>
    <cellStyle name="Normal 6 5 3 4 2 3 4" xfId="2137" xr:uid="{00000000-0005-0000-0000-0000DA020000}"/>
    <cellStyle name="Normal 6 5 3 4 2 3 4 2" xfId="4790" xr:uid="{654C328A-1FF9-4AC4-BD39-89BAD01AAAF1}"/>
    <cellStyle name="Normal 6 5 3 4 2 3 4 3" xfId="30217" xr:uid="{315EE6F0-4A4B-4614-90D5-5242C6E49BBC}"/>
    <cellStyle name="Normal 6 5 3 4 2 3 4 3 2" xfId="31361" xr:uid="{946949EA-0176-4BCD-B99E-F7D135D21458}"/>
    <cellStyle name="Normal 6 5 3 4 2 3 4 4" xfId="31557" xr:uid="{F5FB7FA9-7FF9-4592-9A76-78A07223589D}"/>
    <cellStyle name="Normal 6 5 3 4 2 3 5" xfId="25817" xr:uid="{146A0A89-FA15-4673-83D1-1BD48BA23B4F}"/>
    <cellStyle name="Normal 6 5 3 4 2 3 6" xfId="30540" xr:uid="{1E4E56E2-FCF3-4C9E-A5C1-C675C3F1A005}"/>
    <cellStyle name="Normal 6 5 3 4 2 4" xfId="24937" xr:uid="{FD27707B-D4A4-422F-BC64-0031AA3E4D05}"/>
    <cellStyle name="Normal 6 5 3 4 3" xfId="1302" xr:uid="{00000000-0005-0000-0000-0000E5060000}"/>
    <cellStyle name="Normal 6 5 3 4 4" xfId="2977" xr:uid="{00000000-0005-0000-0000-0000C0070000}"/>
    <cellStyle name="Normal 6 5 3 4 4 2" xfId="31293" xr:uid="{AB74C274-9F21-4F33-97DC-03C78C47142A}"/>
    <cellStyle name="Normal 6 5 3 4 5" xfId="2136" xr:uid="{00000000-0005-0000-0000-0000D7020000}"/>
    <cellStyle name="Normal 6 5 3 4 5 2" xfId="4667" xr:uid="{D2333BB9-76BA-48B1-B619-1F9C6401FD25}"/>
    <cellStyle name="Normal 6 5 3 4 5 3" xfId="30216" xr:uid="{62554BF8-65F6-4FEE-9102-1517F5320031}"/>
    <cellStyle name="Normal 6 5 3 4 5 3 2" xfId="31360" xr:uid="{8411E2B0-CE72-4FAF-B1B5-E2FDF3AB6116}"/>
    <cellStyle name="Normal 6 5 3 4 5 4" xfId="31556" xr:uid="{613255CF-C246-4231-95AD-15A9EA1A28E1}"/>
    <cellStyle name="Normal 6 5 3 4 6" xfId="4042" xr:uid="{13FADCA8-36DC-469D-8F55-211BB24FA64B}"/>
    <cellStyle name="Normal 6 5 3 4 6 2" xfId="4753" xr:uid="{ABAADEE5-6BDD-4DDF-988F-045E065F16C3}"/>
    <cellStyle name="Normal 6 5 3 4 6 3" xfId="30333" xr:uid="{C370706B-D050-44A6-8DBC-4B79D80786ED}"/>
    <cellStyle name="Normal 6 5 3 4 6 3 2" xfId="31475" xr:uid="{A2072E34-E841-4339-9FD5-C6D6C717F7C6}"/>
    <cellStyle name="Normal 6 5 3 4 6 4" xfId="31673" xr:uid="{A7B8BC6B-0D84-401C-BCE1-1C3CE034DBAA}"/>
    <cellStyle name="Normal 6 5 3 4 7" xfId="30152" xr:uid="{B6B1B1A2-B731-440F-A283-79585C0A73B2}"/>
    <cellStyle name="Normal 6 5 3 4 7 2" xfId="30521" xr:uid="{8E1F6B5E-F917-4E06-A35E-B3F4B762C63D}"/>
    <cellStyle name="Normal 6 5 3 5" xfId="1303" xr:uid="{00000000-0005-0000-0000-0000E6060000}"/>
    <cellStyle name="Normal 6 5 3 5 2" xfId="1304" xr:uid="{00000000-0005-0000-0000-0000E7060000}"/>
    <cellStyle name="Normal 6 5 3 5 3" xfId="3754" xr:uid="{00000000-0005-0000-0000-000048060000}"/>
    <cellStyle name="Normal 6 5 3 5 3 2" xfId="4728" xr:uid="{AA82DB5A-447D-4511-8EB9-24556BA2CB0E}"/>
    <cellStyle name="Normal 6 5 3 5 3 2 2" xfId="27329" xr:uid="{B4F852AE-EC89-4A98-8D9A-9E80570804CD}"/>
    <cellStyle name="Normal 6 5 3 5 3 3" xfId="23851" xr:uid="{67DDA71D-7964-413D-BDC5-5EE7AA0D2113}"/>
    <cellStyle name="Normal 6 5 3 5 3 4" xfId="30278" xr:uid="{0F482ABE-F9DD-4AE1-B958-7F9AACCE1E1C}"/>
    <cellStyle name="Normal 6 5 3 5 3 4 2" xfId="31421" xr:uid="{8090AB6F-2CAE-48D4-BCB0-D8D0AD244004}"/>
    <cellStyle name="Normal 6 5 3 5 3 5" xfId="31618" xr:uid="{F37F9835-CED0-41DF-BE2E-CCAD9E7DE39B}"/>
    <cellStyle name="Normal 6 5 3 5 4" xfId="23272"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1" xr:uid="{42C34BA9-5B93-4F83-838A-E71B19AEACFC}"/>
    <cellStyle name="Normal 6 5 4 3 2 2 3" xfId="24336" xr:uid="{1384C54E-DAFE-4C52-84EF-49846655DA71}"/>
    <cellStyle name="Normal 6 5 4 3 2 3" xfId="1310" xr:uid="{00000000-0005-0000-0000-0000ED060000}"/>
    <cellStyle name="Normal 6 5 4 3 2 3 2" xfId="2022" xr:uid="{00000000-0005-0000-0000-0000EE060000}"/>
    <cellStyle name="Normal 6 5 4 3 2 3 3" xfId="3755" xr:uid="{00000000-0005-0000-0000-00004F060000}"/>
    <cellStyle name="Normal 6 5 4 3 2 3 3 2" xfId="4791" xr:uid="{156ECD42-9B10-42E7-81DB-911B21DCE73A}"/>
    <cellStyle name="Normal 6 5 4 3 2 3 3 3" xfId="30279" xr:uid="{44E45A56-0938-496E-848A-9D883B75B8E6}"/>
    <cellStyle name="Normal 6 5 4 3 2 3 3 3 2" xfId="31422" xr:uid="{104720AE-072D-43E6-A876-8E12BB329AC9}"/>
    <cellStyle name="Normal 6 5 4 3 2 3 3 4" xfId="31619" xr:uid="{C63255E8-1A1C-4DD5-BCD8-566984E31045}"/>
    <cellStyle name="Normal 6 5 4 3 2 4" xfId="24662" xr:uid="{C8FD317F-C620-40B3-9E84-C86134062E28}"/>
    <cellStyle name="Normal 6 5 4 3 3" xfId="1311" xr:uid="{00000000-0005-0000-0000-0000EF060000}"/>
    <cellStyle name="Normal 6 5 4 3 4" xfId="2978" xr:uid="{00000000-0005-0000-0000-0000C6070000}"/>
    <cellStyle name="Normal 6 5 4 3 4 2" xfId="31298" xr:uid="{1D63F91C-4880-4AD8-ACE6-3490B3C191AF}"/>
    <cellStyle name="Normal 6 5 4 3 5" xfId="2139" xr:uid="{00000000-0005-0000-0000-0000DE020000}"/>
    <cellStyle name="Normal 6 5 4 3 5 2" xfId="3771" xr:uid="{0DAEABF9-E059-45BB-9EA3-DB8CCF44184B}"/>
    <cellStyle name="Normal 6 5 4 3 5 3" xfId="30219" xr:uid="{45838C83-4A43-4932-BDCE-C8F337A6FF93}"/>
    <cellStyle name="Normal 6 5 4 3 5 3 2" xfId="31363" xr:uid="{1681B1FF-BD73-48EA-B617-B273CD937AF6}"/>
    <cellStyle name="Normal 6 5 4 3 5 4" xfId="31559" xr:uid="{D408C2DC-B73E-44AF-B237-D74B8744DB20}"/>
    <cellStyle name="Normal 6 5 4 3 6" xfId="4044" xr:uid="{3B6C1D61-E8B0-4D32-BD74-479DABBA050E}"/>
    <cellStyle name="Normal 6 5 4 3 6 2" xfId="4741" xr:uid="{AB0FA666-59CA-452D-8185-BFDD339259A5}"/>
    <cellStyle name="Normal 6 5 4 3 6 3" xfId="30335" xr:uid="{A0F6DACF-5765-4B5B-B0D5-474B058864BF}"/>
    <cellStyle name="Normal 6 5 4 3 6 3 2" xfId="31477" xr:uid="{399043F7-6F4A-4A3E-9634-085F7EF1332F}"/>
    <cellStyle name="Normal 6 5 4 3 6 4" xfId="31675" xr:uid="{0C618089-00EB-4E10-B4F7-F237E3E30D1F}"/>
    <cellStyle name="Normal 6 5 4 3 7" xfId="30154" xr:uid="{E689BF94-8089-4EDB-8A90-EC9DD05FAEB6}"/>
    <cellStyle name="Normal 6 5 4 3 7 2" xfId="30523" xr:uid="{EFBA4820-C840-4148-BF88-6BDF2F0347D9}"/>
    <cellStyle name="Normal 6 5 4 4" xfId="1312" xr:uid="{00000000-0005-0000-0000-0000F0060000}"/>
    <cellStyle name="Normal 6 5 4 4 2" xfId="2023" xr:uid="{00000000-0005-0000-0000-0000F1060000}"/>
    <cellStyle name="Normal 6 5 4 4 3" xfId="3756" xr:uid="{00000000-0005-0000-0000-000052060000}"/>
    <cellStyle name="Normal 6 5 4 4 3 2" xfId="4801" xr:uid="{7A47A254-C6AA-423D-9FA2-08282F4CE5E0}"/>
    <cellStyle name="Normal 6 5 4 4 3 3" xfId="30280" xr:uid="{0B00FD0E-6729-4916-9762-F885F79C9AA2}"/>
    <cellStyle name="Normal 6 5 4 4 3 3 2" xfId="31423" xr:uid="{06166BF6-49AB-4FD9-B6C9-466EFABFB73C}"/>
    <cellStyle name="Normal 6 5 4 4 3 4" xfId="31620" xr:uid="{F51A84E7-859C-4016-A24B-CC6BB58A5781}"/>
    <cellStyle name="Normal 6 5 4 5" xfId="2138" xr:uid="{00000000-0005-0000-0000-0000DC020000}"/>
    <cellStyle name="Normal 6 5 4 5 2" xfId="4627" xr:uid="{F656D414-B9FB-4E57-A874-02EABF4164A9}"/>
    <cellStyle name="Normal 6 5 4 5 3" xfId="30218" xr:uid="{CC65D777-7FA0-471D-A07E-954A4411B4C7}"/>
    <cellStyle name="Normal 6 5 4 5 3 2" xfId="31362" xr:uid="{73E9ABE8-24A6-412C-9014-B32C406F5254}"/>
    <cellStyle name="Normal 6 5 4 5 4" xfId="31558" xr:uid="{6EB7D5EF-0E62-4B3E-BC7A-4EBD9D7356D9}"/>
    <cellStyle name="Normal 6 5 4 6" xfId="4043" xr:uid="{275714B7-5104-4FAB-9E0E-B1CADB04BD20}"/>
    <cellStyle name="Normal 6 5 4 6 2" xfId="4756" xr:uid="{66B4AC42-B19A-46C7-BB60-AA3BF5A56B35}"/>
    <cellStyle name="Normal 6 5 4 6 3" xfId="30334" xr:uid="{0B89003E-3F94-4F85-8781-8734CDF2F216}"/>
    <cellStyle name="Normal 6 5 4 6 3 2" xfId="31476" xr:uid="{28AE4F89-814E-43D6-B004-239043802B5A}"/>
    <cellStyle name="Normal 6 5 4 6 4" xfId="31674" xr:uid="{C9E8D383-49F9-4B00-9D73-DB9D2C0D47B7}"/>
    <cellStyle name="Normal 6 5 4 7" xfId="30153" xr:uid="{2552D7E3-E9B3-4241-AB50-FAF890DD8E42}"/>
    <cellStyle name="Normal 6 5 4 7 2" xfId="30522" xr:uid="{4C0D5AE6-EFC9-4BFA-B323-123CB782B2A7}"/>
    <cellStyle name="Normal 6 5 5" xfId="2070" xr:uid="{00000000-0005-0000-0000-0000CF020000}"/>
    <cellStyle name="Normal 6 5 5 2" xfId="4760" xr:uid="{58B42343-3889-4193-AB92-064DC779A64F}"/>
    <cellStyle name="Normal 6 5 5 3" xfId="30169" xr:uid="{1B9038EE-4F4C-4744-8861-25102551DC54}"/>
    <cellStyle name="Normal 6 5 5 3 2" xfId="30524" xr:uid="{438B0090-C4E0-4040-B6B8-2ED195399BE5}"/>
    <cellStyle name="Normal 6 5 5 4" xfId="31509" xr:uid="{22A88986-2C4B-4B97-B1CE-8329EB5EAAF9}"/>
    <cellStyle name="Normal 6 5 6" xfId="30113" xr:uid="{8D7A58C9-2680-41F9-B10A-5FB6EB00FD95}"/>
    <cellStyle name="Normal 6 5 6 2" xfId="30474" xr:uid="{6AC3E222-93E2-4ED5-A04F-8AD2183A95F8}"/>
    <cellStyle name="Normal 6 6" xfId="1313" xr:uid="{00000000-0005-0000-0000-0000F2060000}"/>
    <cellStyle name="Normal 6 6 10" xfId="30155" xr:uid="{52A1F13F-0078-432B-BBAA-5F6768E9F38E}"/>
    <cellStyle name="Normal 6 6 10 2" xfId="31502"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48" xr:uid="{FF7B7CA6-5BAD-4B3B-BFA9-B67F9521BFD9}"/>
    <cellStyle name="Normal 6 6 3 3 2 3" xfId="23760" xr:uid="{C401F704-A611-42D7-8DE8-0593ABE99CAF}"/>
    <cellStyle name="Normal 6 6 3 3 3" xfId="1319" xr:uid="{00000000-0005-0000-0000-0000F8060000}"/>
    <cellStyle name="Normal 6 6 3 3 4" xfId="2141" xr:uid="{00000000-0005-0000-0000-0000E4020000}"/>
    <cellStyle name="Normal 6 6 3 3 4 2" xfId="4745" xr:uid="{DCE992B0-96C0-4517-B80E-99DBA26EC200}"/>
    <cellStyle name="Normal 6 6 3 3 4 3" xfId="25599" xr:uid="{C235D33F-C474-40C8-AD55-EC553E1D42A9}"/>
    <cellStyle name="Normal 6 6 3 3 4 4" xfId="30221" xr:uid="{1E0F7A3C-2BD1-4F71-A059-2E52E4FFE1B1}"/>
    <cellStyle name="Normal 6 6 3 3 4 4 2" xfId="31365" xr:uid="{0CD2B232-A623-46D5-BE56-9B0330ABDEE6}"/>
    <cellStyle name="Normal 6 6 3 3 4 5" xfId="31561" xr:uid="{644EB2C4-45E6-4172-BD45-78B17057F6A4}"/>
    <cellStyle name="Normal 6 6 3 3 5" xfId="30461" xr:uid="{904D57A7-5920-484C-BF65-E06F982671D6}"/>
    <cellStyle name="Normal 6 6 3 3 6" xfId="30541" xr:uid="{45581F97-261A-4B5F-B6BF-52BB811941F9}"/>
    <cellStyle name="Normal 6 6 3 4" xfId="1320" xr:uid="{00000000-0005-0000-0000-0000F9060000}"/>
    <cellStyle name="Normal 6 6 3 4 2" xfId="1321" xr:uid="{00000000-0005-0000-0000-0000FA060000}"/>
    <cellStyle name="Normal 6 6 3 4 3" xfId="3757" xr:uid="{00000000-0005-0000-0000-00005A060000}"/>
    <cellStyle name="Normal 6 6 3 4 3 2" xfId="4739" xr:uid="{CCE72AF1-1693-42F5-A9FF-B4A64FA2FDC4}"/>
    <cellStyle name="Normal 6 6 3 4 3 3" xfId="30281" xr:uid="{43EAA275-4ABE-462B-9447-B627D0C084F1}"/>
    <cellStyle name="Normal 6 6 3 4 3 3 2" xfId="31424" xr:uid="{93AAD6B1-80BF-4EEF-8D5D-CD727227AB72}"/>
    <cellStyle name="Normal 6 6 3 4 3 4" xfId="31621"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2" xr:uid="{7F9A15D0-EF01-4699-9491-9EC3553B5AF8}"/>
    <cellStyle name="Normal 6 6 4 2 2 3" xfId="25239" xr:uid="{0B833901-0D74-483C-8682-00DEB559717D}"/>
    <cellStyle name="Normal 6 6 4 2 3" xfId="1325" xr:uid="{00000000-0005-0000-0000-0000FE060000}"/>
    <cellStyle name="Normal 6 6 4 2 3 2" xfId="2024" xr:uid="{00000000-0005-0000-0000-0000FF060000}"/>
    <cellStyle name="Normal 6 6 4 2 3 3" xfId="3758" xr:uid="{00000000-0005-0000-0000-00005F060000}"/>
    <cellStyle name="Normal 6 6 4 2 3 3 2" xfId="4808" xr:uid="{D4480518-64CC-4BAE-AD63-DB0C87A603E7}"/>
    <cellStyle name="Normal 6 6 4 2 3 3 3" xfId="30282" xr:uid="{A757C1CC-289F-47DA-B927-DF3F89752397}"/>
    <cellStyle name="Normal 6 6 4 2 3 3 3 2" xfId="31425" xr:uid="{E50733EF-7DA7-4CC6-8EE1-0A08A8F17A48}"/>
    <cellStyle name="Normal 6 6 4 2 3 3 4" xfId="31622" xr:uid="{116C31C3-ADCC-4EDA-827C-4B657CD536F0}"/>
    <cellStyle name="Normal 6 6 4 2 4" xfId="24610" xr:uid="{0E019910-37DE-43E1-BDD5-941731A48A83}"/>
    <cellStyle name="Normal 6 6 4 3" xfId="1326" xr:uid="{00000000-0005-0000-0000-000000070000}"/>
    <cellStyle name="Normal 6 6 4 4" xfId="2979" xr:uid="{00000000-0005-0000-0000-0000D1070000}"/>
    <cellStyle name="Normal 6 6 4 4 2" xfId="31284" xr:uid="{19635C23-0322-4BD8-97B1-5DC1FA748C5B}"/>
    <cellStyle name="Normal 6 6 4 5" xfId="2142" xr:uid="{00000000-0005-0000-0000-0000E6020000}"/>
    <cellStyle name="Normal 6 6 4 5 2" xfId="4635" xr:uid="{BD1045AF-7E49-48EA-AF41-B1E7071CB221}"/>
    <cellStyle name="Normal 6 6 4 5 3" xfId="30222" xr:uid="{6D024BB1-BCE9-45B1-B4E9-3324C92FA7CE}"/>
    <cellStyle name="Normal 6 6 4 5 3 2" xfId="31366" xr:uid="{A3F6340C-D451-475A-A982-207B891A2261}"/>
    <cellStyle name="Normal 6 6 4 5 4" xfId="31562" xr:uid="{E815B1D5-FDA4-48C8-A684-C03B7EE3E407}"/>
    <cellStyle name="Normal 6 6 4 6" xfId="4046" xr:uid="{7E3C1600-D01B-4C17-A3C8-5A48EC2345CF}"/>
    <cellStyle name="Normal 6 6 4 6 2" xfId="4713" xr:uid="{68449821-113B-44E2-90F0-E71E4937E5CF}"/>
    <cellStyle name="Normal 6 6 4 6 3" xfId="30337" xr:uid="{4FEA25DB-3C81-4F82-B8DE-5FCA09BE2E0B}"/>
    <cellStyle name="Normal 6 6 4 6 3 2" xfId="31479" xr:uid="{1305EA02-9F5C-4ACE-9E7C-1E5681505D17}"/>
    <cellStyle name="Normal 6 6 4 6 4" xfId="31677" xr:uid="{6C3874CC-609C-48F8-B7E4-A3BC65EC6DA6}"/>
    <cellStyle name="Normal 6 6 4 7" xfId="30156" xr:uid="{5E7B4808-922D-4165-8936-0598A0A6DAFF}"/>
    <cellStyle name="Normal 6 6 4 7 2" xfId="30525"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6" xr:uid="{E7DC806F-0CF2-49E3-9BF1-8EFF6AC3C9C6}"/>
    <cellStyle name="Normal 6 6 6 3 2 2" xfId="4784" xr:uid="{7B28557E-58D5-4C46-AD75-D9193304C79B}"/>
    <cellStyle name="Normal 6 6 6 3 2 3" xfId="30348" xr:uid="{3218E97D-CD8C-4646-865A-D9FE354D3366}"/>
    <cellStyle name="Normal 6 6 6 3 2 3 2" xfId="31488" xr:uid="{3CAE3964-BC01-4657-A282-A605E568255D}"/>
    <cellStyle name="Normal 6 6 6 3 2 4" xfId="31688" xr:uid="{678B2E18-3999-4540-B1B8-C66D5ECF9D30}"/>
    <cellStyle name="Normal 6 6 6 3 3" xfId="25362" xr:uid="{25F2D5BA-2D6F-4E91-8FBB-4B9D252657D9}"/>
    <cellStyle name="Normal 6 6 6 4" xfId="2152" xr:uid="{00000000-0005-0000-0000-0000E9020000}"/>
    <cellStyle name="Normal 6 6 6 4 2" xfId="4689" xr:uid="{114F1330-7415-461B-B792-61BE07D55AC7}"/>
    <cellStyle name="Normal 6 6 6 4 3" xfId="30232" xr:uid="{F58AE918-38CD-4E0E-A2D9-09149BED6B00}"/>
    <cellStyle name="Normal 6 6 6 4 3 2" xfId="31376" xr:uid="{4B856CE8-FBE5-40B9-9BC7-A62E57FFCD5D}"/>
    <cellStyle name="Normal 6 6 6 4 4" xfId="31572" xr:uid="{4C1B4E78-3692-4AD9-812B-F104F8C9273E}"/>
    <cellStyle name="Normal 6 6 6 5" xfId="4095" xr:uid="{E42903F7-CF43-4BB8-AC03-F1EB46C1FC19}"/>
    <cellStyle name="Normal 6 6 6 5 2" xfId="4765" xr:uid="{2CC1BF88-5B5D-4701-8916-7B15CC9D2D01}"/>
    <cellStyle name="Normal 6 6 6 5 3" xfId="30346" xr:uid="{98CCC825-4A1A-42E6-B1AA-0E2C69D86523}"/>
    <cellStyle name="Normal 6 6 6 5 3 2" xfId="30467" xr:uid="{4FBD431D-8DEA-4803-A24A-7EA12E3C3A28}"/>
    <cellStyle name="Normal 6 6 6 5 4" xfId="31686" xr:uid="{C49B3C7B-D919-4712-AAA7-9D97D397881B}"/>
    <cellStyle name="Normal 6 6 6 6" xfId="25712" xr:uid="{CE44424C-FDE2-4274-9AAC-2B2782EEB566}"/>
    <cellStyle name="Normal 6 6 6 6 2" xfId="26401" xr:uid="{DEBDC983-AB32-4C69-A2AF-B29A4C97979C}"/>
    <cellStyle name="Normal 6 6 6 6 3" xfId="31161" xr:uid="{BD47C53A-D048-4DE0-B9CB-CDDE1C18DABC}"/>
    <cellStyle name="Normal 6 6 7" xfId="1331" xr:uid="{00000000-0005-0000-0000-000005070000}"/>
    <cellStyle name="Normal 6 6 7 2" xfId="1332" xr:uid="{00000000-0005-0000-0000-000006070000}"/>
    <cellStyle name="Normal 6 6 7 3" xfId="3759" xr:uid="{00000000-0005-0000-0000-000066060000}"/>
    <cellStyle name="Normal 6 6 7 3 2" xfId="4796" xr:uid="{7A2B7AA4-4D8E-47BA-B48E-48FE92EFB13B}"/>
    <cellStyle name="Normal 6 6 7 3 3" xfId="30283" xr:uid="{2C0FF210-3F32-4667-BC76-A197BDA7207F}"/>
    <cellStyle name="Normal 6 6 7 3 3 2" xfId="31426" xr:uid="{AD38E9A4-55DA-497D-9BB3-C9C7088878B7}"/>
    <cellStyle name="Normal 6 6 7 3 4" xfId="31623" xr:uid="{42646DD9-025F-4705-9E62-4F3B5975772E}"/>
    <cellStyle name="Normal 6 6 8" xfId="2140" xr:uid="{00000000-0005-0000-0000-0000E0020000}"/>
    <cellStyle name="Normal 6 6 8 2" xfId="4772" xr:uid="{C961BEA7-4CED-4BA6-BDFD-A714A0F418E5}"/>
    <cellStyle name="Normal 6 6 8 3" xfId="30220" xr:uid="{37158C93-C128-47BC-9E38-D6AD1178AECA}"/>
    <cellStyle name="Normal 6 6 8 3 2" xfId="31364" xr:uid="{872114F9-D194-46EE-A5D9-EE1B0BAD18D4}"/>
    <cellStyle name="Normal 6 6 8 4" xfId="31560" xr:uid="{3F39477A-ED45-441A-A75D-B419A820AC75}"/>
    <cellStyle name="Normal 6 6 9" xfId="4045" xr:uid="{A50BAD3F-B140-4A20-83B4-791B93C5BDD0}"/>
    <cellStyle name="Normal 6 6 9 2" xfId="4821" xr:uid="{7CDE7D59-F383-4AF9-8CAA-D8B18AFC360A}"/>
    <cellStyle name="Normal 6 6 9 3" xfId="30336" xr:uid="{3A6A9E50-0BA5-4941-9213-B78E13DA814B}"/>
    <cellStyle name="Normal 6 6 9 3 2" xfId="31478" xr:uid="{6013DB08-71B5-4C90-970E-D19F82C70232}"/>
    <cellStyle name="Normal 6 6 9 4" xfId="31676" xr:uid="{53DDC73E-BA27-4E23-88D4-7A4DBD3D816F}"/>
    <cellStyle name="Normal 6 7" xfId="29573" xr:uid="{949E648E-1627-4304-B1D4-9DF911CA9729}"/>
    <cellStyle name="Normal 6 7 2" xfId="29630" xr:uid="{0E90CD01-BDD5-4813-BF65-92255AD7581D}"/>
    <cellStyle name="Normal 6 7 2 2" xfId="31249" xr:uid="{93E5B342-B8B5-4605-BBB7-D65BB0DA361E}"/>
    <cellStyle name="Normal 6 7 2 3" xfId="30417" xr:uid="{12179D78-6B54-4E06-83B0-9939D6079D0B}"/>
    <cellStyle name="Normal 6 7 3" xfId="29609" xr:uid="{7AF28517-C91E-49FA-99C2-5F623D4C0532}"/>
    <cellStyle name="Normal 6 7 3 2" xfId="29649" xr:uid="{53DFD4C6-C645-4A38-ACB5-6A77D465B439}"/>
    <cellStyle name="Normal 6 7 3 3" xfId="30391" xr:uid="{A5E5D95B-DDD1-4A2C-BD44-CABFE47ABDB3}"/>
    <cellStyle name="Normal 6 7 3 4" xfId="30378" xr:uid="{5155BC23-F086-4F1A-906F-131E56510975}"/>
    <cellStyle name="Normal 6 7 3 4 2" xfId="31717" xr:uid="{2BC8B870-CC42-4F6F-B727-0ADF1FB26729}"/>
    <cellStyle name="Normal 6 7 4" xfId="29638" xr:uid="{BF5B92AD-058E-4424-9669-B083BD07B8A2}"/>
    <cellStyle name="Normal 6 7 5" xfId="30365" xr:uid="{F68FEA24-123A-403F-96BE-EBB35A98CD3A}"/>
    <cellStyle name="Normal 6 7 5 2" xfId="31243" xr:uid="{E6CAD0FF-2279-4F48-A47B-5AABE6331490}"/>
    <cellStyle name="Normal 6 7 5 3" xfId="31704" xr:uid="{5A1A3DA2-D180-456E-AB85-E966B8A9EF63}"/>
    <cellStyle name="Normal 6 8" xfId="31495" xr:uid="{87BFBF72-39C8-449B-BCD7-58E40C532503}"/>
    <cellStyle name="Normal 7" xfId="1333" xr:uid="{00000000-0005-0000-0000-000007070000}"/>
    <cellStyle name="Normal 7 10" xfId="1334" xr:uid="{00000000-0005-0000-0000-000008070000}"/>
    <cellStyle name="Normal 7 10 10" xfId="9965" xr:uid="{359EDB8F-CE3F-4AAB-BA56-64B93A8BE2F6}"/>
    <cellStyle name="Normal 7 10 10 2" xfId="20345" xr:uid="{A0EBA2BB-938B-403C-AE99-D606E1476D6E}"/>
    <cellStyle name="Normal 7 10 11" xfId="24755" xr:uid="{DCAAA4C2-9861-49AD-92EC-882F2EE993BF}"/>
    <cellStyle name="Normal 7 10 12" xfId="12620" xr:uid="{9C120931-6A9C-4D9E-867D-D45C3FFA9BE0}"/>
    <cellStyle name="Normal 7 10 2" xfId="1335" xr:uid="{00000000-0005-0000-0000-000009070000}"/>
    <cellStyle name="Normal 7 10 2 2" xfId="1336" xr:uid="{00000000-0005-0000-0000-00000A070000}"/>
    <cellStyle name="Normal 7 10 2 2 2" xfId="5384" xr:uid="{A4B9A53A-3A43-4F3E-97AF-AF5E34941C4F}"/>
    <cellStyle name="Normal 7 10 2 2 2 2" xfId="23996" xr:uid="{5EF00CC8-C1B7-452B-B020-E7942E28CFBA}"/>
    <cellStyle name="Normal 7 10 2 2 2 3" xfId="26134" xr:uid="{DA00C987-569E-4341-827D-79B457BCFD94}"/>
    <cellStyle name="Normal 7 10 2 2 2 4" xfId="14681" xr:uid="{AF8FDFBD-6E65-4DA8-8B0E-B3F6654E15C5}"/>
    <cellStyle name="Normal 7 10 2 2 3" xfId="7134" xr:uid="{1F695DB0-07BF-463B-8722-C8FD9DE9EB6F}"/>
    <cellStyle name="Normal 7 10 2 2 3 2" xfId="27649" xr:uid="{8920B3EA-FA12-4A67-8439-E48C80F70C78}"/>
    <cellStyle name="Normal 7 10 2 2 3 3" xfId="26462" xr:uid="{E77B95E4-620B-4F7D-AC90-1902E601BB1F}"/>
    <cellStyle name="Normal 7 10 2 2 3 4" xfId="17514" xr:uid="{F420B961-5D2F-4632-BE6A-9C566417EBFD}"/>
    <cellStyle name="Normal 7 10 2 2 4" xfId="9967" xr:uid="{5F7FA390-95AA-49B3-AFEE-72F4C6921564}"/>
    <cellStyle name="Normal 7 10 2 2 4 2" xfId="29442" xr:uid="{9F168CC0-FBA2-4457-95B5-94D8723EC7E6}"/>
    <cellStyle name="Normal 7 10 2 2 4 3" xfId="20347" xr:uid="{20AEA8B9-C71C-492C-B138-253E81DD2236}"/>
    <cellStyle name="Normal 7 10 2 2 5" xfId="23411" xr:uid="{8A0A8ABF-D98B-4B79-A80A-A3B39774D71E}"/>
    <cellStyle name="Normal 7 10 2 2 6" xfId="13991" xr:uid="{6D8B82FA-0E6C-4705-9C7C-2244EF70DF8B}"/>
    <cellStyle name="Normal 7 10 2 3" xfId="2814" xr:uid="{00000000-0005-0000-0000-0000DA070000}"/>
    <cellStyle name="Normal 7 10 2 3 2" xfId="6029" xr:uid="{E04C8CEC-3F9D-4245-AA24-EF8271A18E37}"/>
    <cellStyle name="Normal 7 10 2 3 2 2" xfId="27609" xr:uid="{47AA8E0E-5398-489F-9C7E-069702AF5635}"/>
    <cellStyle name="Normal 7 10 2 3 2 3" xfId="15483" xr:uid="{7ED1D0C9-1B01-46B9-9DAD-C57BBC4FCD35}"/>
    <cellStyle name="Normal 7 10 2 3 3" xfId="7936" xr:uid="{1FEF77F3-0BD1-4C29-8FBA-6684FC4B16E9}"/>
    <cellStyle name="Normal 7 10 2 3 3 2" xfId="18316" xr:uid="{55CD75F5-A303-475B-ADFC-8BC97820FAA9}"/>
    <cellStyle name="Normal 7 10 2 3 4" xfId="10769" xr:uid="{AF006C00-1996-4209-87E4-9E26DBCAE9E4}"/>
    <cellStyle name="Normal 7 10 2 3 4 2" xfId="21149" xr:uid="{A4287C7A-E3EA-47F2-9467-86089E66D99F}"/>
    <cellStyle name="Normal 7 10 2 3 5" xfId="25406" xr:uid="{F96F5F49-5B26-4FCC-A7A2-514258545DFA}"/>
    <cellStyle name="Normal 7 10 2 3 6" xfId="13282" xr:uid="{A7A63833-42D2-46E1-964C-4D829DD7806C}"/>
    <cellStyle name="Normal 7 10 2 4" xfId="4209" xr:uid="{0F502A3E-63E3-4E2E-8374-0554430612A7}"/>
    <cellStyle name="Normal 7 10 2 4 2" xfId="8980" xr:uid="{AB6A1B5F-780F-4A02-8EBF-59D98E232FA1}"/>
    <cellStyle name="Normal 7 10 2 4 2 2" xfId="29061" xr:uid="{BE39E1FE-354A-41F3-A150-7076FFA64329}"/>
    <cellStyle name="Normal 7 10 2 4 2 3" xfId="19360" xr:uid="{76DF4956-5777-4EED-9D8B-AF88C6B58339}"/>
    <cellStyle name="Normal 7 10 2 4 3" xfId="11813" xr:uid="{11388FA3-A7FB-4627-B1A8-85D14666261B}"/>
    <cellStyle name="Normal 7 10 2 4 3 2" xfId="22193" xr:uid="{18DDC2C6-0556-401C-AEC8-9E605AC46C13}"/>
    <cellStyle name="Normal 7 10 2 4 4" xfId="24510" xr:uid="{1D9F726A-6BCE-4942-A09A-7B22BDAD81ED}"/>
    <cellStyle name="Normal 7 10 2 4 5" xfId="16527" xr:uid="{76A4361B-AE12-42E6-9D40-C4A92532D484}"/>
    <cellStyle name="Normal 7 10 2 5" xfId="5383" xr:uid="{E5553ABE-3B56-49CC-AFEC-C7BD663E3D93}"/>
    <cellStyle name="Normal 7 10 2 5 2" xfId="27739" xr:uid="{6FB7CD1E-BB98-47A7-866A-C32DB96261CF}"/>
    <cellStyle name="Normal 7 10 2 5 3" xfId="14680" xr:uid="{BFF043C1-DCF2-4466-9280-99DB4D43F2AE}"/>
    <cellStyle name="Normal 7 10 2 6" xfId="7133" xr:uid="{6361ED63-A707-4DFE-9CD2-D4B3AAB26F1C}"/>
    <cellStyle name="Normal 7 10 2 6 2" xfId="17513" xr:uid="{3F86AD79-75C2-4043-9D87-7D65193261D4}"/>
    <cellStyle name="Normal 7 10 2 7" xfId="9966" xr:uid="{E54C6F80-500C-4B60-A673-1AE452898B48}"/>
    <cellStyle name="Normal 7 10 2 7 2" xfId="20346" xr:uid="{51356147-A5F8-47C0-A2EC-BB586B96B995}"/>
    <cellStyle name="Normal 7 10 2 8" xfId="23326" xr:uid="{04908B98-1AF4-44E0-98BC-2FDD3A60EB33}"/>
    <cellStyle name="Normal 7 10 2 9" xfId="12778" xr:uid="{D1BE6283-3FDA-49AA-8341-13787A20BF3F}"/>
    <cellStyle name="Normal 7 10 3" xfId="1337" xr:uid="{00000000-0005-0000-0000-00000B070000}"/>
    <cellStyle name="Normal 7 10 3 2" xfId="4568" xr:uid="{11FCBC09-A35D-4151-A26B-9C6373D21978}"/>
    <cellStyle name="Normal 7 10 3 2 2" xfId="9339" xr:uid="{D9CF7BA1-92E5-4591-9602-33ECCA660599}"/>
    <cellStyle name="Normal 7 10 3 2 2 2" xfId="29313" xr:uid="{9145F611-582B-4B1F-BCE6-D7A1BCD64F24}"/>
    <cellStyle name="Normal 7 10 3 2 2 3" xfId="19719" xr:uid="{BE77D7EB-6259-4ACB-8F57-D12C7AB8F4A3}"/>
    <cellStyle name="Normal 7 10 3 2 3" xfId="12172" xr:uid="{A8FF997D-3A24-4D21-91AF-B7051C583D89}"/>
    <cellStyle name="Normal 7 10 3 2 3 2" xfId="22552" xr:uid="{3C37EBCB-BCA8-4433-9BA6-1FFA34A34C78}"/>
    <cellStyle name="Normal 7 10 3 2 4" xfId="24774" xr:uid="{DA082615-1FF6-43D0-849D-F4B31354C96A}"/>
    <cellStyle name="Normal 7 10 3 2 5" xfId="16886" xr:uid="{B9FDA2A6-F21D-4474-8FE5-A5A79B469669}"/>
    <cellStyle name="Normal 7 10 3 3" xfId="5385" xr:uid="{6608DE53-BD66-4FE6-A7ED-DEEE29BF5B7A}"/>
    <cellStyle name="Normal 7 10 3 3 2" xfId="23456" xr:uid="{AD02EF29-A0BC-4C69-9C51-E0CCE8F7985D}"/>
    <cellStyle name="Normal 7 10 3 3 3" xfId="28175" xr:uid="{5786EC6E-BC84-46CD-9DCF-C5BF731604E8}"/>
    <cellStyle name="Normal 7 10 3 3 4" xfId="14682" xr:uid="{DC83B160-367D-4B98-BCE1-0DC66EBC19B5}"/>
    <cellStyle name="Normal 7 10 3 4" xfId="7135" xr:uid="{37226F6C-8048-4F92-BE47-4D8E2236DF60}"/>
    <cellStyle name="Normal 7 10 3 4 2" xfId="23393" xr:uid="{41637022-843A-442E-8875-D6C6DF8B744A}"/>
    <cellStyle name="Normal 7 10 3 4 3" xfId="26426" xr:uid="{25EC9742-984F-4EBF-B238-BFA9D1E97032}"/>
    <cellStyle name="Normal 7 10 3 4 4" xfId="17515" xr:uid="{190C4A24-CB20-40C2-93A7-61356E2833BD}"/>
    <cellStyle name="Normal 7 10 3 5" xfId="9968" xr:uid="{4210E821-E696-44AC-A9C0-8619178DC8C7}"/>
    <cellStyle name="Normal 7 10 3 5 2" xfId="29443" xr:uid="{80A92848-3D34-423A-8117-F7F695E07DDF}"/>
    <cellStyle name="Normal 7 10 3 5 3" xfId="20348" xr:uid="{40C46509-62EF-4080-9C0C-473775E255EA}"/>
    <cellStyle name="Normal 7 10 3 6" xfId="24565" xr:uid="{2CAF589F-8D02-41D7-B31B-B14902BAD6B1}"/>
    <cellStyle name="Normal 7 10 3 7" xfId="13992" xr:uid="{4BA0991D-B842-41FD-A4E6-6706B5AC3923}"/>
    <cellStyle name="Normal 7 10 4" xfId="1338" xr:uid="{00000000-0005-0000-0000-00000C070000}"/>
    <cellStyle name="Normal 7 10 4 2" xfId="5386" xr:uid="{7F2299F0-9DB4-4D9A-9001-239F73A775C7}"/>
    <cellStyle name="Normal 7 10 4 2 2" xfId="25554" xr:uid="{E5CEE4C4-4715-4AF9-9AA9-3AB12C7D7BF8}"/>
    <cellStyle name="Normal 7 10 4 2 3" xfId="26717" xr:uid="{0518671A-3004-4D51-92EB-14748FE8D4D0}"/>
    <cellStyle name="Normal 7 10 4 2 4" xfId="14683" xr:uid="{55D487BB-2CE0-4823-9C2E-173D990CFA5F}"/>
    <cellStyle name="Normal 7 10 4 3" xfId="7136" xr:uid="{C8001552-B498-40A9-A99C-CEE758884F72}"/>
    <cellStyle name="Normal 7 10 4 3 2" xfId="28477" xr:uid="{E5EEF2C8-A902-4BCF-96B2-5CC315E52353}"/>
    <cellStyle name="Normal 7 10 4 3 3" xfId="17516" xr:uid="{6358BC15-32A6-4BE3-B493-53E3BDD20DAE}"/>
    <cellStyle name="Normal 7 10 4 4" xfId="9969" xr:uid="{323580FE-EEE3-4E8D-80EE-29C6171B7494}"/>
    <cellStyle name="Normal 7 10 4 4 2" xfId="20349" xr:uid="{543851B6-A0ED-47F7-B76F-4F54F2EE5AB8}"/>
    <cellStyle name="Normal 7 10 4 5" xfId="22745" xr:uid="{3749016E-AA7A-4454-A1DA-C500517CF5AF}"/>
    <cellStyle name="Normal 7 10 4 6" xfId="13476" xr:uid="{502BFF64-2BE5-4EE4-B1CD-8F3328BE0C78}"/>
    <cellStyle name="Normal 7 10 5" xfId="2507" xr:uid="{00000000-0005-0000-0000-0000DD070000}"/>
    <cellStyle name="Normal 7 10 5 2" xfId="5786" xr:uid="{F0CC4165-7ADF-41DD-9346-8605F4BE5F3F}"/>
    <cellStyle name="Normal 7 10 5 2 2" xfId="25865" xr:uid="{B61FC58C-C78F-4942-ACE6-ACDE5712BCEF}"/>
    <cellStyle name="Normal 7 10 5 2 3" xfId="15178" xr:uid="{06A66D68-83F9-4B41-B43E-B0BCDBDFA79B}"/>
    <cellStyle name="Normal 7 10 5 3" xfId="7631" xr:uid="{DC12FF0F-A626-4A05-B5C9-CD8DE60BA160}"/>
    <cellStyle name="Normal 7 10 5 3 2" xfId="18011" xr:uid="{5787543C-7E1F-4E36-B71B-5D68C378B636}"/>
    <cellStyle name="Normal 7 10 5 4" xfId="10464" xr:uid="{46DB715C-7B80-44DC-9221-E9A221CBC736}"/>
    <cellStyle name="Normal 7 10 5 4 2" xfId="20844" xr:uid="{EECD5737-11A0-43FC-9A91-FF0D15B9D4B4}"/>
    <cellStyle name="Normal 7 10 5 5" xfId="25101" xr:uid="{4597B0DB-FED5-4E2B-B408-D8ED4E270D5D}"/>
    <cellStyle name="Normal 7 10 5 6" xfId="12894" xr:uid="{CEC3B7B2-46A5-4240-8249-298F51D0FDF8}"/>
    <cellStyle name="Normal 7 10 6" xfId="2387" xr:uid="{00000000-0005-0000-0000-0000D7070000}"/>
    <cellStyle name="Normal 7 10 6 2" xfId="7513" xr:uid="{33EEEEBC-3999-4154-AF49-1DDEC298D42F}"/>
    <cellStyle name="Normal 7 10 6 2 2" xfId="27727" xr:uid="{6E27EFFE-3410-442F-AB71-2298894BF39B}"/>
    <cellStyle name="Normal 7 10 6 2 3" xfId="17893" xr:uid="{166C65E8-4599-47E7-9E14-4A04EC4114C6}"/>
    <cellStyle name="Normal 7 10 6 3" xfId="10346" xr:uid="{7A5E4030-AFE3-4F5F-8ABC-172E1EB362CC}"/>
    <cellStyle name="Normal 7 10 6 3 2" xfId="20726" xr:uid="{84B406C7-CBEC-47CD-9FE7-F652727532BA}"/>
    <cellStyle name="Normal 7 10 6 4" xfId="23001" xr:uid="{451DD849-E7A2-416E-9306-9DD9DD1584EB}"/>
    <cellStyle name="Normal 7 10 6 5" xfId="15060" xr:uid="{5AF3D516-CBE8-4A12-8927-868403AD4680}"/>
    <cellStyle name="Normal 7 10 7" xfId="4047" xr:uid="{6E59AE2C-8E82-494C-B3FD-012447F7B53B}"/>
    <cellStyle name="Normal 7 10 7 2" xfId="8832" xr:uid="{22EDCD99-8D6E-4D4F-A745-3609BA3D8FCE}"/>
    <cellStyle name="Normal 7 10 7 2 2" xfId="19212" xr:uid="{F6B184DA-BF4F-4E31-877F-25BC400D3FB4}"/>
    <cellStyle name="Normal 7 10 7 3" xfId="11665" xr:uid="{40CECD75-8C86-4DBF-85D4-8E4C5D42882A}"/>
    <cellStyle name="Normal 7 10 7 3 2" xfId="22045" xr:uid="{AEEFDBF3-74B8-4DDB-8B03-B040D14A0ADF}"/>
    <cellStyle name="Normal 7 10 7 4" xfId="27427" xr:uid="{2103D2B5-8BCE-41ED-8FCE-241BE7C0470A}"/>
    <cellStyle name="Normal 7 10 7 5" xfId="16379" xr:uid="{1A0EA109-9C61-4286-AECE-80E16F59AB5F}"/>
    <cellStyle name="Normal 7 10 8" xfId="5382" xr:uid="{91C3F893-9AC0-43F1-A489-DF9A5D70CB6F}"/>
    <cellStyle name="Normal 7 10 8 2" xfId="14679" xr:uid="{8DCBDF70-C312-4F7B-9F46-EE95B2AB0865}"/>
    <cellStyle name="Normal 7 10 9" xfId="7132" xr:uid="{15515014-6102-4EEC-8091-16EDB1B419C8}"/>
    <cellStyle name="Normal 7 10 9 2" xfId="17512" xr:uid="{E0F45A6C-1380-40AF-953D-8F8EC9A6BF5E}"/>
    <cellStyle name="Normal 7 11" xfId="1339" xr:uid="{00000000-0005-0000-0000-00000D070000}"/>
    <cellStyle name="Normal 7 11 10" xfId="9970" xr:uid="{22363347-2364-4785-9EB3-D6EE67D8D6F9}"/>
    <cellStyle name="Normal 7 11 10 2" xfId="20350" xr:uid="{D482AEAA-D25E-4AFC-B026-BD68ADA08397}"/>
    <cellStyle name="Normal 7 11 11" xfId="24778" xr:uid="{0D03B689-F3C3-414F-A68D-8351DA2E048C}"/>
    <cellStyle name="Normal 7 11 12" xfId="12621" xr:uid="{EC8688B2-80C3-4313-A060-3151A0DA0DE4}"/>
    <cellStyle name="Normal 7 11 2" xfId="1340" xr:uid="{00000000-0005-0000-0000-00000E070000}"/>
    <cellStyle name="Normal 7 11 2 2" xfId="1341" xr:uid="{00000000-0005-0000-0000-00000F070000}"/>
    <cellStyle name="Normal 7 11 2 2 2" xfId="5389" xr:uid="{8988D664-B5A8-496D-9580-6A16654365BE}"/>
    <cellStyle name="Normal 7 11 2 2 2 2" xfId="23082" xr:uid="{2975A7BF-990C-4EB9-9FE8-09F902CEE05D}"/>
    <cellStyle name="Normal 7 11 2 2 2 3" xfId="28018" xr:uid="{30920CE1-C917-4DEE-BD2A-0A0ADF2E79A0}"/>
    <cellStyle name="Normal 7 11 2 2 2 4" xfId="14686" xr:uid="{671B26F3-3577-4616-B5B5-55038CCCEF22}"/>
    <cellStyle name="Normal 7 11 2 2 3" xfId="7139" xr:uid="{65E79FC5-F13B-483E-A18B-B523871FF8EA}"/>
    <cellStyle name="Normal 7 11 2 2 3 2" xfId="27651" xr:uid="{1F447489-C760-4008-BF9A-963663F4F494}"/>
    <cellStyle name="Normal 7 11 2 2 3 3" xfId="26148" xr:uid="{BBD97FE4-4EEF-4535-B758-1DBF9848DBAF}"/>
    <cellStyle name="Normal 7 11 2 2 3 4" xfId="17519" xr:uid="{1E6750DA-7494-4FFF-8E5E-106522FD205C}"/>
    <cellStyle name="Normal 7 11 2 2 4" xfId="9972" xr:uid="{713C0F8E-83B0-4BFC-954C-AA99327C3BB6}"/>
    <cellStyle name="Normal 7 11 2 2 4 2" xfId="29444" xr:uid="{E593ECA3-1A30-446D-A231-9434060115B5}"/>
    <cellStyle name="Normal 7 11 2 2 4 3" xfId="20352" xr:uid="{033D2FB3-A140-4952-81E1-D1EBA10C7073}"/>
    <cellStyle name="Normal 7 11 2 2 5" xfId="24789" xr:uid="{19BD2E79-0BDF-4C70-BAE1-D84ECE040918}"/>
    <cellStyle name="Normal 7 11 2 2 6" xfId="13993" xr:uid="{39CD0ED1-E0DF-4B7C-9F24-EA6975AF709F}"/>
    <cellStyle name="Normal 7 11 2 3" xfId="2815" xr:uid="{00000000-0005-0000-0000-0000E1070000}"/>
    <cellStyle name="Normal 7 11 2 3 2" xfId="6030" xr:uid="{B3499556-E0C0-40C1-A3F5-6D139E58775D}"/>
    <cellStyle name="Normal 7 11 2 3 2 2" xfId="28469" xr:uid="{6446AA42-626D-4812-BD9C-9BA3A2B1A16F}"/>
    <cellStyle name="Normal 7 11 2 3 2 3" xfId="15484" xr:uid="{6D2591B6-AD6D-458F-BE31-B961D271A5D8}"/>
    <cellStyle name="Normal 7 11 2 3 3" xfId="7937" xr:uid="{B11481E7-C52A-430F-A6A9-79845D0D0905}"/>
    <cellStyle name="Normal 7 11 2 3 3 2" xfId="18317" xr:uid="{EC7DB7D9-279D-47C5-B892-78AB28936435}"/>
    <cellStyle name="Normal 7 11 2 3 4" xfId="10770" xr:uid="{A294334B-7AB2-4BE7-8BBC-EDE42B16F733}"/>
    <cellStyle name="Normal 7 11 2 3 4 2" xfId="21150" xr:uid="{59BD4C94-5818-4225-8EE9-0676871EE40A}"/>
    <cellStyle name="Normal 7 11 2 3 5" xfId="22983" xr:uid="{982E7633-AB26-42ED-821A-58EF5A73554B}"/>
    <cellStyle name="Normal 7 11 2 3 6" xfId="13283" xr:uid="{7C6C56FD-6166-47FA-A994-CF7328094250}"/>
    <cellStyle name="Normal 7 11 2 4" xfId="4210" xr:uid="{03FEBAA3-ABD2-4159-8032-1B1639440376}"/>
    <cellStyle name="Normal 7 11 2 4 2" xfId="8981" xr:uid="{E244D5CC-479E-4B54-8335-EEEB4922CB6B}"/>
    <cellStyle name="Normal 7 11 2 4 2 2" xfId="29062" xr:uid="{5ACFA86F-47FB-4AD9-AC48-971BBD014052}"/>
    <cellStyle name="Normal 7 11 2 4 2 3" xfId="19361" xr:uid="{0C284C7A-9173-47A4-8674-4E00B9C49257}"/>
    <cellStyle name="Normal 7 11 2 4 3" xfId="11814" xr:uid="{C1073F48-C366-435F-ADD9-85E76175FD1E}"/>
    <cellStyle name="Normal 7 11 2 4 3 2" xfId="22194" xr:uid="{C0671745-4072-450D-B085-3F3BDA1631C1}"/>
    <cellStyle name="Normal 7 11 2 4 4" xfId="23461" xr:uid="{F4430A89-939B-403D-95E7-821BB245F15C}"/>
    <cellStyle name="Normal 7 11 2 4 5" xfId="16528" xr:uid="{6CB6507E-4EB5-4336-A00B-89561EB712C1}"/>
    <cellStyle name="Normal 7 11 2 5" xfId="5388" xr:uid="{33BC3003-5F75-4A00-B41C-1C326665A7E7}"/>
    <cellStyle name="Normal 7 11 2 5 2" xfId="26689" xr:uid="{1D5FE240-5B8C-4BE8-A775-60BCA533EF2D}"/>
    <cellStyle name="Normal 7 11 2 5 3" xfId="14685" xr:uid="{6B135D0D-D75E-4BCF-A439-F8F6D830949D}"/>
    <cellStyle name="Normal 7 11 2 6" xfId="7138" xr:uid="{4C754E41-B74C-4AF5-8DBE-1D20CADFDF17}"/>
    <cellStyle name="Normal 7 11 2 6 2" xfId="17518" xr:uid="{9709B54F-A3FB-4619-B026-9EEEA158A0B2}"/>
    <cellStyle name="Normal 7 11 2 7" xfId="9971" xr:uid="{E9E114BA-5E97-43B4-B002-1EC42D644C46}"/>
    <cellStyle name="Normal 7 11 2 7 2" xfId="20351" xr:uid="{FF924DB4-FE08-47AD-BDD5-07FE49CE2E17}"/>
    <cellStyle name="Normal 7 11 2 8" xfId="23102" xr:uid="{8E9B7949-C2D4-4A5C-945B-49928DDC6DB0}"/>
    <cellStyle name="Normal 7 11 2 9" xfId="12779" xr:uid="{36C38E79-D0A4-447D-808C-55992FED73C8}"/>
    <cellStyle name="Normal 7 11 3" xfId="1342" xr:uid="{00000000-0005-0000-0000-000010070000}"/>
    <cellStyle name="Normal 7 11 3 2" xfId="4569" xr:uid="{F08FB077-443F-4C3C-896B-7515BA92433E}"/>
    <cellStyle name="Normal 7 11 3 2 2" xfId="9340" xr:uid="{D27B75A4-C000-467A-888F-1365130BA248}"/>
    <cellStyle name="Normal 7 11 3 2 2 2" xfId="29314" xr:uid="{A2FADAEA-ACA2-4144-8B05-40848E622347}"/>
    <cellStyle name="Normal 7 11 3 2 2 3" xfId="19720" xr:uid="{83BA6AA1-CCA4-45A7-820C-0465F5FEB0CA}"/>
    <cellStyle name="Normal 7 11 3 2 3" xfId="12173" xr:uid="{C82CB428-B76D-467F-988A-CA6D9E9E7A19}"/>
    <cellStyle name="Normal 7 11 3 2 3 2" xfId="22553" xr:uid="{9377B91C-26C4-41C9-BEE6-00E76C7B3FD7}"/>
    <cellStyle name="Normal 7 11 3 2 4" xfId="24894" xr:uid="{F31113B0-56C7-4E4C-93A6-8AF8E5789575}"/>
    <cellStyle name="Normal 7 11 3 2 5" xfId="16887" xr:uid="{8A63E600-65C8-4046-87F2-D20EF988AEDB}"/>
    <cellStyle name="Normal 7 11 3 3" xfId="5390" xr:uid="{E83D9A71-3DF9-43C8-B99C-E8E7B5C91885}"/>
    <cellStyle name="Normal 7 11 3 3 2" xfId="26856" xr:uid="{4BF5156C-88F7-4E45-9120-659344145EE1}"/>
    <cellStyle name="Normal 7 11 3 3 3" xfId="26385" xr:uid="{E7B2315B-E9DD-45FD-ADB1-13B5781B4026}"/>
    <cellStyle name="Normal 7 11 3 3 4" xfId="14687" xr:uid="{BF1817F3-3BA0-46A5-A4BF-75EE8ECFE377}"/>
    <cellStyle name="Normal 7 11 3 4" xfId="7140" xr:uid="{5280A6C7-2B48-4649-87D3-ADCC9DE95D0D}"/>
    <cellStyle name="Normal 7 11 3 4 2" xfId="28200" xr:uid="{812E5A52-87B2-4B40-843F-2D4080B355B3}"/>
    <cellStyle name="Normal 7 11 3 4 3" xfId="26737" xr:uid="{F071AE18-5C98-42D9-8191-89BC464A6E09}"/>
    <cellStyle name="Normal 7 11 3 4 4" xfId="17520" xr:uid="{14CFB8E9-AF26-41C8-AD18-296C9923FCBD}"/>
    <cellStyle name="Normal 7 11 3 5" xfId="9973" xr:uid="{896AB2E8-DD97-4B33-8F61-8C857134410C}"/>
    <cellStyle name="Normal 7 11 3 5 2" xfId="29445" xr:uid="{D5BA7E4F-8041-4F50-9F60-E57D00D4F08C}"/>
    <cellStyle name="Normal 7 11 3 5 3" xfId="20353" xr:uid="{2405E0A6-8308-436C-8A8A-D9C945072D28}"/>
    <cellStyle name="Normal 7 11 3 6" xfId="23987" xr:uid="{E4BF764F-3EA3-4134-BB4F-58F274E37C53}"/>
    <cellStyle name="Normal 7 11 3 7" xfId="13994" xr:uid="{BC402E3E-614B-4EC0-9F88-BC7D83AF55C6}"/>
    <cellStyle name="Normal 7 11 4" xfId="1343" xr:uid="{00000000-0005-0000-0000-000011070000}"/>
    <cellStyle name="Normal 7 11 4 2" xfId="5391" xr:uid="{2B1EB956-87F5-405E-84BF-C14AABB8AC93}"/>
    <cellStyle name="Normal 7 11 4 2 2" xfId="25699" xr:uid="{03F5981A-72C0-49A1-80CE-EF63FB9D190A}"/>
    <cellStyle name="Normal 7 11 4 2 3" xfId="28015" xr:uid="{FE2C575B-A880-4548-A54F-F6561E8BAF53}"/>
    <cellStyle name="Normal 7 11 4 2 4" xfId="14688" xr:uid="{4733B9B7-2481-42CE-A00E-680030EFEDC2}"/>
    <cellStyle name="Normal 7 11 4 3" xfId="7141" xr:uid="{9315D5C9-5A1E-4CB2-A88B-BF8C964D2BEF}"/>
    <cellStyle name="Normal 7 11 4 3 2" xfId="26138" xr:uid="{1CC7326F-494D-4DD0-B298-1CEA679D0896}"/>
    <cellStyle name="Normal 7 11 4 3 3" xfId="17521" xr:uid="{75DE99CE-A15C-4A73-8BDB-D8AF3D881DC3}"/>
    <cellStyle name="Normal 7 11 4 4" xfId="9974" xr:uid="{F9946A74-E173-43E3-B0BA-96C2ABB2266E}"/>
    <cellStyle name="Normal 7 11 4 4 2" xfId="20354" xr:uid="{39529DF1-034E-45DC-AA26-E9CB938FD2F2}"/>
    <cellStyle name="Normal 7 11 4 5" xfId="22825" xr:uid="{AB87E6D9-E620-421D-A83A-875ADE506B2E}"/>
    <cellStyle name="Normal 7 11 4 6" xfId="13477" xr:uid="{B9F47F6D-4538-4CFF-A2B7-BC413BFB317D}"/>
    <cellStyle name="Normal 7 11 5" xfId="2567" xr:uid="{00000000-0005-0000-0000-0000E4070000}"/>
    <cellStyle name="Normal 7 11 5 2" xfId="5835" xr:uid="{26C688D1-BC0D-4F50-A5C7-7657C905B376}"/>
    <cellStyle name="Normal 7 11 5 2 2" xfId="28563" xr:uid="{7D9370AA-0A8E-41EC-B483-4BE5D92A6336}"/>
    <cellStyle name="Normal 7 11 5 2 3" xfId="15238" xr:uid="{7C6C7EA9-C124-4B2D-A0B6-3002D630344F}"/>
    <cellStyle name="Normal 7 11 5 3" xfId="7691" xr:uid="{BEDCB853-65FC-4481-831B-524757D3FCAC}"/>
    <cellStyle name="Normal 7 11 5 3 2" xfId="18071" xr:uid="{664C40D8-033B-4F6E-8A3F-20052D54B7FA}"/>
    <cellStyle name="Normal 7 11 5 4" xfId="10524" xr:uid="{6BEFBC81-C896-460A-AF49-67FB03DBD65D}"/>
    <cellStyle name="Normal 7 11 5 4 2" xfId="20904" xr:uid="{9784D248-BDC7-4DAD-8326-3937CEAA7CBF}"/>
    <cellStyle name="Normal 7 11 5 5" xfId="22960" xr:uid="{A3774CC2-50E6-45FC-A5EF-F71506B10216}"/>
    <cellStyle name="Normal 7 11 5 6" xfId="12954" xr:uid="{03371C5D-BDEC-46D2-B5BA-E5D0E54B2A6D}"/>
    <cellStyle name="Normal 7 11 6" xfId="2388" xr:uid="{00000000-0005-0000-0000-0000DE070000}"/>
    <cellStyle name="Normal 7 11 6 2" xfId="7514" xr:uid="{71D714A7-6425-4457-A44E-C0871A29E4D1}"/>
    <cellStyle name="Normal 7 11 6 2 2" xfId="26744" xr:uid="{45F2AD07-E73E-4F52-B3D4-7FA7DADA198E}"/>
    <cellStyle name="Normal 7 11 6 2 3" xfId="17894" xr:uid="{1D76FDE9-70BF-4C37-BEA9-A8F50FBE07C0}"/>
    <cellStyle name="Normal 7 11 6 3" xfId="10347" xr:uid="{03A8D8C7-3A30-41C0-8D5F-EA494CA6BF65}"/>
    <cellStyle name="Normal 7 11 6 3 2" xfId="20727" xr:uid="{D5C21043-BB2A-4BE9-A353-E036D0635D5F}"/>
    <cellStyle name="Normal 7 11 6 4" xfId="25227" xr:uid="{2258CC28-F1D6-4E1D-8E91-0B27D3C48212}"/>
    <cellStyle name="Normal 7 11 6 5" xfId="15061" xr:uid="{52ADF66A-EB29-4A19-9CFB-5C7149705B6B}"/>
    <cellStyle name="Normal 7 11 7" xfId="4048" xr:uid="{EE667E84-03EA-4DAE-9CA5-DE6E77CCCF57}"/>
    <cellStyle name="Normal 7 11 7 2" xfId="8833" xr:uid="{EC9C2E3F-2204-4C36-8420-00000D705654}"/>
    <cellStyle name="Normal 7 11 7 2 2" xfId="19213" xr:uid="{4C367804-265D-474F-8198-FD538DAF5C9C}"/>
    <cellStyle name="Normal 7 11 7 3" xfId="11666" xr:uid="{56C55BEB-45EC-47E1-9373-A82619D5626C}"/>
    <cellStyle name="Normal 7 11 7 3 2" xfId="22046" xr:uid="{40342CC9-EA1D-41D4-B8B6-DCF058DCDC7A}"/>
    <cellStyle name="Normal 7 11 7 4" xfId="26605" xr:uid="{FC4E2446-8912-4D18-A47F-03FE12A54429}"/>
    <cellStyle name="Normal 7 11 7 5" xfId="16380" xr:uid="{39A3BD08-EAD5-4B60-B444-33BF85C21607}"/>
    <cellStyle name="Normal 7 11 8" xfId="5387" xr:uid="{AE210D88-C35F-41A1-892C-EC73F777EA89}"/>
    <cellStyle name="Normal 7 11 8 2" xfId="14684" xr:uid="{697C4BEC-E756-4A56-BB90-A414E65CC7E7}"/>
    <cellStyle name="Normal 7 11 9" xfId="7137" xr:uid="{566D06A8-060B-4D4C-BF61-F11ACD1F1823}"/>
    <cellStyle name="Normal 7 11 9 2" xfId="17517" xr:uid="{8C424DED-38E2-4C61-9583-22F0578D51C4}"/>
    <cellStyle name="Normal 7 12" xfId="1344" xr:uid="{00000000-0005-0000-0000-000012070000}"/>
    <cellStyle name="Normal 7 12 10" xfId="23317" xr:uid="{520EC44C-78C8-4AC2-929A-A416E99E52C9}"/>
    <cellStyle name="Normal 7 12 11" xfId="12622" xr:uid="{A97707B5-E08C-48E6-9EE8-4A9B22071A35}"/>
    <cellStyle name="Normal 7 12 2" xfId="1345" xr:uid="{00000000-0005-0000-0000-000013070000}"/>
    <cellStyle name="Normal 7 12 2 2" xfId="3416" xr:uid="{00000000-0005-0000-0000-0000E7070000}"/>
    <cellStyle name="Normal 7 12 2 2 2" xfId="6470" xr:uid="{39A9088A-FC78-4479-9DC7-ADCB235A6669}"/>
    <cellStyle name="Normal 7 12 2 2 2 2" xfId="28741" xr:uid="{A27641FD-E14A-4138-B691-D10FAFFA8D97}"/>
    <cellStyle name="Normal 7 12 2 2 2 3" xfId="27110" xr:uid="{4FD4AE5D-EC8D-49D8-B84F-943CA7D5760D}"/>
    <cellStyle name="Normal 7 12 2 2 2 4" xfId="16041" xr:uid="{C6D30117-175F-40B3-B79A-8E6B2759B86F}"/>
    <cellStyle name="Normal 7 12 2 2 3" xfId="8494" xr:uid="{09FAAEA6-2902-43B4-9CD5-58F656E01952}"/>
    <cellStyle name="Normal 7 12 2 2 3 2" xfId="28931" xr:uid="{4A32288B-9108-4ED3-B56C-46CD030CE8B9}"/>
    <cellStyle name="Normal 7 12 2 2 3 3" xfId="18874" xr:uid="{4A4AC680-1106-44EC-AB55-AA9572950355}"/>
    <cellStyle name="Normal 7 12 2 2 4" xfId="11327" xr:uid="{5D538C14-F16A-4F0B-9C06-428974AD32AD}"/>
    <cellStyle name="Normal 7 12 2 2 4 2" xfId="21707" xr:uid="{5E4EDEA6-1091-4DD7-A00A-CE92F8725E34}"/>
    <cellStyle name="Normal 7 12 2 2 5" xfId="24413" xr:uid="{7901D2B0-000F-4F6C-86FD-56A29FAF769F}"/>
    <cellStyle name="Normal 7 12 2 2 6" xfId="13995" xr:uid="{C5FE40AD-E36F-4CCB-BEFB-5E5A72A83FC6}"/>
    <cellStyle name="Normal 7 12 2 3" xfId="4211" xr:uid="{A9517A6B-EEC9-445A-9525-80D1579B21DF}"/>
    <cellStyle name="Normal 7 12 2 3 2" xfId="8982" xr:uid="{363605A0-3161-4FD3-A341-C6B64A6FB591}"/>
    <cellStyle name="Normal 7 12 2 3 2 2" xfId="29063" xr:uid="{AE9A9A4D-7143-464C-B961-1A5B50B8556C}"/>
    <cellStyle name="Normal 7 12 2 3 2 3" xfId="19362" xr:uid="{DFB227FE-7EFF-4B28-BEEC-F9530618E177}"/>
    <cellStyle name="Normal 7 12 2 3 3" xfId="11815" xr:uid="{D9F5E44E-8BC3-4854-B5FC-FF8E49C7FD99}"/>
    <cellStyle name="Normal 7 12 2 3 3 2" xfId="22195" xr:uid="{24610BF3-40D6-4CEA-A2DD-EE28C0F58DAE}"/>
    <cellStyle name="Normal 7 12 2 3 4" xfId="23163" xr:uid="{A120F433-790D-4C3E-B9C5-19B3E2843367}"/>
    <cellStyle name="Normal 7 12 2 3 5" xfId="16529" xr:uid="{247C4DF2-A610-4F4C-8B2F-72E87FA7ACBB}"/>
    <cellStyle name="Normal 7 12 2 4" xfId="5393" xr:uid="{DAF4E148-D4C3-47A6-8253-21AE8D606AFB}"/>
    <cellStyle name="Normal 7 12 2 4 2" xfId="28069" xr:uid="{15DB74D0-3538-414A-B215-1041392378D9}"/>
    <cellStyle name="Normal 7 12 2 4 3" xfId="26881" xr:uid="{E5DE6082-145C-469C-BD01-97F0936D8F74}"/>
    <cellStyle name="Normal 7 12 2 4 4" xfId="14690" xr:uid="{0FE1914F-D6AB-48FB-A6F7-19C438EA792D}"/>
    <cellStyle name="Normal 7 12 2 5" xfId="7143" xr:uid="{CEEAC735-1F80-42A3-8321-BEBDBBA0EDAD}"/>
    <cellStyle name="Normal 7 12 2 5 2" xfId="26861" xr:uid="{7FC277FB-F359-49BC-944E-08714D7C8310}"/>
    <cellStyle name="Normal 7 12 2 5 3" xfId="17523" xr:uid="{A21AEE0E-7E2E-4844-9A39-7F70268A3FAA}"/>
    <cellStyle name="Normal 7 12 2 6" xfId="9976" xr:uid="{5D104CE3-2005-4D2C-91BA-62CD2764C2A5}"/>
    <cellStyle name="Normal 7 12 2 6 2" xfId="20356" xr:uid="{9DD75C04-C32C-41B7-8B04-005C3689DFA0}"/>
    <cellStyle name="Normal 7 12 2 7" xfId="23334" xr:uid="{8C58B10D-58D2-47E9-A3E4-FC944654C601}"/>
    <cellStyle name="Normal 7 12 2 8" xfId="12780" xr:uid="{E649DBA6-EF38-4C42-A68A-E78C329FCC2E}"/>
    <cellStyle name="Normal 7 12 3" xfId="1346" xr:uid="{00000000-0005-0000-0000-000014070000}"/>
    <cellStyle name="Normal 7 12 3 2" xfId="5394" xr:uid="{443EB7AA-966A-4D81-A596-F8B71D54BD25}"/>
    <cellStyle name="Normal 7 12 3 2 2" xfId="25611" xr:uid="{5D5DB393-479B-466F-B4E5-4C66F774489E}"/>
    <cellStyle name="Normal 7 12 3 2 3" xfId="28418" xr:uid="{C6B812D9-43A0-45C7-A9CF-806826CD411E}"/>
    <cellStyle name="Normal 7 12 3 2 4" xfId="14691" xr:uid="{04FFAD5B-49AD-4C32-AFAF-8DA40DBBAA22}"/>
    <cellStyle name="Normal 7 12 3 3" xfId="7144" xr:uid="{31D08A08-FD56-40CA-BFA7-63A6747620DA}"/>
    <cellStyle name="Normal 7 12 3 3 2" xfId="26761" xr:uid="{20E146AB-C481-46EA-834B-687A32370159}"/>
    <cellStyle name="Normal 7 12 3 3 3" xfId="27371" xr:uid="{126CBA36-0DF7-45A9-8ED3-446F54B25D2D}"/>
    <cellStyle name="Normal 7 12 3 3 4" xfId="17524" xr:uid="{C685EBA9-8168-4E70-83F3-57D4600FB1AD}"/>
    <cellStyle name="Normal 7 12 3 4" xfId="9977" xr:uid="{A4249746-35AA-4BE6-8243-638427CB4973}"/>
    <cellStyle name="Normal 7 12 3 4 2" xfId="27575" xr:uid="{A2246321-1797-4EEC-A361-427FBB7A3C71}"/>
    <cellStyle name="Normal 7 12 3 4 3" xfId="29446" xr:uid="{FC474E0F-94E7-4478-AED2-F6A01BFD2FDA}"/>
    <cellStyle name="Normal 7 12 3 4 4" xfId="20357" xr:uid="{51FAB024-1226-42E8-AAF6-A5FB5429E163}"/>
    <cellStyle name="Normal 7 12 3 5" xfId="25254" xr:uid="{1421110F-A50F-449B-AB95-D639693CB953}"/>
    <cellStyle name="Normal 7 12 3 6" xfId="28275" xr:uid="{FF454D42-2019-4230-B53B-246989797AB1}"/>
    <cellStyle name="Normal 7 12 3 7" xfId="13478" xr:uid="{2801D4D9-EDE0-43F3-B730-EE8A7669444F}"/>
    <cellStyle name="Normal 7 12 4" xfId="2816" xr:uid="{00000000-0005-0000-0000-0000E9070000}"/>
    <cellStyle name="Normal 7 12 4 2" xfId="6031" xr:uid="{32FBEA4A-82E4-4966-A90C-DE535393E8C0}"/>
    <cellStyle name="Normal 7 12 4 2 2" xfId="26916" xr:uid="{D83921AD-51A7-496B-9F3B-A4793FF82044}"/>
    <cellStyle name="Normal 7 12 4 2 3" xfId="15485" xr:uid="{2D53276B-54CA-41C8-BE80-BF030D7DCF54}"/>
    <cellStyle name="Normal 7 12 4 3" xfId="7938" xr:uid="{0B88E007-E916-454D-BD47-675A750BAA0F}"/>
    <cellStyle name="Normal 7 12 4 3 2" xfId="18318" xr:uid="{248BA8B1-C989-48FC-B454-D0156789335F}"/>
    <cellStyle name="Normal 7 12 4 4" xfId="10771" xr:uid="{86F5B672-2CD3-4166-969E-FCF60CE9557C}"/>
    <cellStyle name="Normal 7 12 4 4 2" xfId="21151" xr:uid="{A8B38EA7-380D-48A1-8AAE-42F90DAC3DEA}"/>
    <cellStyle name="Normal 7 12 4 5" xfId="23351" xr:uid="{2EE5C875-92FB-4244-85F1-A7B5269EC329}"/>
    <cellStyle name="Normal 7 12 4 6" xfId="13284" xr:uid="{BD1FAE01-0A6B-405B-AB96-B89554939E0D}"/>
    <cellStyle name="Normal 7 12 5" xfId="2389" xr:uid="{00000000-0005-0000-0000-0000E5070000}"/>
    <cellStyle name="Normal 7 12 5 2" xfId="7515" xr:uid="{2881FDC1-79F9-44C7-AA11-057B3B302194}"/>
    <cellStyle name="Normal 7 12 5 2 2" xfId="25853" xr:uid="{A46F6F50-8C06-4C42-9B61-6C5CC67905B2}"/>
    <cellStyle name="Normal 7 12 5 2 3" xfId="17895" xr:uid="{F32CDA9C-1E49-45A3-B185-E476210ABDD6}"/>
    <cellStyle name="Normal 7 12 5 3" xfId="10348" xr:uid="{D381B5B9-B7F2-4A87-978F-37E3CDBA402E}"/>
    <cellStyle name="Normal 7 12 5 3 2" xfId="20728" xr:uid="{20523882-9569-42C4-B086-CBD4A3E82B11}"/>
    <cellStyle name="Normal 7 12 5 4" xfId="23055" xr:uid="{A6F9EEEE-E8DC-402C-A9B2-22B84D550CD6}"/>
    <cellStyle name="Normal 7 12 5 5" xfId="15062" xr:uid="{85D507C5-997B-4EAA-87BA-0875FAA4D589}"/>
    <cellStyle name="Normal 7 12 6" xfId="4049" xr:uid="{3596E1EC-2AB1-4D44-B20A-1ED70535BDF9}"/>
    <cellStyle name="Normal 7 12 6 2" xfId="8834" xr:uid="{3890EE2A-C302-4021-B00A-634E4D23842F}"/>
    <cellStyle name="Normal 7 12 6 2 2" xfId="28991" xr:uid="{955CD499-595D-414F-AAE0-F71BB9C01778}"/>
    <cellStyle name="Normal 7 12 6 2 3" xfId="19214" xr:uid="{913F2D5D-8627-4B2A-9E1A-D7DD3106EAED}"/>
    <cellStyle name="Normal 7 12 6 3" xfId="11667" xr:uid="{8D6AD15C-FE8F-413E-BF2C-CC63FCCFFCB8}"/>
    <cellStyle name="Normal 7 12 6 3 2" xfId="22047" xr:uid="{471792B2-66A8-4D60-B43F-BA638C8B7E91}"/>
    <cellStyle name="Normal 7 12 6 4" xfId="27817" xr:uid="{0DE08D80-981E-47DC-87CF-4F862B724AE2}"/>
    <cellStyle name="Normal 7 12 6 5" xfId="16381" xr:uid="{0BAED52F-AFEE-4DA3-8A28-08092205E7E4}"/>
    <cellStyle name="Normal 7 12 7" xfId="5392" xr:uid="{E8A85330-10A0-460A-939F-343ADD733E52}"/>
    <cellStyle name="Normal 7 12 7 2" xfId="26834" xr:uid="{43749EB2-AA72-4AF7-BF22-85B893F561AE}"/>
    <cellStyle name="Normal 7 12 7 3" xfId="14689" xr:uid="{C0F1CF48-03EC-48B2-B752-F79DF60FEEC7}"/>
    <cellStyle name="Normal 7 12 8" xfId="7142" xr:uid="{19AAED7C-FA0E-4E9F-B250-A2B26DF88045}"/>
    <cellStyle name="Normal 7 12 8 2" xfId="17522" xr:uid="{F44AA86D-E803-46B6-AFD8-5D043216ECE4}"/>
    <cellStyle name="Normal 7 12 9" xfId="9975" xr:uid="{4B10B018-C750-4555-B579-BF05472304FB}"/>
    <cellStyle name="Normal 7 12 9 2" xfId="20355" xr:uid="{D19C51ED-E470-46EA-B869-F4DFDED11AAE}"/>
    <cellStyle name="Normal 7 13" xfId="1347" xr:uid="{00000000-0005-0000-0000-000015070000}"/>
    <cellStyle name="Normal 7 13 10" xfId="12623" xr:uid="{2D384B92-5D75-46D6-9018-93A54C225D1C}"/>
    <cellStyle name="Normal 7 13 2" xfId="1348" xr:uid="{00000000-0005-0000-0000-000016070000}"/>
    <cellStyle name="Normal 7 13 2 2" xfId="2980" xr:uid="{00000000-0005-0000-0000-0000EC070000}"/>
    <cellStyle name="Normal 7 13 2 2 2" xfId="6133" xr:uid="{FE8D53A9-6625-4430-99D9-D9C3115D7D7F}"/>
    <cellStyle name="Normal 7 13 2 2 2 2" xfId="26921" xr:uid="{D35E8CFE-4AE8-4C13-B4F2-8CD714D39F81}"/>
    <cellStyle name="Normal 7 13 2 2 2 3" xfId="27613" xr:uid="{CF0D11E8-5A7A-4820-A722-7C16EC81CB42}"/>
    <cellStyle name="Normal 7 13 2 2 2 4" xfId="15611" xr:uid="{3C8BF89B-DCC0-4D53-9917-6FCA126DD74B}"/>
    <cellStyle name="Normal 7 13 2 2 3" xfId="8064" xr:uid="{68DDBB74-D7DA-4A47-B658-51081B2BF2CE}"/>
    <cellStyle name="Normal 7 13 2 2 3 2" xfId="28762" xr:uid="{4173E0ED-2598-4D03-AEB0-DE0A25AF7D91}"/>
    <cellStyle name="Normal 7 13 2 2 3 3" xfId="18444" xr:uid="{D59CC203-F6EF-4720-BC0E-DB4824764562}"/>
    <cellStyle name="Normal 7 13 2 2 4" xfId="10897" xr:uid="{C5659DA6-8FD7-405B-AD77-8FD632A8F8C0}"/>
    <cellStyle name="Normal 7 13 2 2 4 2" xfId="21277" xr:uid="{5EAC393A-E25D-4040-AA99-C5645CB40D94}"/>
    <cellStyle name="Normal 7 13 2 2 5" xfId="24434" xr:uid="{3994F3C3-412E-48B0-ADFB-64C6C0CABA60}"/>
    <cellStyle name="Normal 7 13 2 2 6" xfId="13479" xr:uid="{90E73610-F862-45F8-8E78-35B01AF3730E}"/>
    <cellStyle name="Normal 7 13 2 3" xfId="5396" xr:uid="{C2511337-16C9-45A8-9333-468C081E9C80}"/>
    <cellStyle name="Normal 7 13 2 3 2" xfId="23414" xr:uid="{C3B71349-DC77-4278-B639-76402E9E57BC}"/>
    <cellStyle name="Normal 7 13 2 3 3" xfId="28179" xr:uid="{F8A5584B-9B09-4954-8A17-C135DB60EF34}"/>
    <cellStyle name="Normal 7 13 2 3 4" xfId="14693" xr:uid="{D31934AC-F6BB-4307-A8AF-7E5977253F78}"/>
    <cellStyle name="Normal 7 13 2 4" xfId="7146" xr:uid="{20B6FFD0-323F-4558-8FF5-79FB207F6696}"/>
    <cellStyle name="Normal 7 13 2 4 2" xfId="26146" xr:uid="{FF4FF221-A08B-4504-947A-0343A1DB8537}"/>
    <cellStyle name="Normal 7 13 2 4 3" xfId="27173" xr:uid="{20F8625E-931C-4469-924A-DE4AB335F6EB}"/>
    <cellStyle name="Normal 7 13 2 4 4" xfId="17526" xr:uid="{1FF3CC5F-0612-4F2F-B13F-5712F1F3C11E}"/>
    <cellStyle name="Normal 7 13 2 5" xfId="9979" xr:uid="{4AE7471D-0114-489F-8CA8-726EC8830133}"/>
    <cellStyle name="Normal 7 13 2 5 2" xfId="29447" xr:uid="{D7AD06FC-802D-43E1-8C8B-0A71DC954DBA}"/>
    <cellStyle name="Normal 7 13 2 5 3" xfId="20359" xr:uid="{102748FF-B588-497E-B490-1D8C4B75F89E}"/>
    <cellStyle name="Normal 7 13 2 6" xfId="23101" xr:uid="{B4881FC2-88B5-4AF5-8CCF-37B88EFA183D}"/>
    <cellStyle name="Normal 7 13 2 7" xfId="12781" xr:uid="{FC89DDCE-20E0-4D06-9AE1-904260F698CB}"/>
    <cellStyle name="Normal 7 13 3" xfId="1349" xr:uid="{00000000-0005-0000-0000-000017070000}"/>
    <cellStyle name="Normal 7 13 3 2" xfId="5397" xr:uid="{DCB20980-7643-4535-88F9-578CE8FBFBCD}"/>
    <cellStyle name="Normal 7 13 3 2 2" xfId="27764" xr:uid="{23C00D56-7A99-4A54-90B1-0B147FC68906}"/>
    <cellStyle name="Normal 7 13 3 2 3" xfId="26815" xr:uid="{20460F01-06EE-4D47-A0BE-B0A32B9D05B2}"/>
    <cellStyle name="Normal 7 13 3 2 4" xfId="14694" xr:uid="{B0B13E8D-91B0-4667-8658-1ADDDDEE0915}"/>
    <cellStyle name="Normal 7 13 3 3" xfId="7147" xr:uid="{64CD0462-F6AC-497F-9989-CBA317968155}"/>
    <cellStyle name="Normal 7 13 3 3 2" xfId="27378" xr:uid="{11DC4761-E4F6-4690-AE9A-B56E67E30089}"/>
    <cellStyle name="Normal 7 13 3 3 3" xfId="27442" xr:uid="{E9AA02BF-9AB4-42F7-A16C-CE009BAA2A77}"/>
    <cellStyle name="Normal 7 13 3 3 4" xfId="17527" xr:uid="{2A80C9F8-14FC-4F30-8B24-C2E6DEE33964}"/>
    <cellStyle name="Normal 7 13 3 4" xfId="9980" xr:uid="{98DBFA60-2698-46F4-BF5C-075BAC410C90}"/>
    <cellStyle name="Normal 7 13 3 4 2" xfId="29448" xr:uid="{84CEC67C-FAC1-4B94-A702-87E75276E1F3}"/>
    <cellStyle name="Normal 7 13 3 4 3" xfId="20360" xr:uid="{59F6F00D-9A4D-4140-B6DF-F155B26FD33D}"/>
    <cellStyle name="Normal 7 13 3 5" xfId="24273" xr:uid="{9ECC0C4F-35AC-4BF6-A677-6556CB126B7C}"/>
    <cellStyle name="Normal 7 13 3 6" xfId="13285" xr:uid="{9A463FB0-23D4-4E20-BE85-7FEB1D78479A}"/>
    <cellStyle name="Normal 7 13 4" xfId="2390" xr:uid="{00000000-0005-0000-0000-0000EA070000}"/>
    <cellStyle name="Normal 7 13 4 2" xfId="7516" xr:uid="{AB47B31C-1842-46B8-BFC4-5DFFF4EFD572}"/>
    <cellStyle name="Normal 7 13 4 2 2" xfId="28062" xr:uid="{DB5496FD-3ECA-4527-9C12-ED22E11A1F40}"/>
    <cellStyle name="Normal 7 13 4 2 3" xfId="17896" xr:uid="{9D218ECA-F844-4997-8237-106A1F8729BE}"/>
    <cellStyle name="Normal 7 13 4 3" xfId="10349" xr:uid="{FC2FC417-DB07-4826-87D7-5B2446E9E3D4}"/>
    <cellStyle name="Normal 7 13 4 3 2" xfId="20729" xr:uid="{CC12FB36-B1F2-4EC9-B42F-50595556BD13}"/>
    <cellStyle name="Normal 7 13 4 4" xfId="22852" xr:uid="{BF373A71-7832-4175-8084-02F7704F61C2}"/>
    <cellStyle name="Normal 7 13 4 5" xfId="15063" xr:uid="{E13BC127-0E7F-4E10-BA34-579DB90C1102}"/>
    <cellStyle name="Normal 7 13 5" xfId="4050" xr:uid="{C48EAA1B-737A-4259-88AF-A88E11F7D0B2}"/>
    <cellStyle name="Normal 7 13 5 2" xfId="8835" xr:uid="{77A6E992-268E-475C-A367-69EAF4F88609}"/>
    <cellStyle name="Normal 7 13 5 2 2" xfId="28992" xr:uid="{4C50D351-F50B-4D38-ADF8-BDC32A258787}"/>
    <cellStyle name="Normal 7 13 5 2 3" xfId="19215" xr:uid="{E91DCA4A-113A-4BF8-98F5-3433F4BDA44E}"/>
    <cellStyle name="Normal 7 13 5 3" xfId="11668" xr:uid="{6424C1A2-E0FA-46CB-865D-D2637C8733E4}"/>
    <cellStyle name="Normal 7 13 5 3 2" xfId="22048" xr:uid="{A8877C6E-3F80-4ECE-BBAC-9E25EE1C5063}"/>
    <cellStyle name="Normal 7 13 5 4" xfId="24051" xr:uid="{4CD85591-419B-4589-8A19-007BB58E4ABA}"/>
    <cellStyle name="Normal 7 13 5 5" xfId="16382" xr:uid="{E002FDFB-78F4-48F0-B689-BCA90642B069}"/>
    <cellStyle name="Normal 7 13 6" xfId="5395" xr:uid="{9FC5ABBE-5778-416A-8388-E134B2F82B4D}"/>
    <cellStyle name="Normal 7 13 6 2" xfId="26080" xr:uid="{9042DCD2-8FD3-4FED-BC94-87E103CDB104}"/>
    <cellStyle name="Normal 7 13 6 3" xfId="28136" xr:uid="{47920828-9C9D-495D-BB4B-107B93789533}"/>
    <cellStyle name="Normal 7 13 6 4" xfId="14692" xr:uid="{3A164B11-B58D-49F7-BAE4-EAB2B732401E}"/>
    <cellStyle name="Normal 7 13 7" xfId="7145" xr:uid="{3F7AF10C-BBF5-44CB-AE49-D899F1B58A2A}"/>
    <cellStyle name="Normal 7 13 7 2" xfId="27499" xr:uid="{CD4C4EB5-DBD3-48EC-8F2A-53F58EEB111E}"/>
    <cellStyle name="Normal 7 13 7 3" xfId="17525" xr:uid="{80DCB9DD-116E-4C3F-89E8-0FC8E6A33AFF}"/>
    <cellStyle name="Normal 7 13 8" xfId="9978" xr:uid="{9FE94840-706F-4124-B963-1EAF1B222905}"/>
    <cellStyle name="Normal 7 13 8 2" xfId="20358" xr:uid="{BDFD353B-89F6-463A-BA27-9F07C438FE06}"/>
    <cellStyle name="Normal 7 13 9" xfId="23989" xr:uid="{1DBB7AE5-BB86-489A-8864-C46BF4D7E5AD}"/>
    <cellStyle name="Normal 7 14" xfId="1350" xr:uid="{00000000-0005-0000-0000-000018070000}"/>
    <cellStyle name="Normal 7 14 2" xfId="4570" xr:uid="{4072DF07-EF14-43D3-B167-C35CAF4234D0}"/>
    <cellStyle name="Normal 7 14 2 2" xfId="9341" xr:uid="{B8A9AD22-3410-4FF4-83C7-E2DC3D14ED22}"/>
    <cellStyle name="Normal 7 14 2 2 2" xfId="29315" xr:uid="{A5799844-DFFA-455D-A86E-8427EBCB3714}"/>
    <cellStyle name="Normal 7 14 2 2 3" xfId="19721" xr:uid="{7C974998-D80F-4756-8AA6-8EBE02DE6977}"/>
    <cellStyle name="Normal 7 14 2 2 4" xfId="31104" xr:uid="{30963E68-DF7F-441E-B851-E7A8DAB34A08}"/>
    <cellStyle name="Normal 7 14 2 2 5" xfId="30419" xr:uid="{B8C63CF5-2E3D-473B-81DF-62C1DAE53521}"/>
    <cellStyle name="Normal 7 14 2 3" xfId="12174" xr:uid="{14EEB91B-D8F9-4F06-B344-22845EF1E6AA}"/>
    <cellStyle name="Normal 7 14 2 3 2" xfId="22554" xr:uid="{3B072E4D-49A0-409B-9BD9-9B2AAEACA31C}"/>
    <cellStyle name="Normal 7 14 2 4" xfId="24582" xr:uid="{5942702B-591C-4132-A5C1-66F61F49F937}"/>
    <cellStyle name="Normal 7 14 2 4 2" xfId="31152" xr:uid="{DFD19340-27A1-4EB4-9771-AFF3F37C5F8F}"/>
    <cellStyle name="Normal 7 14 2 4 3" xfId="30526" xr:uid="{097927A9-822F-4CE1-ABAF-BC40902279A8}"/>
    <cellStyle name="Normal 7 14 2 5" xfId="16888" xr:uid="{683ACCB9-7C62-4B63-B4F1-090AB6DAC786}"/>
    <cellStyle name="Normal 7 14 2 6" xfId="30414" xr:uid="{CAAFDBF3-936A-463B-A3A3-49A746E7DF3C}"/>
    <cellStyle name="Normal 7 14 3" xfId="5398" xr:uid="{FAC9975F-8F2F-4E63-A9C3-9F3C1010A589}"/>
    <cellStyle name="Normal 7 14 3 2" xfId="25772" xr:uid="{8D397C2B-E913-4504-B12F-1B0EE6347D16}"/>
    <cellStyle name="Normal 7 14 3 2 2" xfId="30607" xr:uid="{8CB35ADA-85AD-456B-A4A2-9E7935D7A153}"/>
    <cellStyle name="Normal 7 14 3 2 3" xfId="30626" xr:uid="{844DF4E4-5553-4C45-8863-EB680F88D5AA}"/>
    <cellStyle name="Normal 7 14 3 2 4" xfId="30932" xr:uid="{01A695C0-06D1-4038-BF9D-2C5EAC4E3B89}"/>
    <cellStyle name="Normal 7 14 3 3" xfId="27631" xr:uid="{07857877-B5B2-4CEB-A569-43A78CB1FF4C}"/>
    <cellStyle name="Normal 7 14 3 3 2" xfId="30635" xr:uid="{B264691C-E730-4EB5-8788-D14FC0F420C6}"/>
    <cellStyle name="Normal 7 14 3 3 3" xfId="30945" xr:uid="{6CD0E69B-2973-47A6-BAED-35F716DDA0C5}"/>
    <cellStyle name="Normal 7 14 3 4" xfId="14695" xr:uid="{15E50FBB-3C72-4F94-9257-EF48A0129430}"/>
    <cellStyle name="Normal 7 14 3 5" xfId="29614" xr:uid="{02CF52A5-91C5-41D2-A0F8-38F4DC89323C}"/>
    <cellStyle name="Normal 7 14 3 6" xfId="29610" xr:uid="{26C82F45-E903-4829-958C-65A95733CA82}"/>
    <cellStyle name="Normal 7 14 3 6 2" xfId="29650" xr:uid="{FAD90F05-E5B6-4B3C-A1D0-A7981FC7DD94}"/>
    <cellStyle name="Normal 7 14 3 6 3" xfId="30392" xr:uid="{FA523EAF-70B8-4AB1-B244-F2E2D64AD147}"/>
    <cellStyle name="Normal 7 14 3 6 4" xfId="30379" xr:uid="{D9D852A3-6220-47B4-992C-3A8987A5120D}"/>
    <cellStyle name="Normal 7 14 3 6 4 2" xfId="31718" xr:uid="{E0D828CE-13E3-40E8-9A67-00BAC0712D97}"/>
    <cellStyle name="Normal 7 14 3 7" xfId="29633" xr:uid="{34C97F94-45C7-4B15-9ED5-2C3B425DF668}"/>
    <cellStyle name="Normal 7 14 3 8" xfId="30366" xr:uid="{41672123-6C8D-4359-9C8E-48BF387564A2}"/>
    <cellStyle name="Normal 7 14 3 8 2" xfId="31705" xr:uid="{E814CD8D-8D5B-49AD-88A8-8E69D7486D14}"/>
    <cellStyle name="Normal 7 14 4" xfId="7148" xr:uid="{BDE5B7F9-0BFE-44EC-A692-1FD60098272B}"/>
    <cellStyle name="Normal 7 14 4 2" xfId="23783" xr:uid="{C36A6A98-8F2F-4C86-9EEE-E1C5209BFEB8}"/>
    <cellStyle name="Normal 7 14 4 3" xfId="25873" xr:uid="{A4AA3AA3-09A8-434A-A46E-2D81674CCE1A}"/>
    <cellStyle name="Normal 7 14 4 4" xfId="17528" xr:uid="{0CE44A9C-B3B6-4F7D-8D17-9610CFE16AA4}"/>
    <cellStyle name="Normal 7 14 4 5" xfId="30997" xr:uid="{2F8BC7AC-73B7-4F15-821E-FB071EE57409}"/>
    <cellStyle name="Normal 7 14 4 6" xfId="30418" xr:uid="{385EB25C-5F27-41F3-A609-38B7663A6BFD}"/>
    <cellStyle name="Normal 7 14 5" xfId="9981" xr:uid="{8235CE7C-372C-4318-A599-8E62C285DA7B}"/>
    <cellStyle name="Normal 7 14 5 2" xfId="29449" xr:uid="{AEDE9949-7169-4514-AE0E-4A891C24561E}"/>
    <cellStyle name="Normal 7 14 5 3" xfId="20361" xr:uid="{9449C78C-D33B-459C-BBF9-694343407FAB}"/>
    <cellStyle name="Normal 7 14 5 4" xfId="30937" xr:uid="{E0BCDBFB-8F60-42E5-B625-B2599670E8F5}"/>
    <cellStyle name="Normal 7 14 6" xfId="24134" xr:uid="{9092CC78-A25F-48A6-83D4-F44869564DEA}"/>
    <cellStyle name="Normal 7 14 7" xfId="13996" xr:uid="{0FCA37D2-3715-410D-9450-DBE88E718CBE}"/>
    <cellStyle name="Normal 7 15" xfId="2431" xr:uid="{00000000-0005-0000-0000-0000EF070000}"/>
    <cellStyle name="Normal 7 15 2" xfId="5727" xr:uid="{C5D7E416-4228-41E8-ABDC-EE69883A12CC}"/>
    <cellStyle name="Normal 7 15 2 2" xfId="23594" xr:uid="{65C6AC73-A0E6-4BCE-92BE-B668B8D5257A}"/>
    <cellStyle name="Normal 7 15 2 3" xfId="15102" xr:uid="{17D943AA-C222-4B4C-A18F-6CCE6BA583AE}"/>
    <cellStyle name="Normal 7 15 2 4" xfId="30933" xr:uid="{33745800-52FB-4055-8019-A260A36BC408}"/>
    <cellStyle name="Normal 7 15 3" xfId="7555" xr:uid="{F1E98D2C-5E23-44D7-A17A-E7E508629C08}"/>
    <cellStyle name="Normal 7 15 3 2" xfId="17935" xr:uid="{AE558860-C380-4D33-B8F4-BAFABF7E14FC}"/>
    <cellStyle name="Normal 7 15 3 3" xfId="30946" xr:uid="{0DCC9790-3146-4601-AB3F-28C8BDFFB878}"/>
    <cellStyle name="Normal 7 15 4" xfId="10388" xr:uid="{0365E554-FA94-4190-A1D6-9E0EE659857C}"/>
    <cellStyle name="Normal 7 15 4 2" xfId="20768" xr:uid="{2A88BA57-D2E1-463D-AEDB-D1CD92CC2019}"/>
    <cellStyle name="Normal 7 15 5" xfId="23726" xr:uid="{7232D1CA-690F-4D52-9D19-42CE68785447}"/>
    <cellStyle name="Normal 7 15 6" xfId="12817" xr:uid="{F5044BB9-43F3-49F3-B21A-9AD06E1D6815}"/>
    <cellStyle name="Normal 7 16" xfId="2158" xr:uid="{00000000-0005-0000-0000-0000D6070000}"/>
    <cellStyle name="Normal 7 16 2" xfId="7284" xr:uid="{487A9249-76DA-44C0-9FB7-C1ECCC926A3F}"/>
    <cellStyle name="Normal 7 16 2 2" xfId="17664" xr:uid="{E8531131-82DE-4A9C-9E7C-B57E41F8A0D7}"/>
    <cellStyle name="Normal 7 16 2 3" xfId="30948" xr:uid="{A45B824F-5108-4980-B469-78E9818C36B4}"/>
    <cellStyle name="Normal 7 16 3" xfId="10117" xr:uid="{55FE5E11-08C7-4A4A-B6B1-9A55D8442D61}"/>
    <cellStyle name="Normal 7 16 3 2" xfId="20497" xr:uid="{5B263FD6-644E-4205-BA6A-B5FA3C82A433}"/>
    <cellStyle name="Normal 7 16 4" xfId="24613" xr:uid="{3531CAC4-9557-447A-A968-11C6FD1FBF49}"/>
    <cellStyle name="Normal 7 16 5" xfId="14831" xr:uid="{EA3CD99F-CEAA-4377-8E06-36E914726435}"/>
    <cellStyle name="Normal 7 17" xfId="3783" xr:uid="{341F80F6-8699-4561-8A3C-2CE4C55CAADA}"/>
    <cellStyle name="Normal 7 17 2" xfId="8621" xr:uid="{1FC80999-4DDE-48CF-962D-7BAF4D6653EE}"/>
    <cellStyle name="Normal 7 17 2 2" xfId="19001" xr:uid="{ED9F5490-6BEC-49DB-B407-08529B63281F}"/>
    <cellStyle name="Normal 7 17 3" xfId="11454" xr:uid="{85BFA86A-976C-4244-B91D-A4A316DF7FAA}"/>
    <cellStyle name="Normal 7 17 3 2" xfId="21834" xr:uid="{EBB9E23C-1929-404A-8369-AB114746F9B3}"/>
    <cellStyle name="Normal 7 17 4" xfId="16168" xr:uid="{19ED6957-761A-498A-9DB7-0D4BB90DEA23}"/>
    <cellStyle name="Normal 7 18" xfId="23714" xr:uid="{275285CC-AC04-46B2-8894-D88E3A4793D8}"/>
    <cellStyle name="Normal 7 19" xfId="12389" xr:uid="{409BED8C-AD22-4BB5-AC49-DFFDB915DE9E}"/>
    <cellStyle name="Normal 7 2" xfId="1351" xr:uid="{00000000-0005-0000-0000-000019070000}"/>
    <cellStyle name="Normal 7 2 2" xfId="1352" xr:uid="{00000000-0005-0000-0000-00001A070000}"/>
    <cellStyle name="Normal 7 2 3" xfId="29577" xr:uid="{C9FAE160-566D-4193-A935-2D0DA2B23E4F}"/>
    <cellStyle name="Normal 7 20" xfId="29576" xr:uid="{642B267D-0DF7-40DE-B31F-199C69FB4D2F}"/>
    <cellStyle name="Normal 7 20 2" xfId="29832" xr:uid="{06A9DF73-34B1-440D-84B3-8A48C8702549}"/>
    <cellStyle name="Normal 7 20 2 2" xfId="31244" xr:uid="{209E63D4-6E49-46E2-AC41-4E8AA5C77F37}"/>
    <cellStyle name="Normal 7 21" xfId="29977" xr:uid="{9CE9C7A0-056C-44AD-A33D-E7968E3C6153}"/>
    <cellStyle name="Normal 7 21 2" xfId="31499" xr:uid="{FFA9F5D8-7DC6-4F24-B4CD-E82A02F1D2A8}"/>
    <cellStyle name="Normal 7 22" xfId="30109"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7" xr:uid="{3A610EB4-A016-4959-9696-204DE0AAB876}"/>
    <cellStyle name="Normal 7 3 3 2 3 2 2 3" xfId="25205" xr:uid="{8ED66FBA-2D40-4643-9B61-F1E32A491FDE}"/>
    <cellStyle name="Normal 7 3 3 2 3 2 3" xfId="1361" xr:uid="{00000000-0005-0000-0000-000023070000}"/>
    <cellStyle name="Normal 7 3 3 2 3 2 3 2" xfId="2025" xr:uid="{00000000-0005-0000-0000-000024070000}"/>
    <cellStyle name="Normal 7 3 3 2 3 2 3 3" xfId="3760" xr:uid="{00000000-0005-0000-0000-000084060000}"/>
    <cellStyle name="Normal 7 3 3 2 3 2 3 3 2" xfId="4737" xr:uid="{14F8C66C-3AFD-4960-8379-ECACDC0C00A0}"/>
    <cellStyle name="Normal 7 3 3 2 3 2 3 3 3" xfId="30284" xr:uid="{CC748A5D-0BEB-4944-8F3D-97F8CF0BB353}"/>
    <cellStyle name="Normal 7 3 3 2 3 2 3 3 3 2" xfId="31427" xr:uid="{6DA37E3D-007F-49C2-A12C-7354CDCD0FDC}"/>
    <cellStyle name="Normal 7 3 3 2 3 2 3 3 4" xfId="31624" xr:uid="{A591BBBB-0D4A-46D3-A04A-7C0B2D602A7C}"/>
    <cellStyle name="Normal 7 3 3 2 3 2 4" xfId="24306" xr:uid="{4F4781A6-ECE1-4C9E-AC58-6E5C10C0A2BA}"/>
    <cellStyle name="Normal 7 3 3 2 3 3" xfId="1362" xr:uid="{00000000-0005-0000-0000-000025070000}"/>
    <cellStyle name="Normal 7 3 3 2 3 4" xfId="2982" xr:uid="{00000000-0005-0000-0000-0000FA070000}"/>
    <cellStyle name="Normal 7 3 3 2 3 4 2" xfId="31274" xr:uid="{FE80F6DF-4597-4CFB-BBD3-5BE6A13FC5D1}"/>
    <cellStyle name="Normal 7 3 3 2 3 5" xfId="2144" xr:uid="{00000000-0005-0000-0000-0000F7020000}"/>
    <cellStyle name="Normal 7 3 3 2 3 5 2" xfId="4634" xr:uid="{4276D1A2-DC93-4587-8A35-0E2B48A1053D}"/>
    <cellStyle name="Normal 7 3 3 2 3 5 3" xfId="30224" xr:uid="{26797C4E-8D1E-4032-A1BF-A4CEED6C0C3E}"/>
    <cellStyle name="Normal 7 3 3 2 3 5 3 2" xfId="31368" xr:uid="{AE22E742-9D01-4013-99C2-F097DBB0C902}"/>
    <cellStyle name="Normal 7 3 3 2 3 5 4" xfId="31564" xr:uid="{44215A84-68FA-41D8-95CF-672B06952FBE}"/>
    <cellStyle name="Normal 7 3 3 2 3 6" xfId="4054" xr:uid="{B827FBD5-2E2E-4EC7-8D41-DDFF87CC148D}"/>
    <cellStyle name="Normal 7 3 3 2 3 6 2" xfId="4798" xr:uid="{41E9EAB1-F610-481E-9DBF-172EE15DBDDE}"/>
    <cellStyle name="Normal 7 3 3 2 3 6 3" xfId="30339" xr:uid="{1870D514-1782-4A72-924A-46F157C54A64}"/>
    <cellStyle name="Normal 7 3 3 2 3 6 3 2" xfId="31481" xr:uid="{10473CFF-088B-46C0-9F1B-6A43DFDE6F83}"/>
    <cellStyle name="Normal 7 3 3 2 3 6 4" xfId="31679" xr:uid="{A0C69ABB-68AB-49B8-8AA7-23CBE1147DF3}"/>
    <cellStyle name="Normal 7 3 3 2 3 7" xfId="30158" xr:uid="{780A71C4-DEF8-4E6E-ACC0-3655804A98B1}"/>
    <cellStyle name="Normal 7 3 3 2 3 7 2" xfId="30528" xr:uid="{0EEE45BB-0632-4849-9B3D-03E60AC02070}"/>
    <cellStyle name="Normal 7 3 3 2 4" xfId="1363" xr:uid="{00000000-0005-0000-0000-000026070000}"/>
    <cellStyle name="Normal 7 3 3 2 4 2" xfId="2981" xr:uid="{00000000-0005-0000-0000-0000FB070000}"/>
    <cellStyle name="Normal 7 3 3 2 4 3" xfId="25206" xr:uid="{B0C3B96C-3DDC-4AE2-9FBF-450A9524DC4A}"/>
    <cellStyle name="Normal 7 3 3 2 4 3 2" xfId="29622" xr:uid="{D5A67649-7538-431D-8D7A-5AD8C95F5258}"/>
    <cellStyle name="Normal 7 3 3 2 4 3 3" xfId="29611" xr:uid="{66300240-9CE0-4062-9E28-4F6B04AC2CFD}"/>
    <cellStyle name="Normal 7 3 3 2 4 3 3 2" xfId="29651" xr:uid="{6CAF7E09-E7DB-45FE-975B-5EBB75C74D81}"/>
    <cellStyle name="Normal 7 3 3 2 4 3 3 3" xfId="30393" xr:uid="{298B7D3F-FBD5-4460-93A9-F54645816E7E}"/>
    <cellStyle name="Normal 7 3 3 2 4 3 3 4" xfId="30380" xr:uid="{EB6E69B1-D944-4719-98E3-285669324B35}"/>
    <cellStyle name="Normal 7 3 3 2 4 3 3 4 2" xfId="31719" xr:uid="{C95F887A-0DE3-4885-9933-DFDC3C26B10C}"/>
    <cellStyle name="Normal 7 3 3 2 4 3 4" xfId="30367" xr:uid="{51F68BB7-1CBC-471B-8C45-133EBC2770D2}"/>
    <cellStyle name="Normal 7 3 3 2 4 3 4 2" xfId="31706" xr:uid="{9A461396-9683-439E-A844-9F185B081F12}"/>
    <cellStyle name="Normal 7 3 3 2 5" xfId="2143" xr:uid="{00000000-0005-0000-0000-0000F5020000}"/>
    <cellStyle name="Normal 7 3 3 2 5 2" xfId="4662" xr:uid="{8519FF03-5F6D-4EB4-B933-25C9AA886D70}"/>
    <cellStyle name="Normal 7 3 3 2 5 3" xfId="30223" xr:uid="{3961AF33-EFDD-4226-A841-E3976186FFD4}"/>
    <cellStyle name="Normal 7 3 3 2 5 3 2" xfId="31367" xr:uid="{16EBF1E3-7968-444B-8C3D-D7DC786844C8}"/>
    <cellStyle name="Normal 7 3 3 2 5 4" xfId="31563" xr:uid="{214AA77A-3A32-4BAE-847A-D697B49E96EA}"/>
    <cellStyle name="Normal 7 3 3 2 6" xfId="4053" xr:uid="{0F69AA1D-AABD-4773-8E71-6D7F88104E7D}"/>
    <cellStyle name="Normal 7 3 3 2 6 2" xfId="4704" xr:uid="{FBE10302-99A6-4D2B-BB8D-B20AC5081845}"/>
    <cellStyle name="Normal 7 3 3 2 6 3" xfId="30338" xr:uid="{A37C4874-8220-4154-9C48-359C73DA2E56}"/>
    <cellStyle name="Normal 7 3 3 2 6 3 2" xfId="31480" xr:uid="{1468B4C2-4CC6-4853-886D-572963C37F80}"/>
    <cellStyle name="Normal 7 3 3 2 6 4" xfId="31678" xr:uid="{70321CC2-308C-492B-9C17-C00F1D0D05E8}"/>
    <cellStyle name="Normal 7 3 3 2 7" xfId="30157" xr:uid="{FA8D9B86-1118-4618-BB6D-43B775B037D2}"/>
    <cellStyle name="Normal 7 3 3 2 7 2" xfId="30527"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6" xr:uid="{00000000-0005-0000-0000-00002C070000}"/>
    <cellStyle name="Normal 7 3 3 4 2 2 2 2 2" xfId="30078" xr:uid="{3537F8E7-8F63-4952-A614-60ED7C47A13A}"/>
    <cellStyle name="Normal 7 3 3 4 2 2 2 3" xfId="3761" xr:uid="{00000000-0005-0000-0000-00008B060000}"/>
    <cellStyle name="Normal 7 3 3 4 2 2 2 3 2" xfId="4688" xr:uid="{FFDAA0C2-4A8B-4197-B6CC-922603129983}"/>
    <cellStyle name="Normal 7 3 3 4 2 2 2 3 3" xfId="30285" xr:uid="{A5F56370-D827-4B99-ABC8-6275F53DD26A}"/>
    <cellStyle name="Normal 7 3 3 4 2 2 2 3 3 2" xfId="31428" xr:uid="{1B7941D8-E613-4CAB-A60E-F55CDB998239}"/>
    <cellStyle name="Normal 7 3 3 4 2 2 2 3 4" xfId="31625" xr:uid="{07B95D85-B905-48E7-BD19-0355BFAB2114}"/>
    <cellStyle name="Normal 7 3 3 4 2 2 2 4" xfId="23536" xr:uid="{5DC698DF-1EB8-4352-991D-5DF81557D20A}"/>
    <cellStyle name="Normal 7 3 3 4 2 2 3" xfId="2027" xr:uid="{00000000-0005-0000-0000-00002D070000}"/>
    <cellStyle name="Normal 7 3 3 4 2 2 4" xfId="24126" xr:uid="{6B4D953D-C7AF-48CD-AB50-65538F78D7AC}"/>
    <cellStyle name="Normal 7 3 3 4 2 3" xfId="1369" xr:uid="{00000000-0005-0000-0000-00002E070000}"/>
    <cellStyle name="Normal 7 3 3 4 2 3 2" xfId="1370" xr:uid="{00000000-0005-0000-0000-00002F070000}"/>
    <cellStyle name="Normal 7 3 3 4 2 3 2 2" xfId="25758" xr:uid="{9FC1AC3D-9F28-4DA0-9380-BC7E4A0369FC}"/>
    <cellStyle name="Normal 7 3 3 4 2 3 2 3" xfId="23620" xr:uid="{84AE4A6D-2B0B-43BB-8CE5-1E2B5F205C09}"/>
    <cellStyle name="Normal 7 3 3 4 2 3 3" xfId="1371" xr:uid="{00000000-0005-0000-0000-000030070000}"/>
    <cellStyle name="Normal 7 3 3 4 2 3 3 2" xfId="23823" xr:uid="{CCE458EA-8A72-49FE-A77A-634330E76522}"/>
    <cellStyle name="Normal 7 3 3 4 2 3 3 3" xfId="22771" xr:uid="{D5AB1874-6DDC-44B8-AD25-F7B2D8D3E562}"/>
    <cellStyle name="Normal 7 3 3 4 2 3 4" xfId="2146" xr:uid="{00000000-0005-0000-0000-0000FD020000}"/>
    <cellStyle name="Normal 7 3 3 4 2 3 4 2" xfId="4811" xr:uid="{85B8BA1F-331D-494F-A0E7-481902D278F4}"/>
    <cellStyle name="Normal 7 3 3 4 2 3 4 3" xfId="30226" xr:uid="{F67EB70F-E06D-4EBB-9414-4F6A0ABDCA9A}"/>
    <cellStyle name="Normal 7 3 3 4 2 3 4 3 2" xfId="31370" xr:uid="{150FAA65-DC89-4157-9322-130B051ADE2F}"/>
    <cellStyle name="Normal 7 3 3 4 2 3 4 4" xfId="31566" xr:uid="{BC1256C2-D523-4DD4-AA26-053BFC807901}"/>
    <cellStyle name="Normal 7 3 3 4 2 3 5" xfId="24400" xr:uid="{AE0E1D6A-38CA-406E-AE73-788945631526}"/>
    <cellStyle name="Normal 7 3 3 4 2 3 6" xfId="30542" xr:uid="{AC01CEC4-5B95-4E42-8FF7-121F69B77E99}"/>
    <cellStyle name="Normal 7 3 3 4 2 4" xfId="23706" xr:uid="{E6762BC0-4988-4223-B09E-CC35F0BD73AE}"/>
    <cellStyle name="Normal 7 3 3 4 3" xfId="1372" xr:uid="{00000000-0005-0000-0000-000031070000}"/>
    <cellStyle name="Normal 7 3 3 4 4" xfId="2983" xr:uid="{00000000-0005-0000-0000-000003080000}"/>
    <cellStyle name="Normal 7 3 3 4 4 2" xfId="31288" xr:uid="{9F4A7FD4-2CC3-4D75-A163-54E002A5B431}"/>
    <cellStyle name="Normal 7 3 3 4 5" xfId="2145" xr:uid="{00000000-0005-0000-0000-0000FA020000}"/>
    <cellStyle name="Normal 7 3 3 4 5 2" xfId="4022" xr:uid="{6D2F6D47-4728-4B49-AE2E-D503982C4500}"/>
    <cellStyle name="Normal 7 3 3 4 5 3" xfId="30225" xr:uid="{B4C65A3C-9A2A-47E6-ACA6-EABEB7F3EC73}"/>
    <cellStyle name="Normal 7 3 3 4 5 3 2" xfId="31369" xr:uid="{16A1F998-BDD9-48F0-A1CA-3C3865A23834}"/>
    <cellStyle name="Normal 7 3 3 4 5 4" xfId="31565" xr:uid="{C81BDD7A-E442-49FA-9146-5D12360A9450}"/>
    <cellStyle name="Normal 7 3 3 4 6" xfId="4055" xr:uid="{3D663429-9E72-4EFF-8B04-88C376DF2815}"/>
    <cellStyle name="Normal 7 3 3 4 6 2" xfId="4794" xr:uid="{AEA4314F-DE64-4934-8CDE-F04585260C3B}"/>
    <cellStyle name="Normal 7 3 3 4 6 3" xfId="30340" xr:uid="{6116923A-F62C-4F9F-A326-D07A8FD4381A}"/>
    <cellStyle name="Normal 7 3 3 4 6 3 2" xfId="31482" xr:uid="{CDC4F293-C87D-4A0F-B788-8B9E787F9DF4}"/>
    <cellStyle name="Normal 7 3 3 4 6 4" xfId="31680" xr:uid="{85689CFE-9FF2-4DE3-9BD0-535F40259C97}"/>
    <cellStyle name="Normal 7 3 3 4 7" xfId="30159" xr:uid="{52394549-E29E-4278-9C6A-6C4AFCC85D43}"/>
    <cellStyle name="Normal 7 3 3 4 7 2" xfId="30529" xr:uid="{79991904-AF5C-4236-8DCF-6C2BEDC43AA3}"/>
    <cellStyle name="Normal 7 3 3 5" xfId="1373" xr:uid="{00000000-0005-0000-0000-000032070000}"/>
    <cellStyle name="Normal 7 3 3 5 2" xfId="1374" xr:uid="{00000000-0005-0000-0000-000033070000}"/>
    <cellStyle name="Normal 7 3 3 5 3" xfId="3762" xr:uid="{00000000-0005-0000-0000-000092060000}"/>
    <cellStyle name="Normal 7 3 3 5 3 2" xfId="4795" xr:uid="{E8168558-99C5-46A5-A612-2FC93BC3CDFD}"/>
    <cellStyle name="Normal 7 3 3 5 3 2 2" xfId="27330" xr:uid="{602079EF-2278-456C-B1D0-880B1CB11283}"/>
    <cellStyle name="Normal 7 3 3 5 3 3" xfId="25221" xr:uid="{B55B4F7C-6E21-48BE-9E2E-2D34FC86B976}"/>
    <cellStyle name="Normal 7 3 3 5 3 4" xfId="30286" xr:uid="{7DB1975E-D21E-4CBF-9637-4AE3E6D74C12}"/>
    <cellStyle name="Normal 7 3 3 5 3 4 2" xfId="31429" xr:uid="{99ECBF59-1354-4783-BEAE-B7E19B25B945}"/>
    <cellStyle name="Normal 7 3 3 5 3 5" xfId="31626" xr:uid="{7D588285-A419-4667-B536-46B1B8B1ACDD}"/>
    <cellStyle name="Normal 7 3 3 5 4" xfId="24259"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5" xr:uid="{D88E8471-D92D-49F6-980C-BD36AA4D314B}"/>
    <cellStyle name="Normal 7 3 4 3 2 2 3" xfId="25733" xr:uid="{126A297B-7ADB-4933-9CCB-2FD3B77C74DF}"/>
    <cellStyle name="Normal 7 3 4 3 2 3" xfId="1380" xr:uid="{00000000-0005-0000-0000-000039070000}"/>
    <cellStyle name="Normal 7 3 4 3 2 3 2" xfId="2028" xr:uid="{00000000-0005-0000-0000-00003A070000}"/>
    <cellStyle name="Normal 7 3 4 3 2 3 3" xfId="3763" xr:uid="{00000000-0005-0000-0000-000099060000}"/>
    <cellStyle name="Normal 7 3 4 3 2 3 3 2" xfId="4819" xr:uid="{AF1FEBE8-E3EC-4326-BAB1-44332DCC67E2}"/>
    <cellStyle name="Normal 7 3 4 3 2 3 3 3" xfId="30287" xr:uid="{30109096-014C-4DA2-92E3-E5015E0ECB5D}"/>
    <cellStyle name="Normal 7 3 4 3 2 3 3 3 2" xfId="31430" xr:uid="{EAB0C2EA-DC67-4172-92E3-7F9D56EB00AD}"/>
    <cellStyle name="Normal 7 3 4 3 2 3 3 4" xfId="31627" xr:uid="{9BD9345E-9D68-4A3B-B175-A464CEC94D75}"/>
    <cellStyle name="Normal 7 3 4 3 2 4" xfId="25412" xr:uid="{F055F10B-64A1-40D8-B460-1A174561E6AE}"/>
    <cellStyle name="Normal 7 3 4 3 3" xfId="1381" xr:uid="{00000000-0005-0000-0000-00003B070000}"/>
    <cellStyle name="Normal 7 3 4 3 4" xfId="2984" xr:uid="{00000000-0005-0000-0000-000009080000}"/>
    <cellStyle name="Normal 7 3 4 3 4 2" xfId="31297" xr:uid="{51B7DBEA-ED31-4954-9F86-83029453074D}"/>
    <cellStyle name="Normal 7 3 4 3 5" xfId="2148" xr:uid="{00000000-0005-0000-0000-000001030000}"/>
    <cellStyle name="Normal 7 3 4 3 5 2" xfId="4668" xr:uid="{E82F8251-A2EF-493C-99EC-798453FDB072}"/>
    <cellStyle name="Normal 7 3 4 3 5 3" xfId="30228" xr:uid="{A6924A06-14A6-48AE-A85A-4DABC1CC13E5}"/>
    <cellStyle name="Normal 7 3 4 3 5 3 2" xfId="31372" xr:uid="{C8D4E907-8DE5-4032-99CD-497732C57A8C}"/>
    <cellStyle name="Normal 7 3 4 3 5 4" xfId="31568" xr:uid="{2AED3941-1FFB-4F03-B67E-AF20682A3540}"/>
    <cellStyle name="Normal 7 3 4 3 6" xfId="4057" xr:uid="{19AF6C94-1102-41EB-A615-06CFDA2F78F6}"/>
    <cellStyle name="Normal 7 3 4 3 6 2" xfId="4817" xr:uid="{0CC34133-4C51-4581-8706-421D8E52AF25}"/>
    <cellStyle name="Normal 7 3 4 3 6 3" xfId="30342" xr:uid="{F2BB3124-6AE4-40BC-B519-5A61E185E003}"/>
    <cellStyle name="Normal 7 3 4 3 6 3 2" xfId="31484" xr:uid="{6FDB91E1-41FC-4670-9B2F-D9DC69D295B1}"/>
    <cellStyle name="Normal 7 3 4 3 6 4" xfId="31682" xr:uid="{94F26B9A-DF18-4DFF-9BB3-356E8653AEE6}"/>
    <cellStyle name="Normal 7 3 4 3 7" xfId="30161" xr:uid="{8FB8729F-E256-4613-98CA-4EC4024F1636}"/>
    <cellStyle name="Normal 7 3 4 3 7 2" xfId="30531" xr:uid="{D8F8BCBD-9FA9-4694-BE0E-FA68B6A82F77}"/>
    <cellStyle name="Normal 7 3 4 4" xfId="1382" xr:uid="{00000000-0005-0000-0000-00003C070000}"/>
    <cellStyle name="Normal 7 3 4 4 2" xfId="2029" xr:uid="{00000000-0005-0000-0000-00003D070000}"/>
    <cellStyle name="Normal 7 3 4 4 3" xfId="3764" xr:uid="{00000000-0005-0000-0000-00009C060000}"/>
    <cellStyle name="Normal 7 3 4 4 3 2" xfId="4746" xr:uid="{0576D2F5-5022-46BF-A95D-FDE144D163B9}"/>
    <cellStyle name="Normal 7 3 4 4 3 3" xfId="30288" xr:uid="{33067305-5030-4C44-A096-EB1A04AB9E17}"/>
    <cellStyle name="Normal 7 3 4 4 3 3 2" xfId="31431" xr:uid="{5464B581-FC1F-4F05-88EE-62C6E6E88CAA}"/>
    <cellStyle name="Normal 7 3 4 4 3 4" xfId="31628" xr:uid="{0A8F1EDA-FA33-459B-B2F0-524CCFD0733E}"/>
    <cellStyle name="Normal 7 3 4 5" xfId="2147" xr:uid="{00000000-0005-0000-0000-0000FF020000}"/>
    <cellStyle name="Normal 7 3 4 5 2" xfId="4675" xr:uid="{62B191F5-1F42-4E10-9F64-94BCDEA70967}"/>
    <cellStyle name="Normal 7 3 4 5 3" xfId="30227" xr:uid="{754916DA-38F4-4DB4-AC60-276D3B784FE8}"/>
    <cellStyle name="Normal 7 3 4 5 3 2" xfId="31371" xr:uid="{044A87F7-8EA1-490E-9C8D-11D6D6BAE37E}"/>
    <cellStyle name="Normal 7 3 4 5 4" xfId="31567" xr:uid="{5DA86EC8-8286-4878-8542-77217A13FFA4}"/>
    <cellStyle name="Normal 7 3 4 6" xfId="4056" xr:uid="{FA0FC87F-FC4E-4E3F-98FE-B3C6B8313692}"/>
    <cellStyle name="Normal 7 3 4 6 2" xfId="4764" xr:uid="{56DF81AD-9939-4BBA-9856-A8B717C867ED}"/>
    <cellStyle name="Normal 7 3 4 6 3" xfId="30341" xr:uid="{B20B5A7A-FDC4-4249-8466-A745C0238C84}"/>
    <cellStyle name="Normal 7 3 4 6 3 2" xfId="31483" xr:uid="{A0200AC4-E0FC-4EF7-BE2C-B088557646B3}"/>
    <cellStyle name="Normal 7 3 4 6 4" xfId="31681" xr:uid="{3694F6B6-85D0-4B9D-A3E8-21FFBEDC8837}"/>
    <cellStyle name="Normal 7 3 4 7" xfId="30160" xr:uid="{547D83AB-00BA-499B-81A0-779EECACE4D6}"/>
    <cellStyle name="Normal 7 3 4 7 2" xfId="30530" xr:uid="{C34CEC2F-9910-42A5-A6D6-E9823FE39A10}"/>
    <cellStyle name="Normal 7 3 5" xfId="2071" xr:uid="{00000000-0005-0000-0000-0000F2020000}"/>
    <cellStyle name="Normal 7 3 5 2" xfId="4778" xr:uid="{2BC8EFBC-06F5-4C7E-B0DC-F1B8E24A78E5}"/>
    <cellStyle name="Normal 7 3 5 3" xfId="30170" xr:uid="{DECA1B29-BBE5-4B43-B1E4-970DDF40EAFE}"/>
    <cellStyle name="Normal 7 3 5 3 2" xfId="30532" xr:uid="{1E65DB43-42EC-4ED4-993E-326E053D0E1B}"/>
    <cellStyle name="Normal 7 3 5 4" xfId="31510" xr:uid="{62585BCE-F536-46B9-8EFD-7DDBD82F7D6A}"/>
    <cellStyle name="Normal 7 3 6" xfId="29578" xr:uid="{F508C06F-0760-4DB3-8A82-A860AE1FCD26}"/>
    <cellStyle name="Normal 7 3 6 2" xfId="31245" xr:uid="{35461E4B-121A-4F8F-8CB4-021E38307A97}"/>
    <cellStyle name="Normal 7 3 6 3" xfId="30475" xr:uid="{EA0BC44F-1276-48AD-906F-6873BECD3DA1}"/>
    <cellStyle name="Normal 7 3 7" xfId="30114" xr:uid="{AA681422-51CE-46B6-A8B2-24AE11AA003A}"/>
    <cellStyle name="Normal 7 3 7 2" xfId="31500" xr:uid="{57282A1B-C9B2-4738-A048-DE5BEE2B6052}"/>
    <cellStyle name="Normal 7 4" xfId="1383" xr:uid="{00000000-0005-0000-0000-00003E070000}"/>
    <cellStyle name="Normal 7 4 10" xfId="1384" xr:uid="{00000000-0005-0000-0000-00003F070000}"/>
    <cellStyle name="Normal 7 4 10 10" xfId="12624" xr:uid="{E39E0DB2-1C99-4921-9289-604FC440D3A7}"/>
    <cellStyle name="Normal 7 4 10 2" xfId="1385" xr:uid="{00000000-0005-0000-0000-000040070000}"/>
    <cellStyle name="Normal 7 4 10 2 2" xfId="2985" xr:uid="{00000000-0005-0000-0000-00000E080000}"/>
    <cellStyle name="Normal 7 4 10 2 2 2" xfId="6134" xr:uid="{58BC0567-405B-4413-914D-5689FA1AE9E6}"/>
    <cellStyle name="Normal 7 4 10 2 2 2 2" xfId="25973" xr:uid="{F32906AA-0510-44F9-AFF5-3E96B250F34E}"/>
    <cellStyle name="Normal 7 4 10 2 2 2 3" xfId="27349" xr:uid="{D1FF3C20-ECA0-445F-B991-2445EF58CA2F}"/>
    <cellStyle name="Normal 7 4 10 2 2 2 4" xfId="15612" xr:uid="{A53AFE9F-0E8E-4969-A9A4-79BCBB14F77E}"/>
    <cellStyle name="Normal 7 4 10 2 2 3" xfId="8065" xr:uid="{7212056B-159D-48BF-83C8-1347DB78FEC6}"/>
    <cellStyle name="Normal 7 4 10 2 2 3 2" xfId="28763" xr:uid="{0667C046-2EFC-4FAD-A0D1-FF6576649D79}"/>
    <cellStyle name="Normal 7 4 10 2 2 3 3" xfId="18445" xr:uid="{6262987E-DA53-4006-977A-3849AD0E8858}"/>
    <cellStyle name="Normal 7 4 10 2 2 4" xfId="10898" xr:uid="{F637C2E1-7753-4B4C-8F16-9AA66DDDAEF0}"/>
    <cellStyle name="Normal 7 4 10 2 2 4 2" xfId="21278" xr:uid="{6613C23C-B3E5-4227-8591-EB121E6D78E9}"/>
    <cellStyle name="Normal 7 4 10 2 2 5" xfId="22712" xr:uid="{3706A199-799F-4D6F-83FD-41BDE783AE20}"/>
    <cellStyle name="Normal 7 4 10 2 2 6" xfId="13480" xr:uid="{F64751DD-61FF-49E7-BFF5-F0A719CB7884}"/>
    <cellStyle name="Normal 7 4 10 2 3" xfId="5401" xr:uid="{5983E34B-CA1D-45DA-8353-366D5E3A0CB4}"/>
    <cellStyle name="Normal 7 4 10 2 3 2" xfId="23453" xr:uid="{225ACEA7-5C66-4905-85C6-E09D28963687}"/>
    <cellStyle name="Normal 7 4 10 2 3 3" xfId="26500" xr:uid="{EC4744C8-04D9-4EC6-8C7D-BD8F9EF2515F}"/>
    <cellStyle name="Normal 7 4 10 2 3 4" xfId="14698" xr:uid="{3D4EA00A-6101-40BC-B90B-10E6FC343E5C}"/>
    <cellStyle name="Normal 7 4 10 2 4" xfId="7151" xr:uid="{A7ECD047-1A9C-410E-881F-47F5A66CACB4}"/>
    <cellStyle name="Normal 7 4 10 2 4 2" xfId="28099" xr:uid="{ABDA0BE5-DD38-480E-92B7-0A0E036EF30E}"/>
    <cellStyle name="Normal 7 4 10 2 4 3" xfId="26536" xr:uid="{B3F0F765-866B-42F2-8B79-EDCEE9283A31}"/>
    <cellStyle name="Normal 7 4 10 2 4 4" xfId="17531" xr:uid="{A6A9B4F8-16F6-490E-AB24-06E45B887DEE}"/>
    <cellStyle name="Normal 7 4 10 2 5" xfId="9984" xr:uid="{B0E34A6C-8106-4A35-BE87-8A751D666FA6}"/>
    <cellStyle name="Normal 7 4 10 2 5 2" xfId="29450" xr:uid="{6D64EC46-F50E-44F4-860D-875C63C9FF2B}"/>
    <cellStyle name="Normal 7 4 10 2 5 3" xfId="20364" xr:uid="{B05791DD-FB82-4608-A729-E2967A40F98A}"/>
    <cellStyle name="Normal 7 4 10 2 6" xfId="23356" xr:uid="{BB82E11A-01DC-407C-BA19-8383DF702642}"/>
    <cellStyle name="Normal 7 4 10 2 7" xfId="12782" xr:uid="{2A40A123-DB6D-4CAD-B3EF-8D16581D2066}"/>
    <cellStyle name="Normal 7 4 10 3" xfId="1386" xr:uid="{00000000-0005-0000-0000-000041070000}"/>
    <cellStyle name="Normal 7 4 10 3 2" xfId="5402" xr:uid="{90229E99-CEEA-4005-976E-676561CE60D7}"/>
    <cellStyle name="Normal 7 4 10 3 2 2" xfId="27217" xr:uid="{68BD47C5-D462-4D85-B923-6CEFB2F05EF6}"/>
    <cellStyle name="Normal 7 4 10 3 2 3" xfId="28097" xr:uid="{DE055B0B-A8BE-45C7-ABC5-2C84D52B9FE3}"/>
    <cellStyle name="Normal 7 4 10 3 2 4" xfId="14699" xr:uid="{2D77293D-C59F-4086-931B-813966E04C5A}"/>
    <cellStyle name="Normal 7 4 10 3 3" xfId="7152" xr:uid="{F1967FBE-A3A8-4F88-8621-8D068AA57768}"/>
    <cellStyle name="Normal 7 4 10 3 3 2" xfId="28572" xr:uid="{2CE122AC-64CC-4038-8FB4-F43AAC17B16B}"/>
    <cellStyle name="Normal 7 4 10 3 3 3" xfId="26354" xr:uid="{B1A30EA3-D358-431D-A7CF-EDDD9E8E93B9}"/>
    <cellStyle name="Normal 7 4 10 3 3 4" xfId="17532" xr:uid="{50931B32-2847-4DB6-8D45-6F68A911D218}"/>
    <cellStyle name="Normal 7 4 10 3 4" xfId="9985" xr:uid="{D28DB7C0-0AF3-46D3-AC36-B9786005EE04}"/>
    <cellStyle name="Normal 7 4 10 3 4 2" xfId="29451" xr:uid="{D7534AF6-ADC2-493F-A75A-91233F6F7645}"/>
    <cellStyle name="Normal 7 4 10 3 4 3" xfId="20365" xr:uid="{E7C29FA1-E4CF-43C0-832F-7E082E95E71A}"/>
    <cellStyle name="Normal 7 4 10 3 5" xfId="23165" xr:uid="{BC4588E6-59EB-42D4-8C1A-C396DA859E20}"/>
    <cellStyle name="Normal 7 4 10 3 6" xfId="13287" xr:uid="{5FAD2BCB-9C26-4C51-BDB6-E0584DEC405D}"/>
    <cellStyle name="Normal 7 4 10 4" xfId="2391" xr:uid="{00000000-0005-0000-0000-00000C080000}"/>
    <cellStyle name="Normal 7 4 10 4 2" xfId="7517" xr:uid="{6071AF00-0683-4207-8FFF-1FA95E4222DF}"/>
    <cellStyle name="Normal 7 4 10 4 2 2" xfId="28089" xr:uid="{E8F543B3-88BC-48D6-AD29-96E64116D095}"/>
    <cellStyle name="Normal 7 4 10 4 2 3" xfId="17897" xr:uid="{3F714F41-FAB1-45A4-AEC1-FFFF63D53736}"/>
    <cellStyle name="Normal 7 4 10 4 3" xfId="10350" xr:uid="{AC62CA15-CE9F-470F-BF7F-19EFF0654FFD}"/>
    <cellStyle name="Normal 7 4 10 4 3 2" xfId="20730" xr:uid="{2B5476F8-1542-4A45-9B8B-CA77C4C773B9}"/>
    <cellStyle name="Normal 7 4 10 4 4" xfId="22885" xr:uid="{CEE392DA-D99F-41B2-9AB5-1684E1A933D9}"/>
    <cellStyle name="Normal 7 4 10 4 5" xfId="15064" xr:uid="{ECCB2C17-EA3D-4753-B88E-D1A79FC6BB59}"/>
    <cellStyle name="Normal 7 4 10 5" xfId="4059" xr:uid="{A47C9DAF-18CB-48BA-8AD7-5149BEA6F166}"/>
    <cellStyle name="Normal 7 4 10 5 2" xfId="8838" xr:uid="{93A520FB-BDD6-4069-BCED-3F1BC303313B}"/>
    <cellStyle name="Normal 7 4 10 5 2 2" xfId="28993" xr:uid="{0C8C64D4-78B4-42B4-8837-FAD504081FC6}"/>
    <cellStyle name="Normal 7 4 10 5 2 3" xfId="19218" xr:uid="{E0313ABF-E8D0-4EF3-B070-B58464E5B21E}"/>
    <cellStyle name="Normal 7 4 10 5 3" xfId="11671" xr:uid="{8B166987-21CC-4FE9-90CF-4B5C0D0BF008}"/>
    <cellStyle name="Normal 7 4 10 5 3 2" xfId="22051" xr:uid="{26496B1F-C615-4E80-8037-4D4E0929AD27}"/>
    <cellStyle name="Normal 7 4 10 5 4" xfId="24472" xr:uid="{BFEDEBE2-F864-495A-899E-53D5D1B5AB36}"/>
    <cellStyle name="Normal 7 4 10 5 5" xfId="16385" xr:uid="{36CBD321-650A-4674-8A2E-13B231E90F45}"/>
    <cellStyle name="Normal 7 4 10 6" xfId="5400" xr:uid="{15474A07-3C10-49DE-874C-C083673A395B}"/>
    <cellStyle name="Normal 7 4 10 6 2" xfId="27162" xr:uid="{D4D8E402-8606-4174-9130-005E070C7A57}"/>
    <cellStyle name="Normal 7 4 10 6 3" xfId="28699" xr:uid="{AAD42802-2F27-424F-890C-4FD7599FF5B0}"/>
    <cellStyle name="Normal 7 4 10 6 4" xfId="14697" xr:uid="{61584101-1BC3-499F-B444-1B5DC1EE4865}"/>
    <cellStyle name="Normal 7 4 10 7" xfId="7150" xr:uid="{04AB0BB5-814C-4F52-A8CA-8C1F0AE8867C}"/>
    <cellStyle name="Normal 7 4 10 7 2" xfId="27946" xr:uid="{C558BB38-0E73-4659-A8A0-91FE0F16FF06}"/>
    <cellStyle name="Normal 7 4 10 7 3" xfId="17530" xr:uid="{571B3FC1-21A8-45C8-93F5-0BA17E336227}"/>
    <cellStyle name="Normal 7 4 10 8" xfId="9983" xr:uid="{03793677-D02C-48A4-AB20-AB22B8E884A6}"/>
    <cellStyle name="Normal 7 4 10 8 2" xfId="20363" xr:uid="{81B37CF5-A956-49DE-BA6A-F3A156E5D91D}"/>
    <cellStyle name="Normal 7 4 10 9" xfId="23485" xr:uid="{70C65870-8499-4097-83B5-10365053E891}"/>
    <cellStyle name="Normal 7 4 11" xfId="1387" xr:uid="{00000000-0005-0000-0000-000042070000}"/>
    <cellStyle name="Normal 7 4 11 10" xfId="12500" xr:uid="{9BEF4524-4829-4979-8370-839308CFC792}"/>
    <cellStyle name="Normal 7 4 11 2" xfId="3417" xr:uid="{00000000-0005-0000-0000-000011080000}"/>
    <cellStyle name="Normal 7 4 11 2 2" xfId="6471" xr:uid="{56A464E2-F958-41E9-88E6-4F5E11A858F6}"/>
    <cellStyle name="Normal 7 4 11 2 2 2" xfId="23037" xr:uid="{5F7D9BE0-8BD6-482E-A322-C8983DFBAE09}"/>
    <cellStyle name="Normal 7 4 11 2 2 3" xfId="28007" xr:uid="{E9DC5484-2CC7-452C-8017-5982DB62A54E}"/>
    <cellStyle name="Normal 7 4 11 2 2 4" xfId="16042" xr:uid="{D4C3B72B-1C5A-4D24-A675-DFFD132575F8}"/>
    <cellStyle name="Normal 7 4 11 2 3" xfId="8495" xr:uid="{94706112-406A-44CD-B0C2-467DC57FC4CB}"/>
    <cellStyle name="Normal 7 4 11 2 3 2" xfId="28614" xr:uid="{F10440D7-0FA7-43DA-8767-2FC1B0B01ED3}"/>
    <cellStyle name="Normal 7 4 11 2 3 3" xfId="28932" xr:uid="{DF0F9BB2-3AE3-43A8-89B5-647D76FA9FF3}"/>
    <cellStyle name="Normal 7 4 11 2 3 4" xfId="18875" xr:uid="{3A6FFCC7-DE6A-4B74-8ACA-2BBC545E5CAD}"/>
    <cellStyle name="Normal 7 4 11 2 4" xfId="11328" xr:uid="{0CE2380F-264F-420E-8716-A243A9787FB4}"/>
    <cellStyle name="Normal 7 4 11 2 4 2" xfId="29481" xr:uid="{C6EF1CE8-29B6-4241-9DD1-64ED89631239}"/>
    <cellStyle name="Normal 7 4 11 2 4 3" xfId="21708" xr:uid="{41EB82DA-43E0-441F-92C5-EC986F91CB76}"/>
    <cellStyle name="Normal 7 4 11 2 5" xfId="23270" xr:uid="{E66039F7-CF61-4055-93B1-FB74E638F62E}"/>
    <cellStyle name="Normal 7 4 11 2 6" xfId="13997" xr:uid="{DCDACEC0-61C6-4FE1-A6AE-D95E55FECA20}"/>
    <cellStyle name="Normal 7 4 11 3" xfId="2817" xr:uid="{00000000-0005-0000-0000-000012080000}"/>
    <cellStyle name="Normal 7 4 11 3 2" xfId="6032" xr:uid="{015F607C-C5BA-47F0-9077-B6A5367B7857}"/>
    <cellStyle name="Normal 7 4 11 3 2 2" xfId="26512" xr:uid="{1DB3F147-0DF4-4A67-89A2-0EE7A9ECB8EA}"/>
    <cellStyle name="Normal 7 4 11 3 2 3" xfId="15486" xr:uid="{EF31F597-F30B-4827-BB92-323198C7688A}"/>
    <cellStyle name="Normal 7 4 11 3 3" xfId="7939" xr:uid="{1B610E9B-1938-4DEB-99B5-75A8D02A9270}"/>
    <cellStyle name="Normal 7 4 11 3 3 2" xfId="18319" xr:uid="{B31BC9A6-5186-46A9-96DD-538B165E66A0}"/>
    <cellStyle name="Normal 7 4 11 3 4" xfId="10772" xr:uid="{795713ED-7E30-4ABB-B50C-E0BE9BC9BFFC}"/>
    <cellStyle name="Normal 7 4 11 3 4 2" xfId="21152" xr:uid="{215CED11-D531-4524-B3EA-9CAD4873CAC5}"/>
    <cellStyle name="Normal 7 4 11 3 5" xfId="24596" xr:uid="{972C80E3-438F-4583-93A7-502503F64D0D}"/>
    <cellStyle name="Normal 7 4 11 3 6" xfId="13286" xr:uid="{FE607638-FDCE-4126-B7F9-101AC49FE9D4}"/>
    <cellStyle name="Normal 7 4 11 4" xfId="2269" xr:uid="{00000000-0005-0000-0000-000010080000}"/>
    <cellStyle name="Normal 7 4 11 4 2" xfId="7395" xr:uid="{7BB7EF9D-4851-44A7-9510-1CB0FFF6EF85}"/>
    <cellStyle name="Normal 7 4 11 4 2 2" xfId="28273" xr:uid="{DA11D543-0EE4-47D6-94AF-349B46E85CAC}"/>
    <cellStyle name="Normal 7 4 11 4 2 3" xfId="17775" xr:uid="{623B9985-75AE-4679-9B67-34BF13072187}"/>
    <cellStyle name="Normal 7 4 11 4 3" xfId="10228" xr:uid="{9ECD19C3-FFB6-4740-B8CB-9CFA90730B94}"/>
    <cellStyle name="Normal 7 4 11 4 3 2" xfId="20608" xr:uid="{A88319F0-B6A7-49DD-A3BB-D23EF6CC62D0}"/>
    <cellStyle name="Normal 7 4 11 4 4" xfId="25470" xr:uid="{F4304C93-9A1A-4AC7-B4C1-4683D0AE4DA4}"/>
    <cellStyle name="Normal 7 4 11 4 5" xfId="14942" xr:uid="{E5EE7506-D514-4CF9-BFB6-F53C9628D025}"/>
    <cellStyle name="Normal 7 4 11 5" xfId="4058" xr:uid="{3893B720-22DE-418C-BCFF-F939857B3691}"/>
    <cellStyle name="Normal 7 4 11 5 2" xfId="8837" xr:uid="{8C77606E-F367-4C2C-847B-E32170DA67E2}"/>
    <cellStyle name="Normal 7 4 11 5 2 2" xfId="19217" xr:uid="{D809E49E-C5B7-43B8-9B85-796BE2E323F0}"/>
    <cellStyle name="Normal 7 4 11 5 3" xfId="11670" xr:uid="{49EF51CA-0745-482E-BCAE-346B1E3DD61C}"/>
    <cellStyle name="Normal 7 4 11 5 3 2" xfId="22050" xr:uid="{634DCD8F-7447-42B4-B51C-F73E018D1D91}"/>
    <cellStyle name="Normal 7 4 11 5 4" xfId="26607" xr:uid="{6607F834-8310-4FAB-AF3A-C987064EBA7D}"/>
    <cellStyle name="Normal 7 4 11 5 5" xfId="16384" xr:uid="{2807DCF7-21C1-402B-A4C1-263FC1FE6DD6}"/>
    <cellStyle name="Normal 7 4 11 6" xfId="5403" xr:uid="{8E270C27-9D00-4E1B-8BBC-4ED1D11CCD4D}"/>
    <cellStyle name="Normal 7 4 11 6 2" xfId="14700" xr:uid="{5ED0D250-85DA-463A-9268-20A15AB5B81F}"/>
    <cellStyle name="Normal 7 4 11 7" xfId="7153" xr:uid="{722FA43A-6E4C-4E77-80C2-9CAD274880D3}"/>
    <cellStyle name="Normal 7 4 11 7 2" xfId="17533" xr:uid="{7097922A-8254-4B00-A4DE-A162705755B0}"/>
    <cellStyle name="Normal 7 4 11 8" xfId="9986" xr:uid="{E70B3B93-5916-4254-97DA-345D84BACCDF}"/>
    <cellStyle name="Normal 7 4 11 8 2" xfId="20366" xr:uid="{0D389D67-370B-4658-8F72-5D2ECED72B84}"/>
    <cellStyle name="Normal 7 4 11 9" xfId="23663" xr:uid="{B1565FF6-FCBB-4338-8555-D139FA72E5D0}"/>
    <cellStyle name="Normal 7 4 12" xfId="1388" xr:uid="{00000000-0005-0000-0000-000043070000}"/>
    <cellStyle name="Normal 7 4 12 2" xfId="3418" xr:uid="{00000000-0005-0000-0000-000014080000}"/>
    <cellStyle name="Normal 7 4 12 2 2" xfId="6472" xr:uid="{C53A0368-3BD9-4648-86B9-9FBDB991B38C}"/>
    <cellStyle name="Normal 7 4 12 2 2 2" xfId="27724" xr:uid="{95B83E74-EF60-4EAD-A6C9-C0ED5BA194DF}"/>
    <cellStyle name="Normal 7 4 12 2 2 3" xfId="16043" xr:uid="{6A35A00E-3B8B-4927-B9D1-49897D5041D7}"/>
    <cellStyle name="Normal 7 4 12 2 3" xfId="8496" xr:uid="{27B2C5E9-D1AE-4620-AC38-BC35C286A93C}"/>
    <cellStyle name="Normal 7 4 12 2 3 2" xfId="18876" xr:uid="{D4654E81-1D4D-4809-A2F5-0484A441C4A9}"/>
    <cellStyle name="Normal 7 4 12 2 4" xfId="11329" xr:uid="{73E84DC8-78B2-4A3A-80AE-C6FC2D7B9558}"/>
    <cellStyle name="Normal 7 4 12 2 4 2" xfId="21709" xr:uid="{D11AF022-3223-4726-9A85-68D8E66554E0}"/>
    <cellStyle name="Normal 7 4 12 2 5" xfId="23833" xr:uid="{C8093F53-6DCE-40E7-9C84-186F93EFBB1A}"/>
    <cellStyle name="Normal 7 4 12 2 6" xfId="13998" xr:uid="{553E88FE-93CB-4E52-B1E2-B8F82EDC187A}"/>
    <cellStyle name="Normal 7 4 12 3" xfId="4116" xr:uid="{CF6AE729-3400-4866-8295-14C644B958B1}"/>
    <cellStyle name="Normal 7 4 12 3 2" xfId="8887" xr:uid="{5C20B8B2-50A4-4906-8756-31284492D646}"/>
    <cellStyle name="Normal 7 4 12 3 2 2" xfId="29002" xr:uid="{453A5423-36A4-4D82-9A42-1748DE6B5DD1}"/>
    <cellStyle name="Normal 7 4 12 3 2 3" xfId="19267" xr:uid="{7DA8253D-3D21-4D9A-8A93-E030AC3F2F3F}"/>
    <cellStyle name="Normal 7 4 12 3 3" xfId="11720" xr:uid="{3A48A19B-3F2D-4760-869D-835E5A68682C}"/>
    <cellStyle name="Normal 7 4 12 3 3 2" xfId="22100" xr:uid="{67781054-8DFF-4D16-BA03-FE53DAF3ABE9}"/>
    <cellStyle name="Normal 7 4 12 3 4" xfId="25605" xr:uid="{EDD4C9DD-27EE-49A8-84B3-85C72607E545}"/>
    <cellStyle name="Normal 7 4 12 3 5" xfId="16434" xr:uid="{5720CED4-1D1D-437E-98FE-8D030602EA43}"/>
    <cellStyle name="Normal 7 4 12 4" xfId="5404" xr:uid="{D423420C-71DF-4A48-93C3-1B18F353F3EE}"/>
    <cellStyle name="Normal 7 4 12 4 2" xfId="25604" xr:uid="{086AB1D6-2839-417D-910A-3E22595AB373}"/>
    <cellStyle name="Normal 7 4 12 4 3" xfId="26547" xr:uid="{79BF2465-24BC-4F16-972F-782A852D7926}"/>
    <cellStyle name="Normal 7 4 12 4 4" xfId="14701" xr:uid="{DFD2889B-EE37-4557-BA49-D391147A3CC0}"/>
    <cellStyle name="Normal 7 4 12 5" xfId="7154" xr:uid="{E86D86D3-D11B-4CA0-8F5A-37140ECB7C13}"/>
    <cellStyle name="Normal 7 4 12 5 2" xfId="26461" xr:uid="{99809174-949D-475C-A707-19CB4C775426}"/>
    <cellStyle name="Normal 7 4 12 5 3" xfId="17534" xr:uid="{FFF0C2B8-6A3F-4202-AEF0-9FD2712E1A76}"/>
    <cellStyle name="Normal 7 4 12 6" xfId="9987" xr:uid="{96AD20DD-F12E-4CAD-8298-2BFB0780256B}"/>
    <cellStyle name="Normal 7 4 12 6 2" xfId="20367" xr:uid="{697AD989-A40B-40AB-A6ED-F1463052333B}"/>
    <cellStyle name="Normal 7 4 12 7" xfId="25414" xr:uid="{A71B0B51-9961-4A1B-8B03-2AD732A86524}"/>
    <cellStyle name="Normal 7 4 12 8" xfId="12658" xr:uid="{E40EC2A3-C163-47D6-B782-3F5EABD0688A}"/>
    <cellStyle name="Normal 7 4 13" xfId="1389" xr:uid="{00000000-0005-0000-0000-000044070000}"/>
    <cellStyle name="Normal 7 4 13 2" xfId="5405" xr:uid="{26788EDD-418F-4E1C-9DCD-CED5B9F56936}"/>
    <cellStyle name="Normal 7 4 13 2 2" xfId="23570" xr:uid="{33F23C0F-79EB-4A7F-B8A1-245C3DA1E51F}"/>
    <cellStyle name="Normal 7 4 13 2 3" xfId="28325" xr:uid="{036C5285-F597-488E-8D2B-9530BA725187}"/>
    <cellStyle name="Normal 7 4 13 2 4" xfId="14702" xr:uid="{3118D945-0194-4CE5-9FE1-9FC8EB95E9C6}"/>
    <cellStyle name="Normal 7 4 13 3" xfId="7155" xr:uid="{9377453A-6ED2-4A9C-8041-8CDDD80AC99E}"/>
    <cellStyle name="Normal 7 4 13 3 2" xfId="25330" xr:uid="{D5C8EE71-B73A-4B2D-BCBB-AF26FF13E38B}"/>
    <cellStyle name="Normal 7 4 13 3 3" xfId="17535" xr:uid="{87865F9E-9231-4361-899D-88FB39190BB3}"/>
    <cellStyle name="Normal 7 4 13 4" xfId="9988" xr:uid="{1E5E9B8A-4DC2-4DC3-9BA3-BC349DC9D373}"/>
    <cellStyle name="Normal 7 4 13 4 2" xfId="20368" xr:uid="{A2FBD245-1426-4591-9B7F-8E4D5790A08B}"/>
    <cellStyle name="Normal 7 4 13 5" xfId="25350" xr:uid="{6C027075-70AD-4093-92FC-3B16D5CE26C3}"/>
    <cellStyle name="Normal 7 4 13 6" xfId="13356" xr:uid="{04EA1659-C33E-44CB-A130-87D58BBB89D5}"/>
    <cellStyle name="Normal 7 4 14" xfId="2432" xr:uid="{00000000-0005-0000-0000-000016080000}"/>
    <cellStyle name="Normal 7 4 14 2" xfId="5728" xr:uid="{C84917D8-661A-4DF3-9292-38E074A869A2}"/>
    <cellStyle name="Normal 7 4 14 2 2" xfId="28174" xr:uid="{454898D2-36CA-4CAC-825D-DFFE598FCDE9}"/>
    <cellStyle name="Normal 7 4 14 2 3" xfId="15103" xr:uid="{BFFD30BA-1915-43A2-B593-BE77E98D0E0F}"/>
    <cellStyle name="Normal 7 4 14 3" xfId="7556" xr:uid="{36F7DBAC-847F-4235-9CAC-C21825755F5C}"/>
    <cellStyle name="Normal 7 4 14 3 2" xfId="17936" xr:uid="{1213D01D-F1E9-4B79-B43F-CED2C27A9937}"/>
    <cellStyle name="Normal 7 4 14 4" xfId="10389" xr:uid="{83821BF0-1014-4935-9284-D3A32CE8B058}"/>
    <cellStyle name="Normal 7 4 14 4 2" xfId="20769" xr:uid="{2CEBC873-2637-4ACE-9411-EE3B78AC1970}"/>
    <cellStyle name="Normal 7 4 14 5" xfId="24150" xr:uid="{808ACA6E-43F7-4D0E-8708-8534AAB96C6F}"/>
    <cellStyle name="Normal 7 4 14 6" xfId="12818" xr:uid="{D165B4CD-8F0C-4025-B281-6729F877C19E}"/>
    <cellStyle name="Normal 7 4 15" xfId="2159" xr:uid="{00000000-0005-0000-0000-00000B080000}"/>
    <cellStyle name="Normal 7 4 15 2" xfId="7285" xr:uid="{A1D9749D-AA1F-4C7B-8E4B-FDE3E7D745A1}"/>
    <cellStyle name="Normal 7 4 15 2 2" xfId="27850" xr:uid="{404C3E8C-AE5A-4434-918B-8C31DDDA27C6}"/>
    <cellStyle name="Normal 7 4 15 2 3" xfId="17665" xr:uid="{F6D6B153-70C7-4B43-BF28-1826DBA583C5}"/>
    <cellStyle name="Normal 7 4 15 3" xfId="10118" xr:uid="{DF3F9963-4E60-4007-B72C-6B8F9A98951C}"/>
    <cellStyle name="Normal 7 4 15 3 2" xfId="20498" xr:uid="{D25CB1A1-CB9C-4466-A48A-FC54E50F2F5A}"/>
    <cellStyle name="Normal 7 4 15 4" xfId="24793" xr:uid="{6EC9E56A-F77C-441C-BFC3-8BCFDB60924E}"/>
    <cellStyle name="Normal 7 4 15 5" xfId="14832" xr:uid="{A175781E-297D-4418-B069-1F62AA874812}"/>
    <cellStyle name="Normal 7 4 16" xfId="3784" xr:uid="{81EF1548-4C16-47BF-BF10-25113C404E93}"/>
    <cellStyle name="Normal 7 4 16 2" xfId="8622" xr:uid="{19D7927A-4375-4499-ADB9-430C7C019806}"/>
    <cellStyle name="Normal 7 4 16 2 2" xfId="19002" xr:uid="{F2ECE25F-CF2B-4EED-970A-53DBF76CE5EE}"/>
    <cellStyle name="Normal 7 4 16 3" xfId="11455" xr:uid="{47F1BCB7-C5EC-4E1C-B846-A8A092D2D81B}"/>
    <cellStyle name="Normal 7 4 16 3 2" xfId="21835" xr:uid="{9E2E5B5B-3FD1-4659-ACEE-A960D12B4ECC}"/>
    <cellStyle name="Normal 7 4 16 4" xfId="24921" xr:uid="{DEB5D9B5-18EC-4772-9D52-1F1FE0439B11}"/>
    <cellStyle name="Normal 7 4 16 5" xfId="16169" xr:uid="{477ADB08-19B0-4E67-AB1B-27FFD2786841}"/>
    <cellStyle name="Normal 7 4 17" xfId="5399" xr:uid="{690F1435-7DE8-4925-9F66-0628E9CBD82C}"/>
    <cellStyle name="Normal 7 4 17 2" xfId="14696" xr:uid="{727F5B02-50AC-4BFD-8BF7-8F22A0FD67C4}"/>
    <cellStyle name="Normal 7 4 18" xfId="7149" xr:uid="{7CAAF367-0132-4C7E-AEF8-5CEFDC4924E3}"/>
    <cellStyle name="Normal 7 4 18 2" xfId="17529" xr:uid="{BA9E2749-73E0-42D0-877C-FC3362712D9C}"/>
    <cellStyle name="Normal 7 4 19" xfId="9982" xr:uid="{69D094E0-89BE-41C0-91FE-B3D34D4F5A3E}"/>
    <cellStyle name="Normal 7 4 19 2" xfId="20362" xr:uid="{B8D6304D-BADE-423E-AFBA-9555EE4B7203}"/>
    <cellStyle name="Normal 7 4 2" xfId="1390" xr:uid="{00000000-0005-0000-0000-000045070000}"/>
    <cellStyle name="Normal 7 4 2 10" xfId="1391" xr:uid="{00000000-0005-0000-0000-000046070000}"/>
    <cellStyle name="Normal 7 4 2 10 2" xfId="3419" xr:uid="{00000000-0005-0000-0000-000019080000}"/>
    <cellStyle name="Normal 7 4 2 10 2 2" xfId="6473" xr:uid="{326DA066-606D-4A6F-81A5-7393C513F2D5}"/>
    <cellStyle name="Normal 7 4 2 10 2 2 2" xfId="26863" xr:uid="{516BE980-12FE-4044-9D3F-5BA13CD2085E}"/>
    <cellStyle name="Normal 7 4 2 10 2 2 3" xfId="16044" xr:uid="{7F7F1EDD-CDE6-490F-8330-0456F1444D76}"/>
    <cellStyle name="Normal 7 4 2 10 2 3" xfId="8497" xr:uid="{EB0523FF-7D02-453C-A773-C50BBEFD07B5}"/>
    <cellStyle name="Normal 7 4 2 10 2 3 2" xfId="18877" xr:uid="{625D427A-F717-4599-82F5-33DD73340015}"/>
    <cellStyle name="Normal 7 4 2 10 2 4" xfId="11330" xr:uid="{F9C60D2A-364D-4923-8195-EA68D3532E69}"/>
    <cellStyle name="Normal 7 4 2 10 2 4 2" xfId="21710" xr:uid="{5CDF6532-6CDB-451F-93D4-EA356A37AA50}"/>
    <cellStyle name="Normal 7 4 2 10 2 5" xfId="22666" xr:uid="{C5BE352D-7F0C-40C2-BFA1-BD7FAD1A0E8A}"/>
    <cellStyle name="Normal 7 4 2 10 2 6" xfId="13999" xr:uid="{5CCE3A02-F844-4C4B-81FA-ADDC7E513042}"/>
    <cellStyle name="Normal 7 4 2 10 3" xfId="4212" xr:uid="{2FDC487A-39A3-470F-B49B-EC1A9D081FDE}"/>
    <cellStyle name="Normal 7 4 2 10 3 2" xfId="8983" xr:uid="{A3AB1BF2-6BE2-4370-BD23-DD1782EE57FB}"/>
    <cellStyle name="Normal 7 4 2 10 3 2 2" xfId="29064" xr:uid="{6503F4A7-8A46-488C-B990-EFB6EEB6D363}"/>
    <cellStyle name="Normal 7 4 2 10 3 2 3" xfId="19363" xr:uid="{A9337CC3-2831-4699-8F03-C1229443EDA7}"/>
    <cellStyle name="Normal 7 4 2 10 3 3" xfId="11816" xr:uid="{D1B2F3AF-8E11-4E5E-A133-5F096E3E2F38}"/>
    <cellStyle name="Normal 7 4 2 10 3 3 2" xfId="22196" xr:uid="{B185E9CA-C730-4B5C-A4D6-3205FA860155}"/>
    <cellStyle name="Normal 7 4 2 10 3 4" xfId="23540" xr:uid="{63ACD1BA-4F2A-4A66-9C39-A623DB27C9F0}"/>
    <cellStyle name="Normal 7 4 2 10 3 5" xfId="16530" xr:uid="{FA13A13D-A3AE-471A-89E9-A5917BF8E08A}"/>
    <cellStyle name="Normal 7 4 2 10 4" xfId="5407" xr:uid="{E8955726-9D9A-4ADC-B24B-48ACF6178402}"/>
    <cellStyle name="Normal 7 4 2 10 4 2" xfId="23203" xr:uid="{6EC121F8-F564-4D79-A6EC-6C882CC04332}"/>
    <cellStyle name="Normal 7 4 2 10 4 3" xfId="28564" xr:uid="{D600E24F-2772-499C-8F12-5F346802DE5F}"/>
    <cellStyle name="Normal 7 4 2 10 4 4" xfId="14704" xr:uid="{A6166809-6A5A-4DAF-88E0-611DEF6FCC24}"/>
    <cellStyle name="Normal 7 4 2 10 5" xfId="7157" xr:uid="{E9758D8C-D6E5-4E66-A396-52FABC3BDC4F}"/>
    <cellStyle name="Normal 7 4 2 10 5 2" xfId="28578" xr:uid="{FE4A5594-827C-4716-A4D4-FACBFDCD9897}"/>
    <cellStyle name="Normal 7 4 2 10 5 3" xfId="17537" xr:uid="{124C9572-1BE1-461A-AAB7-3F7FB7B43BE1}"/>
    <cellStyle name="Normal 7 4 2 10 6" xfId="9990" xr:uid="{9A48B0D7-F318-4E58-9ACD-139FF626719D}"/>
    <cellStyle name="Normal 7 4 2 10 6 2" xfId="20370" xr:uid="{BCD9409F-361E-4FED-9036-95356DABF1A3}"/>
    <cellStyle name="Normal 7 4 2 10 7" xfId="22797" xr:uid="{6B5C48F1-0C89-4841-B7B0-C96EB1372B0C}"/>
    <cellStyle name="Normal 7 4 2 10 8" xfId="12783" xr:uid="{C9A5AD2C-0E08-4DF4-83FF-F49C3E235C16}"/>
    <cellStyle name="Normal 7 4 2 11" xfId="1392" xr:uid="{00000000-0005-0000-0000-000047070000}"/>
    <cellStyle name="Normal 7 4 2 11 2" xfId="5408" xr:uid="{B2818A0B-3226-4E9A-A6DB-2902C1C321C0}"/>
    <cellStyle name="Normal 7 4 2 11 2 2" xfId="22743" xr:uid="{7C46150B-D20C-4138-A989-B899F15D0020}"/>
    <cellStyle name="Normal 7 4 2 11 2 3" xfId="27398" xr:uid="{DA955C69-C619-4E89-866A-99FC71794A6A}"/>
    <cellStyle name="Normal 7 4 2 11 2 4" xfId="14705" xr:uid="{DC394850-23FD-4BC1-AE7C-B243455E5BFE}"/>
    <cellStyle name="Normal 7 4 2 11 3" xfId="7158" xr:uid="{8F07DAEF-A773-4BC8-8493-43E703161E6C}"/>
    <cellStyle name="Normal 7 4 2 11 3 2" xfId="28746" xr:uid="{F4EDA823-90FF-4654-9102-8028CA743AB7}"/>
    <cellStyle name="Normal 7 4 2 11 3 3" xfId="17538" xr:uid="{4BA17A94-8B40-48FA-8E07-1131E1FD5466}"/>
    <cellStyle name="Normal 7 4 2 11 4" xfId="9991" xr:uid="{0B784868-CED5-413E-8599-BC9795D9C71E}"/>
    <cellStyle name="Normal 7 4 2 11 4 2" xfId="20371" xr:uid="{BDF57F71-1963-401E-B664-CC14C5C6772F}"/>
    <cellStyle name="Normal 7 4 2 11 5" xfId="25459" xr:uid="{F4A7E4C1-1C5F-486B-84AF-2AE5F4F66ED4}"/>
    <cellStyle name="Normal 7 4 2 11 6" xfId="13481" xr:uid="{B3475F9D-CEB3-4B6D-A7A0-ED5ECEEBB213}"/>
    <cellStyle name="Normal 7 4 2 12" xfId="2441" xr:uid="{00000000-0005-0000-0000-00001B080000}"/>
    <cellStyle name="Normal 7 4 2 12 2" xfId="5735" xr:uid="{F802D390-8974-4741-A616-85DF37F57A94}"/>
    <cellStyle name="Normal 7 4 2 12 2 2" xfId="27461" xr:uid="{FE3DADE7-BA77-471C-B666-80231FFE0D12}"/>
    <cellStyle name="Normal 7 4 2 12 2 3" xfId="15112" xr:uid="{27FAF4B7-29D2-4EEB-B8EC-41B4FBE301D4}"/>
    <cellStyle name="Normal 7 4 2 12 3" xfId="7565" xr:uid="{BAC59092-22A6-444D-AA12-82517F30C920}"/>
    <cellStyle name="Normal 7 4 2 12 3 2" xfId="17945" xr:uid="{EBFEE1AF-C45F-463B-B94A-DF1507751316}"/>
    <cellStyle name="Normal 7 4 2 12 4" xfId="10398" xr:uid="{C2E2FDC4-C132-488F-9028-088E677F6C7A}"/>
    <cellStyle name="Normal 7 4 2 12 4 2" xfId="20778" xr:uid="{7F26E151-12B5-4364-A2E3-12A91E743A80}"/>
    <cellStyle name="Normal 7 4 2 12 5" xfId="24562" xr:uid="{6978E79D-05B2-4DAA-9844-11905C1D9E82}"/>
    <cellStyle name="Normal 7 4 2 12 6" xfId="12827" xr:uid="{23C034C9-8E69-405D-91FD-BCD5C34BF8FB}"/>
    <cellStyle name="Normal 7 4 2 13" xfId="2171" xr:uid="{00000000-0005-0000-0000-000017080000}"/>
    <cellStyle name="Normal 7 4 2 13 2" xfId="7297" xr:uid="{56B5096C-C4E8-4DC5-96DC-1895B036C687}"/>
    <cellStyle name="Normal 7 4 2 13 2 2" xfId="26405" xr:uid="{BB44E6A2-BCF9-4550-B02B-40C106B3E225}"/>
    <cellStyle name="Normal 7 4 2 13 2 3" xfId="17677" xr:uid="{E5AA7D10-29B5-434D-8755-3A02B5CA15BA}"/>
    <cellStyle name="Normal 7 4 2 13 3" xfId="10130" xr:uid="{3DAC6334-6E8E-4C5F-A1DC-4115783478A2}"/>
    <cellStyle name="Normal 7 4 2 13 3 2" xfId="20510" xr:uid="{A318CEA3-2CFA-4422-8E9E-D6651C2F9AD0}"/>
    <cellStyle name="Normal 7 4 2 13 4" xfId="24905" xr:uid="{1A9502AB-86C5-44AB-8357-D8B4DF11BDDF}"/>
    <cellStyle name="Normal 7 4 2 13 5" xfId="14844" xr:uid="{1BD20AEE-596E-4290-9730-036968BFBF81}"/>
    <cellStyle name="Normal 7 4 2 14" xfId="4060" xr:uid="{A52C928B-0856-4A01-A9BB-4449A1D1B8B3}"/>
    <cellStyle name="Normal 7 4 2 14 2" xfId="8839" xr:uid="{FB30465F-B7CC-4F28-A063-BCC281A06B9F}"/>
    <cellStyle name="Normal 7 4 2 14 2 2" xfId="19219" xr:uid="{32B52E39-52B1-4CB8-AC61-1D9D5D33F77B}"/>
    <cellStyle name="Normal 7 4 2 14 3" xfId="11672" xr:uid="{96CC59EF-D42B-464E-AC7E-0233127F020C}"/>
    <cellStyle name="Normal 7 4 2 14 3 2" xfId="22052" xr:uid="{50F0EC97-0FF3-4EA3-8098-DB91A8AD16C0}"/>
    <cellStyle name="Normal 7 4 2 14 4" xfId="28486" xr:uid="{0E4F3AB4-D552-4CA0-A239-6F2EEB860CEA}"/>
    <cellStyle name="Normal 7 4 2 14 5" xfId="16386" xr:uid="{B3186367-6A9D-4680-8A0E-F7529DB54631}"/>
    <cellStyle name="Normal 7 4 2 15" xfId="5406" xr:uid="{79D4F8DE-5A10-4E99-B27D-9889D740562A}"/>
    <cellStyle name="Normal 7 4 2 15 2" xfId="14703" xr:uid="{A71FBF59-8740-450F-8FF6-396BF640BEFF}"/>
    <cellStyle name="Normal 7 4 2 16" xfId="7156" xr:uid="{D4533FCC-9BC1-4F1F-977D-AF718844C10E}"/>
    <cellStyle name="Normal 7 4 2 16 2" xfId="17536" xr:uid="{B8F27E90-A354-4925-A8CA-661F7482FC7D}"/>
    <cellStyle name="Normal 7 4 2 17" xfId="9989" xr:uid="{B470953D-E08F-4A8D-B6E4-39CD18B6BC23}"/>
    <cellStyle name="Normal 7 4 2 17 2" xfId="20369" xr:uid="{3D9F4D91-CB94-499B-87C0-B00147E1E8DA}"/>
    <cellStyle name="Normal 7 4 2 18" xfId="24592" xr:uid="{1796535B-5A62-45B6-8751-25DBCD745909}"/>
    <cellStyle name="Normal 7 4 2 19" xfId="12402" xr:uid="{DAA70829-EF14-479D-847E-D32B374477F0}"/>
    <cellStyle name="Normal 7 4 2 2" xfId="1393" xr:uid="{00000000-0005-0000-0000-000048070000}"/>
    <cellStyle name="Normal 7 4 2 2 10" xfId="5409" xr:uid="{E97C6693-A0A6-445A-ACF3-2EDAE9C7C0C5}"/>
    <cellStyle name="Normal 7 4 2 2 10 2" xfId="14706" xr:uid="{E686141F-7619-48D9-B4DF-B2D3975BA336}"/>
    <cellStyle name="Normal 7 4 2 2 11" xfId="7159" xr:uid="{3078900C-0F6E-4EF1-A5C6-9A490BE7798A}"/>
    <cellStyle name="Normal 7 4 2 2 11 2" xfId="17539" xr:uid="{53F6BD4D-E911-4F6E-BA75-1713252FBBB0}"/>
    <cellStyle name="Normal 7 4 2 2 12" xfId="9992" xr:uid="{0AF1A047-3E7B-422C-8AA3-8721B1313F7A}"/>
    <cellStyle name="Normal 7 4 2 2 12 2" xfId="20372" xr:uid="{9F1E3723-DE9B-4694-9019-A5B51B998673}"/>
    <cellStyle name="Normal 7 4 2 2 13" xfId="23134" xr:uid="{5DA3417C-B410-4F90-BDC1-5BEB3381B700}"/>
    <cellStyle name="Normal 7 4 2 2 14" xfId="12425" xr:uid="{6621C35F-B735-4972-A4AE-7273D70F2315}"/>
    <cellStyle name="Normal 7 4 2 2 2" xfId="1394" xr:uid="{00000000-0005-0000-0000-000049070000}"/>
    <cellStyle name="Normal 7 4 2 2 2 10" xfId="7160" xr:uid="{D0A072D4-8F60-47E2-A223-B65122EA8217}"/>
    <cellStyle name="Normal 7 4 2 2 2 10 2" xfId="17540" xr:uid="{A4273BB8-873A-4994-9C25-8E879758E895}"/>
    <cellStyle name="Normal 7 4 2 2 2 11" xfId="9993" xr:uid="{69E11266-35BE-4819-B7C9-1AF0AB0F913D}"/>
    <cellStyle name="Normal 7 4 2 2 2 11 2" xfId="20373" xr:uid="{6FF9A40D-BE4F-48A7-ACA8-DFEA8147D2F0}"/>
    <cellStyle name="Normal 7 4 2 2 2 12" xfId="24608" xr:uid="{EE61ED54-3AE3-4231-B2FF-D558C7454AF3}"/>
    <cellStyle name="Normal 7 4 2 2 2 13" xfId="12485" xr:uid="{BCE1313A-25B7-4100-BB87-A1D57C9031C6}"/>
    <cellStyle name="Normal 7 4 2 2 2 2" xfId="1395" xr:uid="{00000000-0005-0000-0000-00004A070000}"/>
    <cellStyle name="Normal 7 4 2 2 2 2 10" xfId="13050" xr:uid="{C2FBA6EB-B97E-45E2-A289-B4E94C86452C}"/>
    <cellStyle name="Normal 7 4 2 2 2 2 2" xfId="2821" xr:uid="{00000000-0005-0000-0000-00001F080000}"/>
    <cellStyle name="Normal 7 4 2 2 2 2 2 2" xfId="3422" xr:uid="{00000000-0005-0000-0000-000020080000}"/>
    <cellStyle name="Normal 7 4 2 2 2 2 2 2 2" xfId="6476" xr:uid="{9DB5A884-C42E-4013-A577-F942EA5D9517}"/>
    <cellStyle name="Normal 7 4 2 2 2 2 2 2 2 2" xfId="26346" xr:uid="{8B79CBA3-CC95-4806-980F-151F8701DC98}"/>
    <cellStyle name="Normal 7 4 2 2 2 2 2 2 2 3" xfId="16047" xr:uid="{2BAA1D17-0A06-4EBA-BD0C-970DED256A9E}"/>
    <cellStyle name="Normal 7 4 2 2 2 2 2 2 3" xfId="8500" xr:uid="{350BAA97-AD0C-47B6-A5F4-A0031EA88E71}"/>
    <cellStyle name="Normal 7 4 2 2 2 2 2 2 3 2" xfId="18880" xr:uid="{0663128D-6438-4678-A1F1-DA39B199FEDE}"/>
    <cellStyle name="Normal 7 4 2 2 2 2 2 2 4" xfId="11333" xr:uid="{6D06BC0B-4DDF-48B2-8E87-E56E6E0ADDE9}"/>
    <cellStyle name="Normal 7 4 2 2 2 2 2 2 4 2" xfId="21713" xr:uid="{3C007C49-D1D0-4C63-B0F3-AE1C8B2EDE17}"/>
    <cellStyle name="Normal 7 4 2 2 2 2 2 2 5" xfId="24375" xr:uid="{EAAC9070-6E16-454B-8250-8EC1BCCA33A0}"/>
    <cellStyle name="Normal 7 4 2 2 2 2 2 2 6" xfId="14002" xr:uid="{46FA7D6B-4CC6-40A7-8F6D-B85CB83ABB70}"/>
    <cellStyle name="Normal 7 4 2 2 2 2 2 3" xfId="4360" xr:uid="{7618CF6F-B551-476E-BF60-9D787EE11522}"/>
    <cellStyle name="Normal 7 4 2 2 2 2 2 3 2" xfId="9131" xr:uid="{4B8F598B-2DE0-47F6-8010-F63673C3FDB5}"/>
    <cellStyle name="Normal 7 4 2 2 2 2 2 3 2 2" xfId="29174" xr:uid="{C4FAD623-B4F6-439E-AEE9-C90E3D983ED5}"/>
    <cellStyle name="Normal 7 4 2 2 2 2 2 3 2 3" xfId="19511" xr:uid="{259F11FE-C71C-4611-9872-1D050DF15678}"/>
    <cellStyle name="Normal 7 4 2 2 2 2 2 3 3" xfId="11964" xr:uid="{C696BDEC-5101-487A-A045-2186A71EB81B}"/>
    <cellStyle name="Normal 7 4 2 2 2 2 2 3 3 2" xfId="22344" xr:uid="{BCC3F565-609E-4568-9C8B-C8F9FAEB5B31}"/>
    <cellStyle name="Normal 7 4 2 2 2 2 2 3 4" xfId="23850" xr:uid="{A03A40A1-3F18-4F11-A602-FAF727CEA6AA}"/>
    <cellStyle name="Normal 7 4 2 2 2 2 2 3 5" xfId="16678" xr:uid="{FB6C811E-6D33-4420-BAC9-9667C0A24723}"/>
    <cellStyle name="Normal 7 4 2 2 2 2 2 4" xfId="6036" xr:uid="{F82B1844-7875-4A3A-946F-B2BF492040F6}"/>
    <cellStyle name="Normal 7 4 2 2 2 2 2 4 2" xfId="26037" xr:uid="{2104FDDF-11D3-41FE-89BA-AD2749EB9FA8}"/>
    <cellStyle name="Normal 7 4 2 2 2 2 2 4 3" xfId="15490" xr:uid="{98B0D481-5FCD-4D9E-ACC3-BC16D58EB69C}"/>
    <cellStyle name="Normal 7 4 2 2 2 2 2 5" xfId="7943" xr:uid="{5E752987-CD79-433C-BD4F-9DD79F3A3F3C}"/>
    <cellStyle name="Normal 7 4 2 2 2 2 2 5 2" xfId="18323" xr:uid="{F31E17DC-0938-4580-B372-6268F07F118A}"/>
    <cellStyle name="Normal 7 4 2 2 2 2 2 6" xfId="10776" xr:uid="{4EE02466-A072-42A4-87CA-AA77CD60B9B7}"/>
    <cellStyle name="Normal 7 4 2 2 2 2 2 6 2" xfId="21156" xr:uid="{429CD86E-1AC9-4703-B0B1-79E9078F28AD}"/>
    <cellStyle name="Normal 7 4 2 2 2 2 2 7" xfId="22658" xr:uid="{7EE7DD84-AC34-4D76-826F-B52EBC30D9D6}"/>
    <cellStyle name="Normal 7 4 2 2 2 2 2 8" xfId="13291" xr:uid="{CB5164C9-11FD-4E6D-A315-CF0C51CA88AE}"/>
    <cellStyle name="Normal 7 4 2 2 2 2 3" xfId="3423" xr:uid="{00000000-0005-0000-0000-000021080000}"/>
    <cellStyle name="Normal 7 4 2 2 2 2 3 2" xfId="4571" xr:uid="{E8CD83E8-39C3-4597-AD00-8F712650C686}"/>
    <cellStyle name="Normal 7 4 2 2 2 2 3 2 2" xfId="9342" xr:uid="{31402AB5-9741-4485-95CE-983BC9A30A84}"/>
    <cellStyle name="Normal 7 4 2 2 2 2 3 2 2 2" xfId="19722" xr:uid="{4106608D-C9E2-4C5F-82B2-7EEB49042C6A}"/>
    <cellStyle name="Normal 7 4 2 2 2 2 3 2 3" xfId="12175" xr:uid="{EA1BB4BC-83D8-419A-9A09-90147BD747CD}"/>
    <cellStyle name="Normal 7 4 2 2 2 2 3 2 3 2" xfId="22555" xr:uid="{F6A73EC7-FCA8-48BF-90B8-A1C98BE65EEC}"/>
    <cellStyle name="Normal 7 4 2 2 2 2 3 2 4" xfId="28506" xr:uid="{B6E554A5-CC5A-44F0-B1B8-C88ED5AF629C}"/>
    <cellStyle name="Normal 7 4 2 2 2 2 3 2 5" xfId="16889" xr:uid="{DDD27565-7F34-4A6A-B6C8-73754A5F256C}"/>
    <cellStyle name="Normal 7 4 2 2 2 2 3 3" xfId="6477" xr:uid="{EBA8060D-8A02-40AE-BF3A-909FF341D408}"/>
    <cellStyle name="Normal 7 4 2 2 2 2 3 3 2" xfId="16048" xr:uid="{874C42DF-C533-4C26-9A18-C2C2FD5E1FFE}"/>
    <cellStyle name="Normal 7 4 2 2 2 2 3 4" xfId="8501" xr:uid="{3BE78970-22FE-45EB-B7D0-520689C46016}"/>
    <cellStyle name="Normal 7 4 2 2 2 2 3 4 2" xfId="18881" xr:uid="{F59E80A7-74F4-43D8-849D-DBF8D08F32D4}"/>
    <cellStyle name="Normal 7 4 2 2 2 2 3 5" xfId="11334" xr:uid="{6CF761E3-E685-41DC-9EBC-3944EDC8493C}"/>
    <cellStyle name="Normal 7 4 2 2 2 2 3 5 2" xfId="21714" xr:uid="{1CFDD384-FC7A-47D7-B5D4-16BCC68B229A}"/>
    <cellStyle name="Normal 7 4 2 2 2 2 3 6" xfId="25310" xr:uid="{9F3E0816-F682-4556-8D03-6E4B80BBE9FD}"/>
    <cellStyle name="Normal 7 4 2 2 2 2 3 7" xfId="14003" xr:uid="{041DE4A5-9581-4AD7-86EF-2AC5CDAF2527}"/>
    <cellStyle name="Normal 7 4 2 2 2 2 4" xfId="3421" xr:uid="{00000000-0005-0000-0000-000022080000}"/>
    <cellStyle name="Normal 7 4 2 2 2 2 4 2" xfId="6475" xr:uid="{365EBB34-4B86-44C8-BE0E-D8AFAE23C9B7}"/>
    <cellStyle name="Normal 7 4 2 2 2 2 4 2 2" xfId="28619" xr:uid="{F169F04B-1425-46B0-A3A8-79CEBB963A8D}"/>
    <cellStyle name="Normal 7 4 2 2 2 2 4 2 3" xfId="16046" xr:uid="{07A9171C-89E2-450F-ADA2-B9F1A2960BE5}"/>
    <cellStyle name="Normal 7 4 2 2 2 2 4 3" xfId="8499" xr:uid="{66256638-9C37-4B9D-9538-6A4FF2DE26F3}"/>
    <cellStyle name="Normal 7 4 2 2 2 2 4 3 2" xfId="18879" xr:uid="{F301AD12-95A0-47D3-8C4A-88CF6DF10456}"/>
    <cellStyle name="Normal 7 4 2 2 2 2 4 4" xfId="11332" xr:uid="{A373D0C9-97CA-4660-AC04-F2A14FE5EDF3}"/>
    <cellStyle name="Normal 7 4 2 2 2 2 4 4 2" xfId="21712" xr:uid="{E45BEC5E-B2B4-4E64-9F12-3723BA308CFD}"/>
    <cellStyle name="Normal 7 4 2 2 2 2 4 5" xfId="23008" xr:uid="{ABD75A91-B6DE-45C8-9DB1-FCA22F3AF19D}"/>
    <cellStyle name="Normal 7 4 2 2 2 2 4 6" xfId="14001" xr:uid="{52D16831-D2D6-47D2-B855-6E6367A2BFF4}"/>
    <cellStyle name="Normal 7 4 2 2 2 2 5" xfId="4248" xr:uid="{4CEA5DAE-F98B-4028-99C5-1EB4F184FF54}"/>
    <cellStyle name="Normal 7 4 2 2 2 2 5 2" xfId="9019" xr:uid="{AE02046C-D4E9-47FB-ABDF-DF8070D58B89}"/>
    <cellStyle name="Normal 7 4 2 2 2 2 5 2 2" xfId="29090" xr:uid="{747F736F-8D93-4752-8732-23EFC4B6BC1B}"/>
    <cellStyle name="Normal 7 4 2 2 2 2 5 2 3" xfId="19399" xr:uid="{0DCBF49C-C2D2-4B80-88DC-08C554BDB373}"/>
    <cellStyle name="Normal 7 4 2 2 2 2 5 3" xfId="11852" xr:uid="{2FBE3C4A-802D-4BB0-9C23-7FAA3E225DC4}"/>
    <cellStyle name="Normal 7 4 2 2 2 2 5 3 2" xfId="22232" xr:uid="{8DFFE79F-12FC-43F4-AA39-83E2599868A4}"/>
    <cellStyle name="Normal 7 4 2 2 2 2 5 4" xfId="23656" xr:uid="{86C4A63B-F4D7-441D-A5D9-FE1BD347C99D}"/>
    <cellStyle name="Normal 7 4 2 2 2 2 5 5" xfId="16566" xr:uid="{29D65DFE-F5A3-4F00-BCF9-7AC14A2AADD5}"/>
    <cellStyle name="Normal 7 4 2 2 2 2 6" xfId="5411" xr:uid="{441167E8-C8C1-4F7C-966C-DE5E26C0616C}"/>
    <cellStyle name="Normal 7 4 2 2 2 2 6 2" xfId="26015" xr:uid="{640D8094-D2FD-4E58-AF9C-0DAB8550FB35}"/>
    <cellStyle name="Normal 7 4 2 2 2 2 6 3" xfId="14708" xr:uid="{C86A33A9-0A95-454A-8E2E-B7E5402BFC74}"/>
    <cellStyle name="Normal 7 4 2 2 2 2 7" xfId="7161" xr:uid="{85B3AEDE-9A0F-4911-81AA-EF0F892ECA8D}"/>
    <cellStyle name="Normal 7 4 2 2 2 2 7 2" xfId="17541" xr:uid="{217D8332-7F9B-4126-B4B6-9921FE1C82CC}"/>
    <cellStyle name="Normal 7 4 2 2 2 2 8" xfId="9994" xr:uid="{8D104A86-C533-4E1B-9BF2-E6B4A17AC7DE}"/>
    <cellStyle name="Normal 7 4 2 2 2 2 8 2" xfId="20374" xr:uid="{F4F8EE0B-21D5-45EB-B477-44448C935CF3}"/>
    <cellStyle name="Normal 7 4 2 2 2 2 9" xfId="23596" xr:uid="{77143F0D-C34D-497E-82D7-9C93806EB824}"/>
    <cellStyle name="Normal 7 4 2 2 2 3" xfId="2820" xr:uid="{00000000-0005-0000-0000-000023080000}"/>
    <cellStyle name="Normal 7 4 2 2 2 3 2" xfId="3424" xr:uid="{00000000-0005-0000-0000-000024080000}"/>
    <cellStyle name="Normal 7 4 2 2 2 3 2 2" xfId="6478" xr:uid="{751BBC07-FC1F-4266-A173-3742C65CAA13}"/>
    <cellStyle name="Normal 7 4 2 2 2 3 2 2 2" xfId="27065" xr:uid="{6A9BE188-2741-4FF0-9C2E-82E96EC7ED63}"/>
    <cellStyle name="Normal 7 4 2 2 2 3 2 2 3" xfId="16049" xr:uid="{5E918990-EAFF-47A3-AE20-759332379613}"/>
    <cellStyle name="Normal 7 4 2 2 2 3 2 3" xfId="8502" xr:uid="{431474CD-4DA2-42AC-8DE9-2EC29FBAC298}"/>
    <cellStyle name="Normal 7 4 2 2 2 3 2 3 2" xfId="18882" xr:uid="{B11B2FFD-2EB7-4AA1-BBE0-FF4D516FDF28}"/>
    <cellStyle name="Normal 7 4 2 2 2 3 2 4" xfId="11335" xr:uid="{5EFF34A0-4386-434F-871E-E005BDD61BC6}"/>
    <cellStyle name="Normal 7 4 2 2 2 3 2 4 2" xfId="21715" xr:uid="{9D95512A-BA48-481E-929B-DBF73959CEF7}"/>
    <cellStyle name="Normal 7 4 2 2 2 3 2 5" xfId="23931" xr:uid="{C57A0D18-3635-448D-A425-BC17FE8EF434}"/>
    <cellStyle name="Normal 7 4 2 2 2 3 2 6" xfId="14004" xr:uid="{73E3BEF1-B1DB-4E4F-B932-496FB082A623}"/>
    <cellStyle name="Normal 7 4 2 2 2 3 3" xfId="4359" xr:uid="{ACFA9AD0-8409-4D8E-A291-B85E88EF8D53}"/>
    <cellStyle name="Normal 7 4 2 2 2 3 3 2" xfId="9130" xr:uid="{473F704A-E7CB-4407-8185-BEB1C2E7F553}"/>
    <cellStyle name="Normal 7 4 2 2 2 3 3 2 2" xfId="29173" xr:uid="{92548F11-FB3C-4417-A085-9463E509CA6B}"/>
    <cellStyle name="Normal 7 4 2 2 2 3 3 2 3" xfId="19510" xr:uid="{A1E6184C-C969-4EC7-A521-5ED4BE1E38AD}"/>
    <cellStyle name="Normal 7 4 2 2 2 3 3 3" xfId="11963" xr:uid="{0CB7AED7-3ED8-4CA6-B9D7-849FC551AD05}"/>
    <cellStyle name="Normal 7 4 2 2 2 3 3 3 2" xfId="22343" xr:uid="{7457421F-D9CE-4E38-8F2A-229727C2EC6D}"/>
    <cellStyle name="Normal 7 4 2 2 2 3 3 4" xfId="24416" xr:uid="{00CFCE18-F01B-4BE7-9DFD-1D0D03B9FCD2}"/>
    <cellStyle name="Normal 7 4 2 2 2 3 3 5" xfId="16677" xr:uid="{15A74BA4-CCF7-48C2-8708-F1C4E0B0B690}"/>
    <cellStyle name="Normal 7 4 2 2 2 3 4" xfId="6035" xr:uid="{B96C9871-83A7-4052-8445-18A546C5FEC1}"/>
    <cellStyle name="Normal 7 4 2 2 2 3 4 2" xfId="28656" xr:uid="{ACB739D5-8B98-4492-B8EF-154EE673C33A}"/>
    <cellStyle name="Normal 7 4 2 2 2 3 4 3" xfId="15489" xr:uid="{505EFCAB-6CC6-4E06-9E7F-8EC4F049CC3B}"/>
    <cellStyle name="Normal 7 4 2 2 2 3 5" xfId="7942" xr:uid="{0AFE0305-CF3F-41C0-B0CE-C64A8A66D827}"/>
    <cellStyle name="Normal 7 4 2 2 2 3 5 2" xfId="18322" xr:uid="{ED70B86F-81DC-45AE-8C41-AED2E1F586B8}"/>
    <cellStyle name="Normal 7 4 2 2 2 3 6" xfId="10775" xr:uid="{8171CDEC-30BE-467C-940E-D81AB8C6E2CB}"/>
    <cellStyle name="Normal 7 4 2 2 2 3 6 2" xfId="21155" xr:uid="{D102A5F4-3C71-4C9A-9CB5-0A04ADFC0743}"/>
    <cellStyle name="Normal 7 4 2 2 2 3 7" xfId="24438" xr:uid="{B4595E0A-868C-440B-96B8-1A86B5746850}"/>
    <cellStyle name="Normal 7 4 2 2 2 3 8" xfId="13290" xr:uid="{462CE7B5-789F-4232-BEBC-ED90A7E02A07}"/>
    <cellStyle name="Normal 7 4 2 2 2 4" xfId="3425" xr:uid="{00000000-0005-0000-0000-000025080000}"/>
    <cellStyle name="Normal 7 4 2 2 2 4 2" xfId="4572" xr:uid="{7E911584-0241-48AA-B8E2-B4838F58EF93}"/>
    <cellStyle name="Normal 7 4 2 2 2 4 2 2" xfId="9343" xr:uid="{1452BFD8-9755-4DAF-85E8-5C8545B85020}"/>
    <cellStyle name="Normal 7 4 2 2 2 4 2 2 2" xfId="19723" xr:uid="{CC2C5E72-894C-4D1F-9601-E93F43823751}"/>
    <cellStyle name="Normal 7 4 2 2 2 4 2 3" xfId="12176" xr:uid="{2A7A4FC3-B834-4CC2-AEC6-FC2B41D252DE}"/>
    <cellStyle name="Normal 7 4 2 2 2 4 2 3 2" xfId="22556" xr:uid="{EAFEFD2C-85AA-4525-A30F-33A3EDEDFC84}"/>
    <cellStyle name="Normal 7 4 2 2 2 4 2 4" xfId="27053" xr:uid="{E18E7140-5060-48E4-805B-2065C05B0A6E}"/>
    <cellStyle name="Normal 7 4 2 2 2 4 2 5" xfId="16890" xr:uid="{4BDF8A7E-5659-4431-9EB1-D9C4F57A625C}"/>
    <cellStyle name="Normal 7 4 2 2 2 4 3" xfId="6479" xr:uid="{2FC4531C-524E-4E99-9F41-216830B5F3FA}"/>
    <cellStyle name="Normal 7 4 2 2 2 4 3 2" xfId="16050" xr:uid="{81BF171A-83BB-42E9-A0EC-8A3CD7F46993}"/>
    <cellStyle name="Normal 7 4 2 2 2 4 4" xfId="8503" xr:uid="{FA954154-0875-42F9-83D1-2EDBF4A71932}"/>
    <cellStyle name="Normal 7 4 2 2 2 4 4 2" xfId="18883" xr:uid="{D704BA3E-FF1E-4DB8-B560-4701177AC587}"/>
    <cellStyle name="Normal 7 4 2 2 2 4 5" xfId="11336" xr:uid="{EC9D3C0F-2FC6-4422-B55F-CB83786AF623}"/>
    <cellStyle name="Normal 7 4 2 2 2 4 5 2" xfId="21716" xr:uid="{68C1A300-A360-413A-B024-41D728334F75}"/>
    <cellStyle name="Normal 7 4 2 2 2 4 6" xfId="25528" xr:uid="{1B5054C0-0BBB-4C59-AE6C-5F82FD104C0A}"/>
    <cellStyle name="Normal 7 4 2 2 2 4 7" xfId="14005" xr:uid="{25153F54-D0C2-4E69-B6AC-118CF42C3125}"/>
    <cellStyle name="Normal 7 4 2 2 2 5" xfId="3420" xr:uid="{00000000-0005-0000-0000-000026080000}"/>
    <cellStyle name="Normal 7 4 2 2 2 5 2" xfId="6474" xr:uid="{69F26A8D-6EA4-4AD9-A05B-8101BD1F3AC8}"/>
    <cellStyle name="Normal 7 4 2 2 2 5 2 2" xfId="27348" xr:uid="{A0732357-EA89-4CC4-BB8E-D3540250B67E}"/>
    <cellStyle name="Normal 7 4 2 2 2 5 2 3" xfId="16045" xr:uid="{FD2BE1D0-20E5-4597-8AC2-2F0B903A77D7}"/>
    <cellStyle name="Normal 7 4 2 2 2 5 3" xfId="8498" xr:uid="{79D07E95-2BF7-4A12-9594-75EC639FE02C}"/>
    <cellStyle name="Normal 7 4 2 2 2 5 3 2" xfId="18878" xr:uid="{7A992CC1-2E56-4D12-8E3B-A010DC535A9C}"/>
    <cellStyle name="Normal 7 4 2 2 2 5 4" xfId="11331" xr:uid="{CD90C17F-5F87-40A6-8701-DD45B6B3477E}"/>
    <cellStyle name="Normal 7 4 2 2 2 5 4 2" xfId="21711" xr:uid="{5E8E6086-DAF4-44DB-8DCD-B517316D4B08}"/>
    <cellStyle name="Normal 7 4 2 2 2 5 5" xfId="25447" xr:uid="{B6305010-B7E6-4630-82C6-A237BE99E17D}"/>
    <cellStyle name="Normal 7 4 2 2 2 5 6" xfId="14000" xr:uid="{E2116394-3E7C-4B6E-B09F-9240F52A11F2}"/>
    <cellStyle name="Normal 7 4 2 2 2 6" xfId="2560" xr:uid="{00000000-0005-0000-0000-000027080000}"/>
    <cellStyle name="Normal 7 4 2 2 2 6 2" xfId="5829" xr:uid="{29EF99E2-33E9-4033-9C15-5658E548A985}"/>
    <cellStyle name="Normal 7 4 2 2 2 6 2 2" xfId="27775" xr:uid="{68DC6E2F-3D57-49C2-ACEC-F9AAE377A6ED}"/>
    <cellStyle name="Normal 7 4 2 2 2 6 2 3" xfId="15231" xr:uid="{6ACAFE22-71B7-40B7-89D9-E0FB4B33B7B2}"/>
    <cellStyle name="Normal 7 4 2 2 2 6 3" xfId="7684" xr:uid="{C1A9B3FD-0C4C-4068-97F1-41A6F6E1EE18}"/>
    <cellStyle name="Normal 7 4 2 2 2 6 3 2" xfId="18064" xr:uid="{0D8F78E0-7F47-41CB-B681-C04C951AFF05}"/>
    <cellStyle name="Normal 7 4 2 2 2 6 4" xfId="10517" xr:uid="{221309B4-F85C-4292-82EC-52589DA9EFC9}"/>
    <cellStyle name="Normal 7 4 2 2 2 6 4 2" xfId="20897" xr:uid="{A169671E-D307-42E9-897E-D7C795292C71}"/>
    <cellStyle name="Normal 7 4 2 2 2 6 5" xfId="23920" xr:uid="{118BA637-206A-45C7-A144-472FDB774D34}"/>
    <cellStyle name="Normal 7 4 2 2 2 6 6" xfId="12947" xr:uid="{9B5E3005-D847-4A39-B865-4AC36EFD2211}"/>
    <cellStyle name="Normal 7 4 2 2 2 7" xfId="2254" xr:uid="{00000000-0005-0000-0000-00001D080000}"/>
    <cellStyle name="Normal 7 4 2 2 2 7 2" xfId="7380" xr:uid="{A5EBBC8A-4805-4A9B-BA14-7CBC58D0B94A}"/>
    <cellStyle name="Normal 7 4 2 2 2 7 2 2" xfId="17760" xr:uid="{CDE19C63-C84D-499C-A704-294050396E7E}"/>
    <cellStyle name="Normal 7 4 2 2 2 7 3" xfId="10213" xr:uid="{EEE9846A-CD04-4A6C-8A2E-8F2E93C33E2E}"/>
    <cellStyle name="Normal 7 4 2 2 2 7 3 2" xfId="20593" xr:uid="{469C99EE-3774-49F4-B9E6-63C1FE617EA8}"/>
    <cellStyle name="Normal 7 4 2 2 2 7 4" xfId="23212" xr:uid="{80D87983-121B-4533-AB2F-EC71820C58D4}"/>
    <cellStyle name="Normal 7 4 2 2 2 7 5" xfId="14927" xr:uid="{B7738474-AD97-410C-97D7-E114AF9835D1}"/>
    <cellStyle name="Normal 7 4 2 2 2 8" xfId="3804" xr:uid="{C06BE601-6E8E-4A23-ABC6-8F4090D579EF}"/>
    <cellStyle name="Normal 7 4 2 2 2 8 2" xfId="8639" xr:uid="{ED98D8F4-215C-4854-9C8C-8FC00A7CA332}"/>
    <cellStyle name="Normal 7 4 2 2 2 8 2 2" xfId="19019" xr:uid="{D30E7302-09BA-48F3-B231-088960639BD7}"/>
    <cellStyle name="Normal 7 4 2 2 2 8 3" xfId="11472" xr:uid="{9B563F5F-436B-453A-A53D-5031617CF4B8}"/>
    <cellStyle name="Normal 7 4 2 2 2 8 3 2" xfId="21852" xr:uid="{AA8431B8-E743-464F-9C6F-FC6E94CD75C1}"/>
    <cellStyle name="Normal 7 4 2 2 2 8 4" xfId="16186" xr:uid="{2CCFB5AC-359E-4515-A89D-75537072F78A}"/>
    <cellStyle name="Normal 7 4 2 2 2 9" xfId="5410" xr:uid="{2355B753-38F0-4078-B7EB-D469F37F6941}"/>
    <cellStyle name="Normal 7 4 2 2 2 9 2" xfId="14707" xr:uid="{9D6CCB3C-B122-4CB8-81F0-1094DB384043}"/>
    <cellStyle name="Normal 7 4 2 2 3" xfId="1396" xr:uid="{00000000-0005-0000-0000-00004B070000}"/>
    <cellStyle name="Normal 7 4 2 2 3 10" xfId="9995" xr:uid="{5A9B2C81-54B8-452F-8F8F-F6172776B0DD}"/>
    <cellStyle name="Normal 7 4 2 2 3 10 2" xfId="20375" xr:uid="{272E0C47-6312-4C18-8087-F58E67B999E8}"/>
    <cellStyle name="Normal 7 4 2 2 3 11" xfId="23416" xr:uid="{EF93F634-64F0-4801-8009-65803AD2F6F6}"/>
    <cellStyle name="Normal 7 4 2 2 3 12" xfId="12626" xr:uid="{F4F620AB-BDE0-491C-A958-483F4B9217CD}"/>
    <cellStyle name="Normal 7 4 2 2 3 2" xfId="2822" xr:uid="{00000000-0005-0000-0000-000029080000}"/>
    <cellStyle name="Normal 7 4 2 2 3 2 2" xfId="3427" xr:uid="{00000000-0005-0000-0000-00002A080000}"/>
    <cellStyle name="Normal 7 4 2 2 3 2 2 2" xfId="6481" xr:uid="{A6713F29-DF43-4476-8040-A1B679734DF4}"/>
    <cellStyle name="Normal 7 4 2 2 3 2 2 2 2" xfId="27563" xr:uid="{BD817701-15C7-4FA8-A681-D7E444A6CF06}"/>
    <cellStyle name="Normal 7 4 2 2 3 2 2 2 3" xfId="16052" xr:uid="{2127FE21-5172-47CE-A5C5-06F26AEE7F0C}"/>
    <cellStyle name="Normal 7 4 2 2 3 2 2 3" xfId="8505" xr:uid="{AAEBE416-2D34-4D93-B5A1-D016C1EEE794}"/>
    <cellStyle name="Normal 7 4 2 2 3 2 2 3 2" xfId="18885" xr:uid="{C6B85F41-2AC5-421C-B6D3-1FA9153B6167}"/>
    <cellStyle name="Normal 7 4 2 2 3 2 2 4" xfId="11338" xr:uid="{0AC66F81-689E-403F-91F1-D626B2712D79}"/>
    <cellStyle name="Normal 7 4 2 2 3 2 2 4 2" xfId="21718" xr:uid="{7063A65A-6731-4C67-AD6E-5810ED16A8DC}"/>
    <cellStyle name="Normal 7 4 2 2 3 2 2 5" xfId="23711" xr:uid="{65CC995D-D2B4-4080-8660-B3E5D6BE333E}"/>
    <cellStyle name="Normal 7 4 2 2 3 2 2 6" xfId="14007" xr:uid="{E4D5CF5D-9322-413D-9900-8FB9F33D2D09}"/>
    <cellStyle name="Normal 7 4 2 2 3 2 3" xfId="4361" xr:uid="{30083B50-655D-432F-A489-CF466DF1233B}"/>
    <cellStyle name="Normal 7 4 2 2 3 2 3 2" xfId="9132" xr:uid="{703B93D3-B8EB-4365-850A-C35CD90CAA5C}"/>
    <cellStyle name="Normal 7 4 2 2 3 2 3 2 2" xfId="29175" xr:uid="{290FDF88-8899-42B6-B214-55C5994F08B1}"/>
    <cellStyle name="Normal 7 4 2 2 3 2 3 2 3" xfId="19512" xr:uid="{CBBF34DB-388E-4EE0-8BB9-F2C19E3FA127}"/>
    <cellStyle name="Normal 7 4 2 2 3 2 3 3" xfId="11965" xr:uid="{12042743-E2DB-4EB3-8857-9EFB8C83F3C7}"/>
    <cellStyle name="Normal 7 4 2 2 3 2 3 3 2" xfId="22345" xr:uid="{8BA8EABC-E430-40D6-8C8D-E58989733B0B}"/>
    <cellStyle name="Normal 7 4 2 2 3 2 3 4" xfId="23565" xr:uid="{4213CC80-EA2C-4779-BCEF-8F4C4148B347}"/>
    <cellStyle name="Normal 7 4 2 2 3 2 3 5" xfId="16679" xr:uid="{F6DCD515-7737-4905-881D-C2027CF92F34}"/>
    <cellStyle name="Normal 7 4 2 2 3 2 4" xfId="6037" xr:uid="{8E80E5D4-1C58-4FF9-A7B1-7D6A0FD516DB}"/>
    <cellStyle name="Normal 7 4 2 2 3 2 4 2" xfId="27983" xr:uid="{2F3415E5-A939-43D6-85F3-14522630F9A7}"/>
    <cellStyle name="Normal 7 4 2 2 3 2 4 3" xfId="15491" xr:uid="{A1C27591-4548-4CE6-AD20-E04609B14B8A}"/>
    <cellStyle name="Normal 7 4 2 2 3 2 5" xfId="7944" xr:uid="{DE92313A-E0E9-4F3D-B7DD-8444C18CDCE9}"/>
    <cellStyle name="Normal 7 4 2 2 3 2 5 2" xfId="18324" xr:uid="{B2F22FEE-0C06-46A4-B925-0857560DBFD9}"/>
    <cellStyle name="Normal 7 4 2 2 3 2 6" xfId="10777" xr:uid="{CD1B608E-6C5A-431D-9416-1B26ED6C560C}"/>
    <cellStyle name="Normal 7 4 2 2 3 2 6 2" xfId="21157" xr:uid="{450140B4-0E01-4E0D-B982-C89A2EDEAA49}"/>
    <cellStyle name="Normal 7 4 2 2 3 2 7" xfId="25054" xr:uid="{EDBBF258-F243-4C65-9EF4-584622AF04AD}"/>
    <cellStyle name="Normal 7 4 2 2 3 2 8" xfId="13292" xr:uid="{B87B94FD-A80A-4C21-92F3-6CF851190746}"/>
    <cellStyle name="Normal 7 4 2 2 3 3" xfId="3428" xr:uid="{00000000-0005-0000-0000-00002B080000}"/>
    <cellStyle name="Normal 7 4 2 2 3 3 2" xfId="4573" xr:uid="{DF868D83-B479-41C7-BBF9-4DEC8D2ADE13}"/>
    <cellStyle name="Normal 7 4 2 2 3 3 2 2" xfId="9344" xr:uid="{EE5F999E-67FD-4448-80AC-1B1AAE322601}"/>
    <cellStyle name="Normal 7 4 2 2 3 3 2 2 2" xfId="29316" xr:uid="{E08D3D1E-337C-4329-801C-9A94A6342583}"/>
    <cellStyle name="Normal 7 4 2 2 3 3 2 2 3" xfId="19724" xr:uid="{5B5A4B99-454D-4546-BB5B-28DDC77971D3}"/>
    <cellStyle name="Normal 7 4 2 2 3 3 2 3" xfId="12177" xr:uid="{DC9A6113-08A3-4C8E-B76F-82FAB69C23C4}"/>
    <cellStyle name="Normal 7 4 2 2 3 3 2 3 2" xfId="22557" xr:uid="{1F11548D-FE78-41C2-B7B6-50586DEB291E}"/>
    <cellStyle name="Normal 7 4 2 2 3 3 2 4" xfId="23902" xr:uid="{10B4EE47-E4B6-4C9F-8F9B-E813072D0750}"/>
    <cellStyle name="Normal 7 4 2 2 3 3 2 5" xfId="16891" xr:uid="{560846C8-E1DE-46FA-84D5-6E0A1E87E781}"/>
    <cellStyle name="Normal 7 4 2 2 3 3 3" xfId="6482" xr:uid="{E644DBE3-541B-40C8-92B4-979B48CAF419}"/>
    <cellStyle name="Normal 7 4 2 2 3 3 3 2" xfId="26757" xr:uid="{EF29B157-3F28-427A-9A60-427013D02E7B}"/>
    <cellStyle name="Normal 7 4 2 2 3 3 3 3" xfId="16053" xr:uid="{1FE06237-B8EF-4B4A-87DF-8D30256DE294}"/>
    <cellStyle name="Normal 7 4 2 2 3 3 4" xfId="8506" xr:uid="{131BA1FF-2F34-4CAB-9FAF-FFD263B8D5CF}"/>
    <cellStyle name="Normal 7 4 2 2 3 3 4 2" xfId="18886" xr:uid="{5DD33F91-AF1E-4728-9FD2-0619C4D30824}"/>
    <cellStyle name="Normal 7 4 2 2 3 3 5" xfId="11339" xr:uid="{F2118075-934A-4B2D-9D52-8849DE4DFAC5}"/>
    <cellStyle name="Normal 7 4 2 2 3 3 5 2" xfId="21719" xr:uid="{65AD0D76-46D5-49A7-96BA-698378B9A6D9}"/>
    <cellStyle name="Normal 7 4 2 2 3 3 6" xfId="25449" xr:uid="{19931D9B-BC78-4DC3-9C5D-8AB011A869F4}"/>
    <cellStyle name="Normal 7 4 2 2 3 3 7" xfId="14008" xr:uid="{30436FE3-E892-4A3C-9AAF-5127EB420200}"/>
    <cellStyle name="Normal 7 4 2 2 3 4" xfId="3426" xr:uid="{00000000-0005-0000-0000-00002C080000}"/>
    <cellStyle name="Normal 7 4 2 2 3 4 2" xfId="6480" xr:uid="{0145A01A-8C0D-4942-9FE8-22F0171AF744}"/>
    <cellStyle name="Normal 7 4 2 2 3 4 2 2" xfId="27843" xr:uid="{3410E0E1-AE14-45A2-889A-52221ACFC69D}"/>
    <cellStyle name="Normal 7 4 2 2 3 4 2 3" xfId="16051" xr:uid="{A52495A6-5AA9-4E9E-BDF0-EFF8276F89F3}"/>
    <cellStyle name="Normal 7 4 2 2 3 4 3" xfId="8504" xr:uid="{56280F35-4E24-439D-840E-B4707D391AB0}"/>
    <cellStyle name="Normal 7 4 2 2 3 4 3 2" xfId="18884" xr:uid="{7D4D6F9E-9B54-49DA-A1EA-598AAF4A23C1}"/>
    <cellStyle name="Normal 7 4 2 2 3 4 4" xfId="11337" xr:uid="{D82DF37B-D578-41D8-8329-6A00A5FAE09B}"/>
    <cellStyle name="Normal 7 4 2 2 3 4 4 2" xfId="21717" xr:uid="{0C655F18-F268-41BB-B435-AE9C8265B927}"/>
    <cellStyle name="Normal 7 4 2 2 3 4 5" xfId="24066" xr:uid="{6F5EA0A9-2A0F-402E-AC19-145AD149419F}"/>
    <cellStyle name="Normal 7 4 2 2 3 4 6" xfId="14006" xr:uid="{7C98B0AC-F8F6-48AF-8D84-5BC1B3825922}"/>
    <cellStyle name="Normal 7 4 2 2 3 5" xfId="2603" xr:uid="{00000000-0005-0000-0000-00002D080000}"/>
    <cellStyle name="Normal 7 4 2 2 3 5 2" xfId="5867" xr:uid="{9B980913-7909-488A-A96A-307B69F95091}"/>
    <cellStyle name="Normal 7 4 2 2 3 5 2 2" xfId="26063" xr:uid="{F8FEBCFA-722C-4CE6-B57A-9C376528233E}"/>
    <cellStyle name="Normal 7 4 2 2 3 5 2 3" xfId="15274" xr:uid="{7959C7C0-617C-4C49-847E-D4CE00F20B44}"/>
    <cellStyle name="Normal 7 4 2 2 3 5 3" xfId="7727" xr:uid="{AA5525FD-ABD2-4936-B2C9-A3EA766D674A}"/>
    <cellStyle name="Normal 7 4 2 2 3 5 3 2" xfId="18107" xr:uid="{20327EAC-25A8-4D66-99C1-C5B6B9320D74}"/>
    <cellStyle name="Normal 7 4 2 2 3 5 4" xfId="10560" xr:uid="{FBAAF576-CC6E-4A56-BE24-05C54B2B0106}"/>
    <cellStyle name="Normal 7 4 2 2 3 5 4 2" xfId="20940" xr:uid="{F781C4F9-E94B-4941-95EA-98CAAB8B43DF}"/>
    <cellStyle name="Normal 7 4 2 2 3 5 5" xfId="24932" xr:uid="{37FFB7F8-A60D-44E6-9594-5221A65F1DD6}"/>
    <cellStyle name="Normal 7 4 2 2 3 5 6" xfId="12990" xr:uid="{1B9030B5-E6E5-487A-B343-DEDBFDAA41E5}"/>
    <cellStyle name="Normal 7 4 2 2 3 6" xfId="2393" xr:uid="{00000000-0005-0000-0000-000028080000}"/>
    <cellStyle name="Normal 7 4 2 2 3 6 2" xfId="7519" xr:uid="{5DE4D045-B16F-40E7-A2C9-09EAD26E002E}"/>
    <cellStyle name="Normal 7 4 2 2 3 6 2 2" xfId="17899" xr:uid="{8E32F77A-B3A8-4D1C-A761-C9EC20219E4A}"/>
    <cellStyle name="Normal 7 4 2 2 3 6 3" xfId="10352" xr:uid="{B4AA0635-3228-4837-852E-7E65F4CD2EE9}"/>
    <cellStyle name="Normal 7 4 2 2 3 6 3 2" xfId="20732" xr:uid="{3C551813-CA7E-44BF-AA87-3BEE9180A3FA}"/>
    <cellStyle name="Normal 7 4 2 2 3 6 4" xfId="25116" xr:uid="{F9AA9969-2FC7-478B-A171-64D56D51EFB0}"/>
    <cellStyle name="Normal 7 4 2 2 3 6 5" xfId="15066" xr:uid="{E6CD36DB-B9D7-430B-A8D6-9ED3605181F6}"/>
    <cellStyle name="Normal 7 4 2 2 3 7" xfId="4097" xr:uid="{84B31C01-A54F-4449-BFB1-7622A40FD18D}"/>
    <cellStyle name="Normal 7 4 2 2 3 7 2" xfId="8870" xr:uid="{B5A4DAD8-1C92-4A7D-9E26-C3C3B3CEA1D9}"/>
    <cellStyle name="Normal 7 4 2 2 3 7 2 2" xfId="19250" xr:uid="{A5C368C7-1931-4781-84D1-53CC9C081BF4}"/>
    <cellStyle name="Normal 7 4 2 2 3 7 3" xfId="11703" xr:uid="{E8EE0E5B-E995-465C-ACFE-0CD6E5F87805}"/>
    <cellStyle name="Normal 7 4 2 2 3 7 3 2" xfId="22083" xr:uid="{82B95611-9FE1-4F48-AC51-E361B86E0326}"/>
    <cellStyle name="Normal 7 4 2 2 3 7 4" xfId="16417" xr:uid="{8FC2B307-1BAE-4FFC-B76C-D8E2F45EAFFA}"/>
    <cellStyle name="Normal 7 4 2 2 3 8" xfId="5412" xr:uid="{81B71814-46F5-410E-98DE-E01ABE410EC1}"/>
    <cellStyle name="Normal 7 4 2 2 3 8 2" xfId="14709" xr:uid="{0E5E79B4-AABA-40D1-93D0-96EC3DF21040}"/>
    <cellStyle name="Normal 7 4 2 2 3 9" xfId="7162" xr:uid="{8E7A57FE-91E2-4C45-90E3-D3EA47C763DD}"/>
    <cellStyle name="Normal 7 4 2 2 3 9 2" xfId="17542" xr:uid="{6315F027-416A-4259-8AB1-F01E008A2841}"/>
    <cellStyle name="Normal 7 4 2 2 4" xfId="1397" xr:uid="{00000000-0005-0000-0000-00004C070000}"/>
    <cellStyle name="Normal 7 4 2 2 4 2" xfId="3429" xr:uid="{00000000-0005-0000-0000-00002F080000}"/>
    <cellStyle name="Normal 7 4 2 2 4 2 2" xfId="6483" xr:uid="{DE854B9F-C7C3-4C98-AB57-A65A52D2292B}"/>
    <cellStyle name="Normal 7 4 2 2 4 2 2 2" xfId="26210" xr:uid="{DBFCD840-845A-4E84-9B73-86D0152B4E16}"/>
    <cellStyle name="Normal 7 4 2 2 4 2 2 3" xfId="16054" xr:uid="{A03A2A70-9C9C-4120-A79C-63172CE1B671}"/>
    <cellStyle name="Normal 7 4 2 2 4 2 3" xfId="8507" xr:uid="{C3E4B5E2-5EC1-48B1-87D3-4CD766EE9313}"/>
    <cellStyle name="Normal 7 4 2 2 4 2 3 2" xfId="18887" xr:uid="{7113B987-0C1C-4905-91A9-0380A806233F}"/>
    <cellStyle name="Normal 7 4 2 2 4 2 4" xfId="11340" xr:uid="{E324CF82-4DF2-4155-96CE-89F1E366D390}"/>
    <cellStyle name="Normal 7 4 2 2 4 2 4 2" xfId="21720" xr:uid="{2363E80A-D10F-4807-8ED4-1C6C39B1E359}"/>
    <cellStyle name="Normal 7 4 2 2 4 2 5" xfId="25581" xr:uid="{E1E348D3-57BD-4DD6-9AB5-EB901E0FAB6C}"/>
    <cellStyle name="Normal 7 4 2 2 4 2 6" xfId="14009" xr:uid="{0DA4CF78-0F83-4406-A67A-CF9DE8F73E01}"/>
    <cellStyle name="Normal 7 4 2 2 4 3" xfId="2819" xr:uid="{00000000-0005-0000-0000-000030080000}"/>
    <cellStyle name="Normal 7 4 2 2 4 3 2" xfId="6034" xr:uid="{24275F97-422E-4BB1-91DF-37D0F599D8FB}"/>
    <cellStyle name="Normal 7 4 2 2 4 3 2 2" xfId="27538" xr:uid="{F6968377-A792-4BAA-8DEF-25671046BD29}"/>
    <cellStyle name="Normal 7 4 2 2 4 3 2 3" xfId="15488" xr:uid="{06849532-8AD2-4245-B3BA-0A39C89CAE1C}"/>
    <cellStyle name="Normal 7 4 2 2 4 3 3" xfId="7941" xr:uid="{15C81E93-7640-4B2D-9DE8-A36ECEE0310C}"/>
    <cellStyle name="Normal 7 4 2 2 4 3 3 2" xfId="18321" xr:uid="{99A9ACD3-9FDE-4DAB-8425-0B5051A27DBE}"/>
    <cellStyle name="Normal 7 4 2 2 4 3 4" xfId="10774" xr:uid="{4A543769-6BA3-41B0-B877-B40BFFE14845}"/>
    <cellStyle name="Normal 7 4 2 2 4 3 4 2" xfId="21154" xr:uid="{DD5E8543-D42A-4F51-AA02-9BA778198B7C}"/>
    <cellStyle name="Normal 7 4 2 2 4 3 5" xfId="25022" xr:uid="{27C6B879-2A9B-4C8D-BA52-667BE9BBFD24}"/>
    <cellStyle name="Normal 7 4 2 2 4 3 6" xfId="13289" xr:uid="{3F1C9EFF-1EE5-468D-98E4-2A027A15C17F}"/>
    <cellStyle name="Normal 7 4 2 2 4 4" xfId="4213" xr:uid="{AF788927-74F5-452F-99D4-A4013529F547}"/>
    <cellStyle name="Normal 7 4 2 2 4 4 2" xfId="8984" xr:uid="{B0EBA951-AD08-4382-8B05-A2DD518631AB}"/>
    <cellStyle name="Normal 7 4 2 2 4 4 2 2" xfId="19364" xr:uid="{D7301CE1-D93C-4CD9-A072-15625D17B8F2}"/>
    <cellStyle name="Normal 7 4 2 2 4 4 3" xfId="11817" xr:uid="{D12483FF-D19F-4649-82D2-9B54E11F3A5E}"/>
    <cellStyle name="Normal 7 4 2 2 4 4 3 2" xfId="22197" xr:uid="{2C2FABCD-4C85-4A66-B964-3063584DC531}"/>
    <cellStyle name="Normal 7 4 2 2 4 4 4" xfId="23217" xr:uid="{FFDB1CA5-507F-4DAB-A0B9-501CABACAD1B}"/>
    <cellStyle name="Normal 7 4 2 2 4 4 5" xfId="16531" xr:uid="{BB82FAA5-5C46-4744-8BAC-0FF1BD15A412}"/>
    <cellStyle name="Normal 7 4 2 2 4 5" xfId="5413" xr:uid="{A32B5EEA-BC34-40B9-95D1-4302E6D87236}"/>
    <cellStyle name="Normal 7 4 2 2 4 5 2" xfId="14710" xr:uid="{9F8BB946-6348-4420-9392-37B627CEE59A}"/>
    <cellStyle name="Normal 7 4 2 2 4 6" xfId="7163" xr:uid="{DAEC77F3-1C8C-4B74-98CD-5F3CF2656F7A}"/>
    <cellStyle name="Normal 7 4 2 2 4 6 2" xfId="17543" xr:uid="{C5F6AB9A-C603-467E-A82C-1D4F7268A796}"/>
    <cellStyle name="Normal 7 4 2 2 4 7" xfId="9996" xr:uid="{7B4F8D55-E74C-4B87-85DF-E6E0103E8E29}"/>
    <cellStyle name="Normal 7 4 2 2 4 7 2" xfId="20376" xr:uid="{80880717-1857-4E6D-AAA6-489A85F61717}"/>
    <cellStyle name="Normal 7 4 2 2 4 8" xfId="22729" xr:uid="{467A0ED2-EC90-473C-98DC-8255A53B9A0D}"/>
    <cellStyle name="Normal 7 4 2 2 4 9" xfId="12784" xr:uid="{B8EB3723-98B9-4927-8220-58823A7A3EA0}"/>
    <cellStyle name="Normal 7 4 2 2 5" xfId="3430" xr:uid="{00000000-0005-0000-0000-000031080000}"/>
    <cellStyle name="Normal 7 4 2 2 5 2" xfId="4574" xr:uid="{78168C4A-73C4-480C-89BC-17406287FD18}"/>
    <cellStyle name="Normal 7 4 2 2 5 2 2" xfId="9345" xr:uid="{9A97ED38-B380-4A83-8B19-F1B614E449DD}"/>
    <cellStyle name="Normal 7 4 2 2 5 2 2 2" xfId="29317" xr:uid="{5003FBDD-1731-48B2-8AD5-7F21002AA236}"/>
    <cellStyle name="Normal 7 4 2 2 5 2 2 3" xfId="19725" xr:uid="{3BD19DB3-E67B-4479-98D3-B893BEFF38DC}"/>
    <cellStyle name="Normal 7 4 2 2 5 2 3" xfId="12178" xr:uid="{43C039E7-7DFE-49E4-AE7F-5826F816AEB2}"/>
    <cellStyle name="Normal 7 4 2 2 5 2 3 2" xfId="22558" xr:uid="{096BA791-6996-4584-84AA-D9CBE0015F90}"/>
    <cellStyle name="Normal 7 4 2 2 5 2 4" xfId="24722" xr:uid="{DD6C1391-E73C-4931-8157-1A3511B235BB}"/>
    <cellStyle name="Normal 7 4 2 2 5 2 5" xfId="16892" xr:uid="{D3DA5277-97A8-4766-BC4F-4591FF1ACF9D}"/>
    <cellStyle name="Normal 7 4 2 2 5 3" xfId="6484" xr:uid="{D2CECFD3-E3E1-45D4-B8D5-C698C07FAC0C}"/>
    <cellStyle name="Normal 7 4 2 2 5 3 2" xfId="27891" xr:uid="{8B952244-3AE7-4AC9-B92D-1F402A016B3F}"/>
    <cellStyle name="Normal 7 4 2 2 5 3 3" xfId="16055" xr:uid="{84468F57-E048-4D2F-9D4D-9B0384BCA31B}"/>
    <cellStyle name="Normal 7 4 2 2 5 4" xfId="8508" xr:uid="{1050905F-D263-49CF-BF7D-503786B0BF0B}"/>
    <cellStyle name="Normal 7 4 2 2 5 4 2" xfId="18888" xr:uid="{AC6EDFB1-A6BB-42AB-B4C0-8FBAC5FED5F5}"/>
    <cellStyle name="Normal 7 4 2 2 5 5" xfId="11341" xr:uid="{91EA5473-DB12-4F7C-8707-EE41C8752789}"/>
    <cellStyle name="Normal 7 4 2 2 5 5 2" xfId="21721" xr:uid="{C27FBEAE-9812-4C1F-BCEB-9EB6BFBFF436}"/>
    <cellStyle name="Normal 7 4 2 2 5 6" xfId="24657" xr:uid="{55DEF902-AC61-48A3-9936-6030E825129F}"/>
    <cellStyle name="Normal 7 4 2 2 5 7" xfId="14010" xr:uid="{4A793EBF-9B30-41E3-90F2-E8F159926CFF}"/>
    <cellStyle name="Normal 7 4 2 2 6" xfId="2986" xr:uid="{00000000-0005-0000-0000-000032080000}"/>
    <cellStyle name="Normal 7 4 2 2 6 2" xfId="6135" xr:uid="{885CA862-FE87-40D5-ADAC-98BB7D68F214}"/>
    <cellStyle name="Normal 7 4 2 2 6 2 2" xfId="27496" xr:uid="{49ACB948-396A-49AA-A870-7044B3EA911B}"/>
    <cellStyle name="Normal 7 4 2 2 6 2 3" xfId="15613" xr:uid="{D202C4EE-4D65-4753-BFC1-FBE788747F3B}"/>
    <cellStyle name="Normal 7 4 2 2 6 3" xfId="8066" xr:uid="{0833C992-0921-49C4-A389-00BC17432EBA}"/>
    <cellStyle name="Normal 7 4 2 2 6 3 2" xfId="18446" xr:uid="{9F9D0E9F-93E3-45FC-A672-4611CF490A61}"/>
    <cellStyle name="Normal 7 4 2 2 6 4" xfId="10899" xr:uid="{8C3220A2-8012-4D07-8A6D-9380A4412557}"/>
    <cellStyle name="Normal 7 4 2 2 6 4 2" xfId="21279" xr:uid="{AFC20936-6F30-4750-9EFA-29108B1E674E}"/>
    <cellStyle name="Normal 7 4 2 2 6 5" xfId="23467" xr:uid="{B5523BE2-1C84-426B-9C30-1F58411441F7}"/>
    <cellStyle name="Normal 7 4 2 2 6 6" xfId="13482" xr:uid="{0CE8DA17-6CAF-48C4-B2FB-797ADB368D48}"/>
    <cellStyle name="Normal 7 4 2 2 7" xfId="2500" xr:uid="{00000000-0005-0000-0000-000033080000}"/>
    <cellStyle name="Normal 7 4 2 2 7 2" xfId="5780" xr:uid="{46C9377F-DD9E-44D5-8F35-C6BE65A25261}"/>
    <cellStyle name="Normal 7 4 2 2 7 2 2" xfId="25868" xr:uid="{72470397-EAC5-47B9-B3E6-E56D2566D9C7}"/>
    <cellStyle name="Normal 7 4 2 2 7 2 3" xfId="15171" xr:uid="{FCED73FE-439C-4FA6-9E9D-25114E9837FD}"/>
    <cellStyle name="Normal 7 4 2 2 7 3" xfId="7624" xr:uid="{E1DFBAD9-539B-4F59-92DF-03573E5E2357}"/>
    <cellStyle name="Normal 7 4 2 2 7 3 2" xfId="18004" xr:uid="{F14037E4-6CBB-464A-B082-F6994BEBFE73}"/>
    <cellStyle name="Normal 7 4 2 2 7 4" xfId="10457" xr:uid="{5C931ABC-546B-4A56-8B6E-95BF9B3E6AFE}"/>
    <cellStyle name="Normal 7 4 2 2 7 4 2" xfId="20837" xr:uid="{BC1A531E-9CA5-48AA-9694-781BE8B092DC}"/>
    <cellStyle name="Normal 7 4 2 2 7 5" xfId="22858" xr:uid="{15607B7D-18B4-4FBC-85CD-EB9D6D36980A}"/>
    <cellStyle name="Normal 7 4 2 2 7 6" xfId="12887" xr:uid="{367BFB58-CAD3-4BEE-B092-49B682FDD40F}"/>
    <cellStyle name="Normal 7 4 2 2 8" xfId="2194" xr:uid="{00000000-0005-0000-0000-00001C080000}"/>
    <cellStyle name="Normal 7 4 2 2 8 2" xfId="7320" xr:uid="{64345797-C159-489C-B9AB-E90EFDDCC77B}"/>
    <cellStyle name="Normal 7 4 2 2 8 2 2" xfId="17700" xr:uid="{83898018-8C4E-49CD-AB1F-68F2D2107E22}"/>
    <cellStyle name="Normal 7 4 2 2 8 3" xfId="10153" xr:uid="{AEE4DB54-113D-496D-A6BA-21276E3D7174}"/>
    <cellStyle name="Normal 7 4 2 2 8 3 2" xfId="20533" xr:uid="{E20F4350-BDB8-4826-B5DD-03E6AAC176D1}"/>
    <cellStyle name="Normal 7 4 2 2 8 4" xfId="24475" xr:uid="{6748E8E5-C49F-4643-B884-0DF9EA494750}"/>
    <cellStyle name="Normal 7 4 2 2 8 5" xfId="14867" xr:uid="{2F78EB13-F436-4C1B-AB68-EA67F7FD673A}"/>
    <cellStyle name="Normal 7 4 2 2 9" xfId="4061" xr:uid="{B46ABEFD-6A47-473A-8BDD-11556DF654C9}"/>
    <cellStyle name="Normal 7 4 2 2 9 2" xfId="8840" xr:uid="{6A88DBD8-B30B-495C-9794-291636DE9245}"/>
    <cellStyle name="Normal 7 4 2 2 9 2 2" xfId="19220" xr:uid="{56DD4781-EC25-48C9-8956-143684A094E4}"/>
    <cellStyle name="Normal 7 4 2 2 9 3" xfId="11673" xr:uid="{96E2148F-38BA-4368-9C18-4583791661D9}"/>
    <cellStyle name="Normal 7 4 2 2 9 3 2" xfId="22053" xr:uid="{56527C18-0767-4D85-8767-7287DF8BF451}"/>
    <cellStyle name="Normal 7 4 2 2 9 4" xfId="16387" xr:uid="{E56B323C-EBC0-46DD-A85E-3742D3AE952D}"/>
    <cellStyle name="Normal 7 4 2 3" xfId="1398" xr:uid="{00000000-0005-0000-0000-00004D070000}"/>
    <cellStyle name="Normal 7 4 2 3 10" xfId="5414" xr:uid="{8C8B1CD1-B6A5-467A-AF9D-289D82C2FFFB}"/>
    <cellStyle name="Normal 7 4 2 3 10 2" xfId="14711" xr:uid="{21D404C2-C36B-4169-9640-42A10BE97DDF}"/>
    <cellStyle name="Normal 7 4 2 3 11" xfId="7164" xr:uid="{F92BC005-23EB-41B2-B765-2A0FE05AC736}"/>
    <cellStyle name="Normal 7 4 2 3 11 2" xfId="17544" xr:uid="{65E3839C-1678-4AEC-8D8C-51D5A32A56E8}"/>
    <cellStyle name="Normal 7 4 2 3 12" xfId="9997" xr:uid="{0EC2392F-3625-4F96-9DAB-9E858D9CC39D}"/>
    <cellStyle name="Normal 7 4 2 3 12 2" xfId="20377" xr:uid="{5E763089-B5F7-403B-A0B8-4A022F793850}"/>
    <cellStyle name="Normal 7 4 2 3 13" xfId="25305" xr:uid="{EF046668-5702-44D2-A5A8-4FA36487B8F4}"/>
    <cellStyle name="Normal 7 4 2 3 14" xfId="12462" xr:uid="{926B9C07-A69D-46C1-8504-A0DB3191A336}"/>
    <cellStyle name="Normal 7 4 2 3 2" xfId="1399" xr:uid="{00000000-0005-0000-0000-00004E070000}"/>
    <cellStyle name="Normal 7 4 2 3 2 10" xfId="9998" xr:uid="{5588C031-AFDD-4BE2-9229-BC3BD3EBC009}"/>
    <cellStyle name="Normal 7 4 2 3 2 10 2" xfId="20378" xr:uid="{F217E0CF-C98E-4E1A-8A60-62A17BF0C8CD}"/>
    <cellStyle name="Normal 7 4 2 3 2 11" xfId="23983" xr:uid="{01B31655-4E45-48D9-9082-25E466419FA4}"/>
    <cellStyle name="Normal 7 4 2 3 2 12" xfId="12627" xr:uid="{E49CE596-0D0E-40CB-BEE2-1F84B8F33F28}"/>
    <cellStyle name="Normal 7 4 2 3 2 2" xfId="1400" xr:uid="{00000000-0005-0000-0000-00004F070000}"/>
    <cellStyle name="Normal 7 4 2 3 2 2 2" xfId="3432" xr:uid="{00000000-0005-0000-0000-000037080000}"/>
    <cellStyle name="Normal 7 4 2 3 2 2 2 2" xfId="6486" xr:uid="{B5711F0C-69AE-405C-82A4-C50BB7635633}"/>
    <cellStyle name="Normal 7 4 2 3 2 2 2 2 2" xfId="26503" xr:uid="{4F476C45-06B1-4A1C-8FBE-97090F2C0ADB}"/>
    <cellStyle name="Normal 7 4 2 3 2 2 2 2 3" xfId="26716" xr:uid="{A1CC0F1C-2CDE-4CEF-A835-41421DF29779}"/>
    <cellStyle name="Normal 7 4 2 3 2 2 2 2 4" xfId="16057" xr:uid="{1D09D644-9147-4F27-BED0-6864D311252F}"/>
    <cellStyle name="Normal 7 4 2 3 2 2 2 3" xfId="8510" xr:uid="{1C1CC2A1-1791-44D2-9246-28DEAE3821D5}"/>
    <cellStyle name="Normal 7 4 2 3 2 2 2 3 2" xfId="28933" xr:uid="{F1D6C972-A649-4FD9-B89B-CBDEF201CAB7}"/>
    <cellStyle name="Normal 7 4 2 3 2 2 2 3 3" xfId="18890" xr:uid="{5C5434A2-6896-4D07-B9E7-D8D82C5C623A}"/>
    <cellStyle name="Normal 7 4 2 3 2 2 2 4" xfId="11343" xr:uid="{FDAF0EA0-01A3-4844-8556-E87D3F1E5ACD}"/>
    <cellStyle name="Normal 7 4 2 3 2 2 2 4 2" xfId="21723" xr:uid="{9C519726-F498-488E-8980-E268B30F4178}"/>
    <cellStyle name="Normal 7 4 2 3 2 2 2 5" xfId="22684" xr:uid="{87F2C3F5-A3D9-46E5-9054-DB46D45E0E43}"/>
    <cellStyle name="Normal 7 4 2 3 2 2 2 6" xfId="14012" xr:uid="{2443BE42-3CF5-49B0-A3F3-FF7D45A9F30F}"/>
    <cellStyle name="Normal 7 4 2 3 2 2 3" xfId="4363" xr:uid="{94ED94A1-9A2F-43F9-AD2A-2B7E741A6D11}"/>
    <cellStyle name="Normal 7 4 2 3 2 2 3 2" xfId="9134" xr:uid="{9D0221DB-8492-4F03-9F62-C2E33F5D3E44}"/>
    <cellStyle name="Normal 7 4 2 3 2 2 3 2 2" xfId="29177" xr:uid="{73FD9858-82EC-48B7-BFC1-460341C59EFC}"/>
    <cellStyle name="Normal 7 4 2 3 2 2 3 2 3" xfId="19514" xr:uid="{611FEC59-E05B-4872-AAB2-BA060EE4B03C}"/>
    <cellStyle name="Normal 7 4 2 3 2 2 3 3" xfId="11967" xr:uid="{EB953968-C471-4F4C-BB25-E40106971C45}"/>
    <cellStyle name="Normal 7 4 2 3 2 2 3 3 2" xfId="22347" xr:uid="{B6CFFBD0-63E0-4BCC-969D-A7B6D53C40F3}"/>
    <cellStyle name="Normal 7 4 2 3 2 2 3 4" xfId="25021" xr:uid="{4A5EC857-2DC5-43FA-A0AC-A85F6EE6E7D8}"/>
    <cellStyle name="Normal 7 4 2 3 2 2 3 5" xfId="16681" xr:uid="{3B099161-2D2C-429D-96F3-9C20BEF4CDE6}"/>
    <cellStyle name="Normal 7 4 2 3 2 2 4" xfId="5416" xr:uid="{96CF66A8-42E5-4B3B-96C8-8A517147CC2B}"/>
    <cellStyle name="Normal 7 4 2 3 2 2 4 2" xfId="27814" xr:uid="{AD6500D6-0323-4E3D-BFB9-FE86937C92D9}"/>
    <cellStyle name="Normal 7 4 2 3 2 2 4 3" xfId="14713" xr:uid="{E967BE07-A5EB-44DD-80AF-7B7F90E96CE9}"/>
    <cellStyle name="Normal 7 4 2 3 2 2 5" xfId="7166" xr:uid="{4A58DC75-3200-4A55-BF2E-8D02B3B3027A}"/>
    <cellStyle name="Normal 7 4 2 3 2 2 5 2" xfId="17546" xr:uid="{B4DBFDA8-F731-44B4-A5C8-38B1A02EFB99}"/>
    <cellStyle name="Normal 7 4 2 3 2 2 6" xfId="9999" xr:uid="{3BB54544-8FBE-4D44-8549-7B26B4B44331}"/>
    <cellStyle name="Normal 7 4 2 3 2 2 6 2" xfId="20379" xr:uid="{AC76AF71-A62D-486B-A89B-3B19ECAB6D74}"/>
    <cellStyle name="Normal 7 4 2 3 2 2 7" xfId="24750" xr:uid="{7A7D9510-388F-40E2-93BA-E578E4F7EB8A}"/>
    <cellStyle name="Normal 7 4 2 3 2 2 8" xfId="13294" xr:uid="{E20C0592-D624-47A1-8A09-3E08B884C0C3}"/>
    <cellStyle name="Normal 7 4 2 3 2 3" xfId="3433" xr:uid="{00000000-0005-0000-0000-000038080000}"/>
    <cellStyle name="Normal 7 4 2 3 2 3 2" xfId="4575" xr:uid="{2642E171-E0CB-448E-A027-84AFC3E96FF0}"/>
    <cellStyle name="Normal 7 4 2 3 2 3 2 2" xfId="9346" xr:uid="{E3CF8F99-F321-47E5-8144-93F8FFDF976B}"/>
    <cellStyle name="Normal 7 4 2 3 2 3 2 2 2" xfId="29318" xr:uid="{2AFC9CEB-FECE-483F-953A-ABED321E6D20}"/>
    <cellStyle name="Normal 7 4 2 3 2 3 2 2 3" xfId="19726" xr:uid="{9E02E87D-686E-4317-A85D-2D4A33FB2F14}"/>
    <cellStyle name="Normal 7 4 2 3 2 3 2 3" xfId="12179" xr:uid="{EA7BD2D8-D8F8-40C1-9999-4CA79988ED7C}"/>
    <cellStyle name="Normal 7 4 2 3 2 3 2 3 2" xfId="22559" xr:uid="{7AEC5018-3A1E-4DA7-9E36-844371F7337F}"/>
    <cellStyle name="Normal 7 4 2 3 2 3 2 4" xfId="25097" xr:uid="{613729BE-7B7A-48DF-A98A-0324D9CC7896}"/>
    <cellStyle name="Normal 7 4 2 3 2 3 2 5" xfId="16893" xr:uid="{08FDC1C4-6ABA-4A7B-9145-1036EAE26631}"/>
    <cellStyle name="Normal 7 4 2 3 2 3 3" xfId="6487" xr:uid="{A85781ED-52CB-4A90-A96A-E63D87C24D21}"/>
    <cellStyle name="Normal 7 4 2 3 2 3 3 2" xfId="27450" xr:uid="{E8747902-D10F-4291-A934-5E04B75CFAE1}"/>
    <cellStyle name="Normal 7 4 2 3 2 3 3 3" xfId="16058" xr:uid="{4C667BEE-63E7-4B09-92CA-0572ADDEB1EC}"/>
    <cellStyle name="Normal 7 4 2 3 2 3 4" xfId="8511" xr:uid="{DB351BA3-2D9D-48BF-B486-C6C168BBEB17}"/>
    <cellStyle name="Normal 7 4 2 3 2 3 4 2" xfId="18891" xr:uid="{E44ED893-5F25-4E3F-BE3A-67E7D345A5EC}"/>
    <cellStyle name="Normal 7 4 2 3 2 3 5" xfId="11344" xr:uid="{B587B2D2-AFDD-4667-88BF-2211E7ED11D2}"/>
    <cellStyle name="Normal 7 4 2 3 2 3 5 2" xfId="21724" xr:uid="{5A319EE7-CECC-42E9-A6E7-D127ED4CD35D}"/>
    <cellStyle name="Normal 7 4 2 3 2 3 6" xfId="25299" xr:uid="{CF1B8EA8-E6A9-405A-B0B1-88D81E32A375}"/>
    <cellStyle name="Normal 7 4 2 3 2 3 7" xfId="14013" xr:uid="{B01ACE33-B4E8-43F8-BFDB-E16A54A75E6D}"/>
    <cellStyle name="Normal 7 4 2 3 2 4" xfId="3431" xr:uid="{00000000-0005-0000-0000-000039080000}"/>
    <cellStyle name="Normal 7 4 2 3 2 4 2" xfId="6485" xr:uid="{0F5A270F-CC57-4C4F-8E41-A53C6D61C272}"/>
    <cellStyle name="Normal 7 4 2 3 2 4 2 2" xfId="26270" xr:uid="{D6E1A9D1-6A68-4A92-9169-C0FA00208013}"/>
    <cellStyle name="Normal 7 4 2 3 2 4 2 3" xfId="16056" xr:uid="{AC5BD39D-70ED-499C-9F51-3E20DE39736E}"/>
    <cellStyle name="Normal 7 4 2 3 2 4 3" xfId="8509" xr:uid="{B706C03C-E70D-4BCA-9CE0-4834839726DE}"/>
    <cellStyle name="Normal 7 4 2 3 2 4 3 2" xfId="18889" xr:uid="{E048BDE4-74AA-49D5-B59D-D9B122159339}"/>
    <cellStyle name="Normal 7 4 2 3 2 4 4" xfId="11342" xr:uid="{DEDFD41D-4637-49F9-BFC8-CC4D2E008799}"/>
    <cellStyle name="Normal 7 4 2 3 2 4 4 2" xfId="21722" xr:uid="{4DA0E474-79B4-4059-B33A-2081634E2A56}"/>
    <cellStyle name="Normal 7 4 2 3 2 4 5" xfId="23469" xr:uid="{8C0CA739-0F46-4DDD-87A1-47C7895853FE}"/>
    <cellStyle name="Normal 7 4 2 3 2 4 6" xfId="14011" xr:uid="{737988B7-65EB-407D-A127-003ECFEE0F2E}"/>
    <cellStyle name="Normal 7 4 2 3 2 5" xfId="2537" xr:uid="{00000000-0005-0000-0000-00003A080000}"/>
    <cellStyle name="Normal 7 4 2 3 2 5 2" xfId="5810" xr:uid="{1FF86231-FF17-4F99-9AA4-D3098D8340C4}"/>
    <cellStyle name="Normal 7 4 2 3 2 5 2 2" xfId="26908" xr:uid="{1652A80E-0B7D-4869-A929-DC2770F88CCD}"/>
    <cellStyle name="Normal 7 4 2 3 2 5 2 3" xfId="15208" xr:uid="{9E8D374D-BAA5-48ED-BB4D-D94F454DEAB9}"/>
    <cellStyle name="Normal 7 4 2 3 2 5 3" xfId="7661" xr:uid="{E1E3EA2A-6393-4AC6-88C9-53712DCC99DC}"/>
    <cellStyle name="Normal 7 4 2 3 2 5 3 2" xfId="18041" xr:uid="{52BA3E61-3442-48B0-B883-612F079E78EA}"/>
    <cellStyle name="Normal 7 4 2 3 2 5 4" xfId="10494" xr:uid="{2D002C16-09DD-442E-AAE6-5C36392980DF}"/>
    <cellStyle name="Normal 7 4 2 3 2 5 4 2" xfId="20874" xr:uid="{B5904AE0-E809-4B49-A05D-121E783BAB2C}"/>
    <cellStyle name="Normal 7 4 2 3 2 5 5" xfId="23655" xr:uid="{A8F13F01-3955-4204-94B5-CBA77FE6FEF6}"/>
    <cellStyle name="Normal 7 4 2 3 2 5 6" xfId="12924" xr:uid="{F3CD5672-035A-4289-B6D9-3CE91F6189F6}"/>
    <cellStyle name="Normal 7 4 2 3 2 6" xfId="2394" xr:uid="{00000000-0005-0000-0000-000035080000}"/>
    <cellStyle name="Normal 7 4 2 3 2 6 2" xfId="7520" xr:uid="{0F39950D-8652-4161-ABDC-3F642EF46C94}"/>
    <cellStyle name="Normal 7 4 2 3 2 6 2 2" xfId="17900" xr:uid="{213839AF-EC2F-4D5D-9374-405FAC963988}"/>
    <cellStyle name="Normal 7 4 2 3 2 6 3" xfId="10353" xr:uid="{80B4AC85-96A1-4097-92B0-A8BF0291253D}"/>
    <cellStyle name="Normal 7 4 2 3 2 6 3 2" xfId="20733" xr:uid="{D46D3BF5-6AB5-4BC9-813A-92A4BF4D2CCB}"/>
    <cellStyle name="Normal 7 4 2 3 2 6 4" xfId="23909" xr:uid="{962BD4BA-EE7D-4E41-A1DB-0FC519780464}"/>
    <cellStyle name="Normal 7 4 2 3 2 6 5" xfId="15067" xr:uid="{A9A21AE6-B312-4991-9739-5ADFDAE34C66}"/>
    <cellStyle name="Normal 7 4 2 3 2 7" xfId="4098" xr:uid="{C102413C-8FEF-4D40-933E-3702638B6733}"/>
    <cellStyle name="Normal 7 4 2 3 2 7 2" xfId="8871" xr:uid="{EA41D6F8-913E-4966-A34F-2E0387505A15}"/>
    <cellStyle name="Normal 7 4 2 3 2 7 2 2" xfId="19251" xr:uid="{1E98A5DD-80D7-432B-922E-17A65C89C845}"/>
    <cellStyle name="Normal 7 4 2 3 2 7 3" xfId="11704" xr:uid="{7F139A08-1225-4F51-B75A-DD915D734B23}"/>
    <cellStyle name="Normal 7 4 2 3 2 7 3 2" xfId="22084" xr:uid="{FD6D2266-D976-4DC2-ACE7-23BB555E0D56}"/>
    <cellStyle name="Normal 7 4 2 3 2 7 4" xfId="16418" xr:uid="{3E15CA83-7512-407A-9EF5-1D6F5C6CEF29}"/>
    <cellStyle name="Normal 7 4 2 3 2 8" xfId="5415" xr:uid="{DE81DCA1-8885-4BEF-852E-1027D0916375}"/>
    <cellStyle name="Normal 7 4 2 3 2 8 2" xfId="14712" xr:uid="{CFE9DFE0-EF44-4FBE-8B56-133E5B4BEDD9}"/>
    <cellStyle name="Normal 7 4 2 3 2 9" xfId="7165" xr:uid="{1B4BA926-DEEE-4563-AF66-B8E391B5C91A}"/>
    <cellStyle name="Normal 7 4 2 3 2 9 2" xfId="17545" xr:uid="{DF10D89F-BCCA-4387-80B6-AB7E05C0C1C7}"/>
    <cellStyle name="Normal 7 4 2 3 3" xfId="1401" xr:uid="{00000000-0005-0000-0000-000050070000}"/>
    <cellStyle name="Normal 7 4 2 3 3 10" xfId="25003" xr:uid="{74A6D7E1-902E-4E7E-BB83-92D9A50C5297}"/>
    <cellStyle name="Normal 7 4 2 3 3 11" xfId="12785" xr:uid="{DF1EF04B-825C-4097-B6A5-99B5D581394A}"/>
    <cellStyle name="Normal 7 4 2 3 3 2" xfId="2823" xr:uid="{00000000-0005-0000-0000-00003C080000}"/>
    <cellStyle name="Normal 7 4 2 3 3 2 2" xfId="3435" xr:uid="{00000000-0005-0000-0000-00003D080000}"/>
    <cellStyle name="Normal 7 4 2 3 3 2 2 2" xfId="6489" xr:uid="{01988EE1-718A-4D93-8EA9-01FEC39B7208}"/>
    <cellStyle name="Normal 7 4 2 3 3 2 2 2 2" xfId="27742" xr:uid="{DDDDBCEC-506F-4A4E-8ADA-6C2ED5B7708E}"/>
    <cellStyle name="Normal 7 4 2 3 3 2 2 2 3" xfId="16060" xr:uid="{89BA0241-2803-49ED-BE9F-8943AE6E1206}"/>
    <cellStyle name="Normal 7 4 2 3 3 2 2 3" xfId="8513" xr:uid="{57CC34DA-9FBC-43E8-B8D4-EE855EA529F4}"/>
    <cellStyle name="Normal 7 4 2 3 3 2 2 3 2" xfId="18893" xr:uid="{70373274-7FA2-4375-8681-1D2E5ABC0984}"/>
    <cellStyle name="Normal 7 4 2 3 3 2 2 4" xfId="11346" xr:uid="{96B8BDCB-0773-48FE-B053-58ECC4AE6CA5}"/>
    <cellStyle name="Normal 7 4 2 3 3 2 2 4 2" xfId="21726" xr:uid="{3DD57718-6B56-4187-80A9-86ECE7EB5B36}"/>
    <cellStyle name="Normal 7 4 2 3 3 2 2 5" xfId="25256" xr:uid="{2709D340-B516-41A4-B702-79E3836CB00E}"/>
    <cellStyle name="Normal 7 4 2 3 3 2 2 6" xfId="14015" xr:uid="{FC196B02-C99F-4F05-AF34-81F7EDF26714}"/>
    <cellStyle name="Normal 7 4 2 3 3 2 3" xfId="4364" xr:uid="{044F8DE7-ED5B-44A8-8944-6EEABE281F31}"/>
    <cellStyle name="Normal 7 4 2 3 3 2 3 2" xfId="9135" xr:uid="{9EC70713-1A6D-4A67-AF71-358173D64B51}"/>
    <cellStyle name="Normal 7 4 2 3 3 2 3 2 2" xfId="29178" xr:uid="{E676AA79-59EC-4D99-BA27-D7C7A3D23B77}"/>
    <cellStyle name="Normal 7 4 2 3 3 2 3 2 3" xfId="19515" xr:uid="{93731995-B6CE-4607-83F9-73A445DC8241}"/>
    <cellStyle name="Normal 7 4 2 3 3 2 3 3" xfId="11968" xr:uid="{FD7213D9-84F2-45D8-9669-3B61C7E6F6B6}"/>
    <cellStyle name="Normal 7 4 2 3 3 2 3 3 2" xfId="22348" xr:uid="{41AD50BB-7707-40C2-8171-0850E08E0658}"/>
    <cellStyle name="Normal 7 4 2 3 3 2 3 4" xfId="24558" xr:uid="{98B05C9D-ACE6-429A-BFF4-DE3CDFB4569C}"/>
    <cellStyle name="Normal 7 4 2 3 3 2 3 5" xfId="16682" xr:uid="{73E77EB9-E214-455C-8263-A7ED96CD922A}"/>
    <cellStyle name="Normal 7 4 2 3 3 2 4" xfId="6038" xr:uid="{97B9107C-B400-43A1-94BE-40E8FCF146F7}"/>
    <cellStyle name="Normal 7 4 2 3 3 2 4 2" xfId="26453" xr:uid="{8603C08A-6BAE-48DD-AC36-B7AFF09BD670}"/>
    <cellStyle name="Normal 7 4 2 3 3 2 4 3" xfId="15492" xr:uid="{8C9EFA2E-B869-4243-AA5B-9CDAB3C94349}"/>
    <cellStyle name="Normal 7 4 2 3 3 2 5" xfId="7945" xr:uid="{968E5FC0-D0EB-4CA0-95F7-57CF3055E9F1}"/>
    <cellStyle name="Normal 7 4 2 3 3 2 5 2" xfId="18325" xr:uid="{993F9A40-5237-4F93-A0F2-099B4A3B0164}"/>
    <cellStyle name="Normal 7 4 2 3 3 2 6" xfId="10778" xr:uid="{B31B16F7-43DD-48E9-96C0-21C8479A3D7D}"/>
    <cellStyle name="Normal 7 4 2 3 3 2 6 2" xfId="21158" xr:uid="{36FB3E83-4021-4952-B75D-573410442A6A}"/>
    <cellStyle name="Normal 7 4 2 3 3 2 7" xfId="23929" xr:uid="{6B5F3540-BA25-469E-81B0-2DF3A40D8EB9}"/>
    <cellStyle name="Normal 7 4 2 3 3 2 8" xfId="13295" xr:uid="{732B9084-E958-4E44-B824-C9EA722BEF3B}"/>
    <cellStyle name="Normal 7 4 2 3 3 3" xfId="3436" xr:uid="{00000000-0005-0000-0000-00003E080000}"/>
    <cellStyle name="Normal 7 4 2 3 3 3 2" xfId="4576" xr:uid="{1DE9A599-11DA-4A6B-B5D2-21E553D70940}"/>
    <cellStyle name="Normal 7 4 2 3 3 3 2 2" xfId="9347" xr:uid="{49E7BF0F-4AAC-4702-AD80-471A65E7758E}"/>
    <cellStyle name="Normal 7 4 2 3 3 3 2 2 2" xfId="29319" xr:uid="{3B0DCB07-3523-46FB-9843-9AE8184E369C}"/>
    <cellStyle name="Normal 7 4 2 3 3 3 2 2 3" xfId="19727" xr:uid="{AD2E44D6-2FBD-4923-88D1-488B7DA0CCDE}"/>
    <cellStyle name="Normal 7 4 2 3 3 3 2 3" xfId="12180" xr:uid="{35C721A0-2FB9-46B8-A96C-0ACB99ED22D6}"/>
    <cellStyle name="Normal 7 4 2 3 3 3 2 3 2" xfId="22560" xr:uid="{4B4D8D67-3A9A-4762-B45E-9A02DE558232}"/>
    <cellStyle name="Normal 7 4 2 3 3 3 2 4" xfId="25150" xr:uid="{0CB06BCC-FE1E-4396-84B4-96541123C57E}"/>
    <cellStyle name="Normal 7 4 2 3 3 3 2 5" xfId="16894" xr:uid="{5669AC14-9F07-49DE-8DB0-48D0A5DCE652}"/>
    <cellStyle name="Normal 7 4 2 3 3 3 3" xfId="6490" xr:uid="{6E004533-E227-4A58-982A-FC863249EA28}"/>
    <cellStyle name="Normal 7 4 2 3 3 3 3 2" xfId="27089" xr:uid="{C7D07C9F-5701-46BE-A5D6-5D77DCF51F32}"/>
    <cellStyle name="Normal 7 4 2 3 3 3 3 3" xfId="16061" xr:uid="{8BEB9FAD-E7A7-4220-BF00-42F898B98964}"/>
    <cellStyle name="Normal 7 4 2 3 3 3 4" xfId="8514" xr:uid="{FC7C918C-5F82-4FD3-BB2C-2A53357A39F8}"/>
    <cellStyle name="Normal 7 4 2 3 3 3 4 2" xfId="18894" xr:uid="{8CABCAA1-2F74-4979-9477-FD78D1234EE4}"/>
    <cellStyle name="Normal 7 4 2 3 3 3 5" xfId="11347" xr:uid="{925745D4-0F3C-4630-9E3A-01AA31B7C960}"/>
    <cellStyle name="Normal 7 4 2 3 3 3 5 2" xfId="21727" xr:uid="{2F7FDD73-9CF4-4B93-972F-C3131E21665D}"/>
    <cellStyle name="Normal 7 4 2 3 3 3 6" xfId="22706" xr:uid="{F47530FB-C22E-481F-B2EB-AB0C7C194DCE}"/>
    <cellStyle name="Normal 7 4 2 3 3 3 7" xfId="14016" xr:uid="{3F06C1D1-5B71-4E2B-B2C2-FA72A14FBE59}"/>
    <cellStyle name="Normal 7 4 2 3 3 4" xfId="3434" xr:uid="{00000000-0005-0000-0000-00003F080000}"/>
    <cellStyle name="Normal 7 4 2 3 3 4 2" xfId="6488" xr:uid="{FE52D829-CEA9-43C9-9D05-BBE66D0237DF}"/>
    <cellStyle name="Normal 7 4 2 3 3 4 2 2" xfId="27045" xr:uid="{BB9D64A2-FF5A-434D-A24C-5D893C99AFCB}"/>
    <cellStyle name="Normal 7 4 2 3 3 4 2 3" xfId="16059" xr:uid="{5CBC3A4C-9AB1-4197-9072-4BE3E22218D5}"/>
    <cellStyle name="Normal 7 4 2 3 3 4 3" xfId="8512" xr:uid="{95B1BDFE-76EF-48D5-AE18-97DF9EAC4EF1}"/>
    <cellStyle name="Normal 7 4 2 3 3 4 3 2" xfId="18892" xr:uid="{E65410F0-F8B8-44EE-A42E-4231B11984F9}"/>
    <cellStyle name="Normal 7 4 2 3 3 4 4" xfId="11345" xr:uid="{FFCBB6BC-06D1-4F6E-B3AD-2CAE67AF6682}"/>
    <cellStyle name="Normal 7 4 2 3 3 4 4 2" xfId="21725" xr:uid="{6D36AA51-6251-47A6-BEA6-E61346442579}"/>
    <cellStyle name="Normal 7 4 2 3 3 4 5" xfId="23528" xr:uid="{CA63C1D9-529A-4458-A521-F58739AAC9A2}"/>
    <cellStyle name="Normal 7 4 2 3 3 4 6" xfId="14014" xr:uid="{34CE9732-A922-4B0C-813D-1BA3CCDE518D}"/>
    <cellStyle name="Normal 7 4 2 3 3 5" xfId="2639" xr:uid="{00000000-0005-0000-0000-000040080000}"/>
    <cellStyle name="Normal 7 4 2 3 3 5 2" xfId="5900" xr:uid="{06DEE614-DB1E-40C6-98B8-655A5BC840AD}"/>
    <cellStyle name="Normal 7 4 2 3 3 5 2 2" xfId="28083" xr:uid="{E73C0A48-5010-4AF4-BFF8-2779B38CAAE9}"/>
    <cellStyle name="Normal 7 4 2 3 3 5 2 3" xfId="15310" xr:uid="{CD10D29B-1BB9-4033-A72C-20650EA7939B}"/>
    <cellStyle name="Normal 7 4 2 3 3 5 3" xfId="7763" xr:uid="{AAF63A09-5ED6-4AC6-B134-9B9A07206138}"/>
    <cellStyle name="Normal 7 4 2 3 3 5 3 2" xfId="18143" xr:uid="{C28E0031-6504-4AF1-8743-859347CDA388}"/>
    <cellStyle name="Normal 7 4 2 3 3 5 4" xfId="10596" xr:uid="{10CF1869-835D-47E8-8557-5FB1FB45379C}"/>
    <cellStyle name="Normal 7 4 2 3 3 5 4 2" xfId="20976" xr:uid="{02BFD86F-D7FB-4B45-AD29-59895ECBED70}"/>
    <cellStyle name="Normal 7 4 2 3 3 5 5" xfId="24390" xr:uid="{3642CC08-061D-412D-B772-B9BBC8C52747}"/>
    <cellStyle name="Normal 7 4 2 3 3 5 6" xfId="13027" xr:uid="{F2805A81-7243-41C4-92ED-D905A26F3587}"/>
    <cellStyle name="Normal 7 4 2 3 3 6" xfId="4214" xr:uid="{2B11B9DA-3A35-4419-B17F-06112D4DA6AE}"/>
    <cellStyle name="Normal 7 4 2 3 3 6 2" xfId="8985" xr:uid="{55144603-3E18-4EA5-90FC-CC93302FD65D}"/>
    <cellStyle name="Normal 7 4 2 3 3 6 2 2" xfId="19365" xr:uid="{7E7540F5-7CC3-4663-A2BB-5954148FA671}"/>
    <cellStyle name="Normal 7 4 2 3 3 6 3" xfId="11818" xr:uid="{848B8CAE-D016-4566-9EB8-B0DB71A665C1}"/>
    <cellStyle name="Normal 7 4 2 3 3 6 3 2" xfId="22198" xr:uid="{A73647F4-93CF-430B-B492-4A6BD9BE71CC}"/>
    <cellStyle name="Normal 7 4 2 3 3 6 4" xfId="22746" xr:uid="{1023BC0F-D3FA-4D97-B691-C203FC4AE763}"/>
    <cellStyle name="Normal 7 4 2 3 3 6 5" xfId="16532" xr:uid="{45CFAB6B-5A5A-4FBC-A74B-53002E84D396}"/>
    <cellStyle name="Normal 7 4 2 3 3 7" xfId="5417" xr:uid="{35CB26D5-D276-425C-BAEA-79EE79A1F237}"/>
    <cellStyle name="Normal 7 4 2 3 3 7 2" xfId="14714" xr:uid="{33CBB5DD-991C-4EF6-BD53-3DB90CCF121C}"/>
    <cellStyle name="Normal 7 4 2 3 3 8" xfId="7167" xr:uid="{AC6F9BAC-8D75-4682-834E-C6C99FF0AE1D}"/>
    <cellStyle name="Normal 7 4 2 3 3 8 2" xfId="17547" xr:uid="{C320B0C3-2ADA-4F75-B0F5-3D83AFF2FB73}"/>
    <cellStyle name="Normal 7 4 2 3 3 9" xfId="10000" xr:uid="{DE4E08E6-0590-4940-A5A1-118E1F7254D1}"/>
    <cellStyle name="Normal 7 4 2 3 3 9 2" xfId="20380" xr:uid="{EAAF0476-701F-43F9-935E-525B6C9B205C}"/>
    <cellStyle name="Normal 7 4 2 3 4" xfId="1402" xr:uid="{00000000-0005-0000-0000-000051070000}"/>
    <cellStyle name="Normal 7 4 2 3 4 2" xfId="3437" xr:uid="{00000000-0005-0000-0000-000042080000}"/>
    <cellStyle name="Normal 7 4 2 3 4 2 2" xfId="6491" xr:uid="{6B211D80-0DCD-44B2-BE9D-58814ECC93F8}"/>
    <cellStyle name="Normal 7 4 2 3 4 2 2 2" xfId="26407" xr:uid="{105A0BFE-232B-4E6F-9EFD-C683CCCE8D3D}"/>
    <cellStyle name="Normal 7 4 2 3 4 2 2 3" xfId="16062" xr:uid="{0853C75B-EACD-4A0D-B8A4-3BB768EA7535}"/>
    <cellStyle name="Normal 7 4 2 3 4 2 3" xfId="8515" xr:uid="{C5E36588-58E5-4EDA-B035-E11519CAF348}"/>
    <cellStyle name="Normal 7 4 2 3 4 2 3 2" xfId="18895" xr:uid="{4B35EC2E-817E-4379-9348-55F7384F7A7A}"/>
    <cellStyle name="Normal 7 4 2 3 4 2 4" xfId="11348" xr:uid="{D795733E-893B-43A1-9D31-A3FD808972AA}"/>
    <cellStyle name="Normal 7 4 2 3 4 2 4 2" xfId="21728" xr:uid="{2B197E8E-C719-42DD-80FA-C4863AF729E3}"/>
    <cellStyle name="Normal 7 4 2 3 4 2 5" xfId="23232" xr:uid="{B2433BA5-93B2-48C3-8C0E-A022BC6B3F0A}"/>
    <cellStyle name="Normal 7 4 2 3 4 2 6" xfId="14017" xr:uid="{ECBC3F6B-B96E-4288-8DBF-45F6589C947D}"/>
    <cellStyle name="Normal 7 4 2 3 4 3" xfId="4362" xr:uid="{B22B2C28-8B7E-4D9A-BB80-121388E1EADB}"/>
    <cellStyle name="Normal 7 4 2 3 4 3 2" xfId="9133" xr:uid="{5B75D42C-5855-4C09-BEF3-B16F1CBAB7EF}"/>
    <cellStyle name="Normal 7 4 2 3 4 3 2 2" xfId="29176" xr:uid="{D601270E-C94E-4453-8AEC-A0E2E3E7B2DD}"/>
    <cellStyle name="Normal 7 4 2 3 4 3 2 3" xfId="19513" xr:uid="{38CD3105-4B2E-4FDD-A5F6-05B6BDEBF0E9}"/>
    <cellStyle name="Normal 7 4 2 3 4 3 3" xfId="11966" xr:uid="{07E7D6A9-7F3B-4D4E-99DA-E2D69A5D965E}"/>
    <cellStyle name="Normal 7 4 2 3 4 3 3 2" xfId="22346" xr:uid="{A733B062-B38B-4F97-8EB3-53E8DB504F27}"/>
    <cellStyle name="Normal 7 4 2 3 4 3 4" xfId="23166" xr:uid="{8077C8A8-E37E-4916-99C0-B66DCD9059A0}"/>
    <cellStyle name="Normal 7 4 2 3 4 3 5" xfId="16680" xr:uid="{27FA9808-82E3-4143-9A84-50137F7EE0A4}"/>
    <cellStyle name="Normal 7 4 2 3 4 4" xfId="5418" xr:uid="{1CCA2808-F3D0-43BE-BE99-EB7EE5FA592C}"/>
    <cellStyle name="Normal 7 4 2 3 4 4 2" xfId="27406" xr:uid="{546EEC58-C751-4718-B1A5-0437D059B702}"/>
    <cellStyle name="Normal 7 4 2 3 4 4 3" xfId="14715" xr:uid="{3AEDFBEE-A180-493C-B1DF-3CB2C9B06A58}"/>
    <cellStyle name="Normal 7 4 2 3 4 5" xfId="7168" xr:uid="{3AE37D08-FF7A-4EAD-B0AC-1357A731F114}"/>
    <cellStyle name="Normal 7 4 2 3 4 5 2" xfId="17548" xr:uid="{815136FD-09BE-4716-8114-FC0E2378FBE7}"/>
    <cellStyle name="Normal 7 4 2 3 4 6" xfId="10001" xr:uid="{CF8D9611-3354-4D0A-B242-9C205EA5DAED}"/>
    <cellStyle name="Normal 7 4 2 3 4 6 2" xfId="20381" xr:uid="{56A197B3-D2B5-430A-8BDC-862329EFB3C6}"/>
    <cellStyle name="Normal 7 4 2 3 4 7" xfId="25145" xr:uid="{42C3A5EB-114C-451B-90D0-B1C48D26644D}"/>
    <cellStyle name="Normal 7 4 2 3 4 8" xfId="13293" xr:uid="{66E7FE57-C50F-473F-A48E-83E2AAFD69B6}"/>
    <cellStyle name="Normal 7 4 2 3 5" xfId="3438" xr:uid="{00000000-0005-0000-0000-000043080000}"/>
    <cellStyle name="Normal 7 4 2 3 5 2" xfId="4577" xr:uid="{8D41DCDF-9867-4A7F-9391-7F4DE0309B96}"/>
    <cellStyle name="Normal 7 4 2 3 5 2 2" xfId="9348" xr:uid="{394D0FF3-3020-43A5-B7E3-326A51684203}"/>
    <cellStyle name="Normal 7 4 2 3 5 2 2 2" xfId="29320" xr:uid="{8876C79D-FF2C-4A1F-BC0C-11645524FAFF}"/>
    <cellStyle name="Normal 7 4 2 3 5 2 2 3" xfId="19728" xr:uid="{859E6A7D-14EE-45E3-8CA4-EBA984483543}"/>
    <cellStyle name="Normal 7 4 2 3 5 2 3" xfId="12181" xr:uid="{0A929E14-F3C2-4BC2-B93F-36482BBA9C07}"/>
    <cellStyle name="Normal 7 4 2 3 5 2 3 2" xfId="22561" xr:uid="{56FC7E13-67D6-44D1-A502-931184BA5298}"/>
    <cellStyle name="Normal 7 4 2 3 5 2 4" xfId="22796" xr:uid="{DF4B6DC9-CDB8-4A61-977F-D668ECD7A265}"/>
    <cellStyle name="Normal 7 4 2 3 5 2 5" xfId="16895" xr:uid="{5EEF3B0A-42C2-4CCE-B7E6-6FC59218785A}"/>
    <cellStyle name="Normal 7 4 2 3 5 3" xfId="6492" xr:uid="{E64F39CB-9B25-44E1-9DAA-51A89B2615E2}"/>
    <cellStyle name="Normal 7 4 2 3 5 3 2" xfId="26951" xr:uid="{73A7E2FD-9F60-45BE-B5F3-8EFD0A60A280}"/>
    <cellStyle name="Normal 7 4 2 3 5 3 3" xfId="16063" xr:uid="{FD54B8D9-1ACF-4D0A-81FC-B6C623754D97}"/>
    <cellStyle name="Normal 7 4 2 3 5 4" xfId="8516" xr:uid="{F3A3247E-1F8B-4CF6-8C0D-421FDFA5BBAD}"/>
    <cellStyle name="Normal 7 4 2 3 5 4 2" xfId="18896" xr:uid="{BE9CB8BE-3158-4E13-9692-25B98293D676}"/>
    <cellStyle name="Normal 7 4 2 3 5 5" xfId="11349" xr:uid="{9F13FFA7-DB84-4346-BFF7-B01B3F23E21E}"/>
    <cellStyle name="Normal 7 4 2 3 5 5 2" xfId="21729" xr:uid="{3CA28E00-BC65-4934-BF57-8354A2966191}"/>
    <cellStyle name="Normal 7 4 2 3 5 6" xfId="25510" xr:uid="{C46F287D-3C82-4069-AD2C-BEFBDD3A6D7B}"/>
    <cellStyle name="Normal 7 4 2 3 5 7" xfId="14018" xr:uid="{5B6BC0C1-901D-4342-9972-37A67B926C80}"/>
    <cellStyle name="Normal 7 4 2 3 6" xfId="2987" xr:uid="{00000000-0005-0000-0000-000044080000}"/>
    <cellStyle name="Normal 7 4 2 3 6 2" xfId="6136" xr:uid="{01E3796D-D798-48FE-9C0C-E4A00DDA0B07}"/>
    <cellStyle name="Normal 7 4 2 3 6 2 2" xfId="28499" xr:uid="{B49D196C-F27B-4945-A279-8C8D3D7969FE}"/>
    <cellStyle name="Normal 7 4 2 3 6 2 3" xfId="15614" xr:uid="{FFE3F257-7A6B-4386-A5EE-044B6274A04B}"/>
    <cellStyle name="Normal 7 4 2 3 6 3" xfId="8067" xr:uid="{5CDCC030-ED7E-404A-8EB4-4195BA0A9905}"/>
    <cellStyle name="Normal 7 4 2 3 6 3 2" xfId="18447" xr:uid="{6728291F-1EA2-414E-99AC-C1AF79F89D77}"/>
    <cellStyle name="Normal 7 4 2 3 6 4" xfId="10900" xr:uid="{28123847-7C3C-45B0-86FE-4A2C73DDAB30}"/>
    <cellStyle name="Normal 7 4 2 3 6 4 2" xfId="21280" xr:uid="{0B46FCF6-E7D4-4F9A-AFAB-7EC8AAEA7E70}"/>
    <cellStyle name="Normal 7 4 2 3 6 5" xfId="23159" xr:uid="{1AAEDB47-B1A5-420D-B674-153C8B07D0D6}"/>
    <cellStyle name="Normal 7 4 2 3 6 6" xfId="13483" xr:uid="{1ADD431F-70F2-44A6-81E0-DAA66D789110}"/>
    <cellStyle name="Normal 7 4 2 3 7" xfId="2477" xr:uid="{00000000-0005-0000-0000-000045080000}"/>
    <cellStyle name="Normal 7 4 2 3 7 2" xfId="5764" xr:uid="{0F3E1F4B-AB2E-4AE5-8439-F1D7EF399285}"/>
    <cellStyle name="Normal 7 4 2 3 7 2 2" xfId="26814" xr:uid="{75FF0B01-19AC-4C89-8180-56355C6ECBA7}"/>
    <cellStyle name="Normal 7 4 2 3 7 2 3" xfId="15148" xr:uid="{74D3FD33-3603-4E3B-B24D-B6ED820152BA}"/>
    <cellStyle name="Normal 7 4 2 3 7 3" xfId="7601" xr:uid="{0FEB3F89-9078-4CB6-AE8F-29C654BECED4}"/>
    <cellStyle name="Normal 7 4 2 3 7 3 2" xfId="17981" xr:uid="{F9474757-1AD0-4A3D-9E5A-1CE831E8B1EB}"/>
    <cellStyle name="Normal 7 4 2 3 7 4" xfId="10434" xr:uid="{278F2BDF-7C69-42C3-8BB8-878886F0C70A}"/>
    <cellStyle name="Normal 7 4 2 3 7 4 2" xfId="20814" xr:uid="{645EA7CB-4B75-499B-A8FD-2B0785300611}"/>
    <cellStyle name="Normal 7 4 2 3 7 5" xfId="24651" xr:uid="{14B94698-E5C2-4A3C-8A3D-2190C517C682}"/>
    <cellStyle name="Normal 7 4 2 3 7 6" xfId="12864" xr:uid="{0395CA8B-9539-4DD3-94A5-4F953090C76C}"/>
    <cellStyle name="Normal 7 4 2 3 8" xfId="2231" xr:uid="{00000000-0005-0000-0000-000034080000}"/>
    <cellStyle name="Normal 7 4 2 3 8 2" xfId="7357" xr:uid="{ABAE7B4A-5509-467D-9412-919A82B4558E}"/>
    <cellStyle name="Normal 7 4 2 3 8 2 2" xfId="17737" xr:uid="{9D2221FC-A8E9-49F3-BB92-D516393964F2}"/>
    <cellStyle name="Normal 7 4 2 3 8 3" xfId="10190" xr:uid="{042DD87E-6450-4539-81F7-DD2736D6138A}"/>
    <cellStyle name="Normal 7 4 2 3 8 3 2" xfId="20570" xr:uid="{3074D180-A790-43CA-8AF6-F0EB8702F7F8}"/>
    <cellStyle name="Normal 7 4 2 3 8 4" xfId="24951" xr:uid="{61479AF8-0B85-4185-A702-0CA42A33AD86}"/>
    <cellStyle name="Normal 7 4 2 3 8 5" xfId="14904" xr:uid="{91989871-B108-4928-9C4D-6CEAB55A48F6}"/>
    <cellStyle name="Normal 7 4 2 3 9" xfId="4062" xr:uid="{FFCED617-206A-483C-934D-7BCD0DED1567}"/>
    <cellStyle name="Normal 7 4 2 3 9 2" xfId="8841" xr:uid="{559A6206-591B-46D5-A69A-CA6C5CB41531}"/>
    <cellStyle name="Normal 7 4 2 3 9 2 2" xfId="19221" xr:uid="{E5B720D8-CE51-4AD5-8877-519B75180EE1}"/>
    <cellStyle name="Normal 7 4 2 3 9 3" xfId="11674" xr:uid="{A2219D8D-D89A-47FF-8831-7EA7854031E1}"/>
    <cellStyle name="Normal 7 4 2 3 9 3 2" xfId="22054" xr:uid="{93530434-315F-4A5C-80CC-1E41AE188AAE}"/>
    <cellStyle name="Normal 7 4 2 3 9 4" xfId="16388" xr:uid="{14217679-016B-4408-8BFC-3F2123797ADE}"/>
    <cellStyle name="Normal 7 4 2 4" xfId="1403" xr:uid="{00000000-0005-0000-0000-000052070000}"/>
    <cellStyle name="Normal 7 4 2 4 10" xfId="7169" xr:uid="{B931BC08-D4DA-4743-8933-B44C8A7C2202}"/>
    <cellStyle name="Normal 7 4 2 4 10 2" xfId="17549" xr:uid="{D2F57CD4-372B-451D-ABEE-23E915F629F6}"/>
    <cellStyle name="Normal 7 4 2 4 11" xfId="10002" xr:uid="{02A2C318-68A2-4898-A3B9-5149781E387B}"/>
    <cellStyle name="Normal 7 4 2 4 11 2" xfId="20382" xr:uid="{FE7ADACE-F28A-4BE5-9CA1-2A9B4122D6E0}"/>
    <cellStyle name="Normal 7 4 2 4 12" xfId="25144" xr:uid="{810F2310-A9E5-4F5B-AF0B-88D7042AB924}"/>
    <cellStyle name="Normal 7 4 2 4 13" xfId="12442" xr:uid="{17E98E0C-4EAB-4941-B071-E713A1D6DFFE}"/>
    <cellStyle name="Normal 7 4 2 4 2" xfId="1404" xr:uid="{00000000-0005-0000-0000-000053070000}"/>
    <cellStyle name="Normal 7 4 2 4 2 10" xfId="10003" xr:uid="{1645BABD-3E68-4A2C-9FE0-C3BD3BDE9EE2}"/>
    <cellStyle name="Normal 7 4 2 4 2 10 2" xfId="20383" xr:uid="{2E2ABC91-4A6F-4231-B91E-F2E4A7D3E3A3}"/>
    <cellStyle name="Normal 7 4 2 4 2 11" xfId="25583" xr:uid="{C2DE54F0-1EB7-42DA-A420-A65F2BAFE32B}"/>
    <cellStyle name="Normal 7 4 2 4 2 12" xfId="12628" xr:uid="{3C5934F1-5D4C-4ED1-8E3F-757D1B63E7DC}"/>
    <cellStyle name="Normal 7 4 2 4 2 2" xfId="1405" xr:uid="{00000000-0005-0000-0000-000054070000}"/>
    <cellStyle name="Normal 7 4 2 4 2 2 2" xfId="3440" xr:uid="{00000000-0005-0000-0000-000049080000}"/>
    <cellStyle name="Normal 7 4 2 4 2 2 2 2" xfId="6494" xr:uid="{E8C9FC17-B5BD-46DE-A7CB-10285394DB4C}"/>
    <cellStyle name="Normal 7 4 2 4 2 2 2 2 2" xfId="28496" xr:uid="{6128ADAE-DDCF-46E9-B274-0FC7BF54E073}"/>
    <cellStyle name="Normal 7 4 2 4 2 2 2 2 3" xfId="26055" xr:uid="{F0A1874E-C620-486D-8060-5D7C6C2C338C}"/>
    <cellStyle name="Normal 7 4 2 4 2 2 2 2 4" xfId="16065" xr:uid="{A132EF9A-BCC6-47CE-9940-19AB1B9EE32D}"/>
    <cellStyle name="Normal 7 4 2 4 2 2 2 3" xfId="8518" xr:uid="{70345AB6-28FA-4A6B-8776-0BA46C129244}"/>
    <cellStyle name="Normal 7 4 2 4 2 2 2 3 2" xfId="28934" xr:uid="{9EFB8EE6-788C-4595-A058-72D87940C73C}"/>
    <cellStyle name="Normal 7 4 2 4 2 2 2 3 3" xfId="18898" xr:uid="{1D88C5AC-56EB-4E83-A35F-070EB8EADD6C}"/>
    <cellStyle name="Normal 7 4 2 4 2 2 2 4" xfId="11351" xr:uid="{AC20873F-D2B4-4F5D-83AD-FF482A6C530B}"/>
    <cellStyle name="Normal 7 4 2 4 2 2 2 4 2" xfId="21731" xr:uid="{3238790B-5B1A-48D6-ABED-E347715489F3}"/>
    <cellStyle name="Normal 7 4 2 4 2 2 2 5" xfId="25261" xr:uid="{10019D3C-0701-4C06-9468-8695FB682D51}"/>
    <cellStyle name="Normal 7 4 2 4 2 2 2 6" xfId="14020" xr:uid="{E7C9B11C-99D1-41A5-80CD-C69707957650}"/>
    <cellStyle name="Normal 7 4 2 4 2 2 3" xfId="4365" xr:uid="{AAAEB657-D454-4295-AD7A-18F093B61451}"/>
    <cellStyle name="Normal 7 4 2 4 2 2 3 2" xfId="9136" xr:uid="{E9C25ECD-8D03-4F99-8FEA-D1B20A035017}"/>
    <cellStyle name="Normal 7 4 2 4 2 2 3 2 2" xfId="29179" xr:uid="{1E2F13CE-BB14-4AE9-9D02-823BA19C5333}"/>
    <cellStyle name="Normal 7 4 2 4 2 2 3 2 3" xfId="19516" xr:uid="{F1227117-9D3D-49C9-9A12-FA2559C8851E}"/>
    <cellStyle name="Normal 7 4 2 4 2 2 3 3" xfId="11969" xr:uid="{8CBFE4FB-0706-4030-9D52-7E0E3C598942}"/>
    <cellStyle name="Normal 7 4 2 4 2 2 3 3 2" xfId="22349" xr:uid="{03A447AF-7168-41C3-8583-196053D85370}"/>
    <cellStyle name="Normal 7 4 2 4 2 2 3 4" xfId="24442" xr:uid="{63BBBCFA-5B6B-4D4F-B11E-66772F893E60}"/>
    <cellStyle name="Normal 7 4 2 4 2 2 3 5" xfId="16683" xr:uid="{EC6CF39E-538C-4150-9DC0-9DC18579863C}"/>
    <cellStyle name="Normal 7 4 2 4 2 2 4" xfId="5421" xr:uid="{A49531EF-9E07-48B3-A00B-F9C45AAB621D}"/>
    <cellStyle name="Normal 7 4 2 4 2 2 4 2" xfId="27870" xr:uid="{0284E31A-A0AE-4136-B002-88D0E48ED855}"/>
    <cellStyle name="Normal 7 4 2 4 2 2 4 3" xfId="14718" xr:uid="{3FBA4BA8-E898-47A2-87CB-B0C816B568B1}"/>
    <cellStyle name="Normal 7 4 2 4 2 2 5" xfId="7171" xr:uid="{B71CDECA-3C7C-4478-B8B8-709B814A9314}"/>
    <cellStyle name="Normal 7 4 2 4 2 2 5 2" xfId="17551" xr:uid="{2CAD84AB-C5E0-42CA-868B-31FD631168BD}"/>
    <cellStyle name="Normal 7 4 2 4 2 2 6" xfId="10004" xr:uid="{95FCDA98-9992-470E-AB8C-B0FB05056341}"/>
    <cellStyle name="Normal 7 4 2 4 2 2 6 2" xfId="20384" xr:uid="{6B8F8F77-21D3-4083-86B9-922B1B8F4454}"/>
    <cellStyle name="Normal 7 4 2 4 2 2 7" xfId="25392" xr:uid="{19780167-0E7D-40DE-8011-0AEF26FE54F6}"/>
    <cellStyle name="Normal 7 4 2 4 2 2 8" xfId="13297" xr:uid="{8ACA14C7-1070-4824-BFA2-14F062EEFC52}"/>
    <cellStyle name="Normal 7 4 2 4 2 3" xfId="3441" xr:uid="{00000000-0005-0000-0000-00004A080000}"/>
    <cellStyle name="Normal 7 4 2 4 2 3 2" xfId="4578" xr:uid="{CCB6D9DF-D0CD-410E-A00E-4015EECB64E3}"/>
    <cellStyle name="Normal 7 4 2 4 2 3 2 2" xfId="9349" xr:uid="{DCC4F88B-7732-4D33-AB0A-ACD57DDEFD07}"/>
    <cellStyle name="Normal 7 4 2 4 2 3 2 2 2" xfId="29321" xr:uid="{EAEDB75C-7A44-4BAC-809D-8A82933E7BAA}"/>
    <cellStyle name="Normal 7 4 2 4 2 3 2 2 3" xfId="19729" xr:uid="{C4944783-D8FE-4DB4-9BA3-1E82BC34A028}"/>
    <cellStyle name="Normal 7 4 2 4 2 3 2 3" xfId="12182" xr:uid="{63CFBB8E-16F7-4C1A-AB42-20FA8D1C2393}"/>
    <cellStyle name="Normal 7 4 2 4 2 3 2 3 2" xfId="22562" xr:uid="{DA11D50E-5310-4C95-BB1C-20F4BEC4F76C}"/>
    <cellStyle name="Normal 7 4 2 4 2 3 2 4" xfId="24891" xr:uid="{EFEA5569-7CF3-474B-9905-D0D2DC77FBF8}"/>
    <cellStyle name="Normal 7 4 2 4 2 3 2 5" xfId="16896" xr:uid="{0E5F3F5E-2569-480A-BD19-2D210D3EFEF1}"/>
    <cellStyle name="Normal 7 4 2 4 2 3 3" xfId="6495" xr:uid="{FC48F7E8-8C0B-4B98-920B-2B0286FFE23E}"/>
    <cellStyle name="Normal 7 4 2 4 2 3 3 2" xfId="26403" xr:uid="{8B57975D-7B57-431F-AFA0-EBA90D5B2B6C}"/>
    <cellStyle name="Normal 7 4 2 4 2 3 3 3" xfId="16066" xr:uid="{2A7D4FCE-1B9E-4852-AC0F-593CFCD45E82}"/>
    <cellStyle name="Normal 7 4 2 4 2 3 4" xfId="8519" xr:uid="{D1D8E662-D92E-4D4B-94D1-4C0F3D9F39C7}"/>
    <cellStyle name="Normal 7 4 2 4 2 3 4 2" xfId="18899" xr:uid="{176AC416-85F2-4EA1-98E9-D00E0F615140}"/>
    <cellStyle name="Normal 7 4 2 4 2 3 5" xfId="11352" xr:uid="{A3A31C55-FA9D-4957-AC49-F573427A00BD}"/>
    <cellStyle name="Normal 7 4 2 4 2 3 5 2" xfId="21732" xr:uid="{4208DEC8-C6B4-4F37-AE56-6E605E8F1340}"/>
    <cellStyle name="Normal 7 4 2 4 2 3 6" xfId="22902" xr:uid="{E79FD255-219F-431F-B3E1-304FCA6F2C15}"/>
    <cellStyle name="Normal 7 4 2 4 2 3 7" xfId="14021" xr:uid="{66C257AD-4F3F-4013-A144-D476057269C4}"/>
    <cellStyle name="Normal 7 4 2 4 2 4" xfId="3439" xr:uid="{00000000-0005-0000-0000-00004B080000}"/>
    <cellStyle name="Normal 7 4 2 4 2 4 2" xfId="6493" xr:uid="{8BFE9F11-3954-4689-A786-FF2F9CA2A262}"/>
    <cellStyle name="Normal 7 4 2 4 2 4 2 2" xfId="28688" xr:uid="{ABA22034-8D3B-4C73-BE6F-D2077FE629EA}"/>
    <cellStyle name="Normal 7 4 2 4 2 4 2 3" xfId="16064" xr:uid="{2A6EF921-F2BD-45E7-A868-1589E9226A65}"/>
    <cellStyle name="Normal 7 4 2 4 2 4 3" xfId="8517" xr:uid="{DCCF92C3-CC7E-4C8F-AEDD-59D0FF0D089E}"/>
    <cellStyle name="Normal 7 4 2 4 2 4 3 2" xfId="18897" xr:uid="{705A7120-817A-4C9A-BBCD-AACCFACFC8FC}"/>
    <cellStyle name="Normal 7 4 2 4 2 4 4" xfId="11350" xr:uid="{D3544EA9-18B3-4A20-9D02-82043860A9CE}"/>
    <cellStyle name="Normal 7 4 2 4 2 4 4 2" xfId="21730" xr:uid="{62695414-01F9-4B16-BCA5-61906A892137}"/>
    <cellStyle name="Normal 7 4 2 4 2 4 5" xfId="23194" xr:uid="{48CCD019-64F1-476C-B343-2B3A06260B3B}"/>
    <cellStyle name="Normal 7 4 2 4 2 4 6" xfId="14019" xr:uid="{C34C3CA7-8B84-48A6-9B55-231CA1F929A4}"/>
    <cellStyle name="Normal 7 4 2 4 2 5" xfId="2620" xr:uid="{00000000-0005-0000-0000-00004C080000}"/>
    <cellStyle name="Normal 7 4 2 4 2 5 2" xfId="5881" xr:uid="{162F9534-4603-4EE7-BCC8-40DE9EB70162}"/>
    <cellStyle name="Normal 7 4 2 4 2 5 2 2" xfId="28451" xr:uid="{432BB97B-CC7F-4191-B8E3-A032AAD42965}"/>
    <cellStyle name="Normal 7 4 2 4 2 5 2 3" xfId="15291" xr:uid="{DC5DDE3B-36F3-4DB0-B0DA-D7BC83D2CD80}"/>
    <cellStyle name="Normal 7 4 2 4 2 5 3" xfId="7744" xr:uid="{8E2B9F89-271A-4C79-A763-2730A62961D8}"/>
    <cellStyle name="Normal 7 4 2 4 2 5 3 2" xfId="18124" xr:uid="{49C4C12B-032E-451E-A41E-E0B0DC138CE7}"/>
    <cellStyle name="Normal 7 4 2 4 2 5 4" xfId="10577" xr:uid="{A375E6AF-717E-4EF7-89CA-4CEAE9232747}"/>
    <cellStyle name="Normal 7 4 2 4 2 5 4 2" xfId="20957" xr:uid="{E3B04979-6F30-4D1B-8080-ADDFE1C047E3}"/>
    <cellStyle name="Normal 7 4 2 4 2 5 5" xfId="23957" xr:uid="{7B1FEF56-7F74-4BF5-AE76-88645295563C}"/>
    <cellStyle name="Normal 7 4 2 4 2 5 6" xfId="13007" xr:uid="{16D03AE3-FE86-45E0-ADF6-CAA03FDB5F2B}"/>
    <cellStyle name="Normal 7 4 2 4 2 6" xfId="2395" xr:uid="{00000000-0005-0000-0000-000047080000}"/>
    <cellStyle name="Normal 7 4 2 4 2 6 2" xfId="7521" xr:uid="{A76C84AC-D7FA-4E67-9B80-783C24274E18}"/>
    <cellStyle name="Normal 7 4 2 4 2 6 2 2" xfId="17901" xr:uid="{7735C72A-AB3A-44DB-B9CF-A60B23D5E96A}"/>
    <cellStyle name="Normal 7 4 2 4 2 6 3" xfId="10354" xr:uid="{9B054F36-4AFC-4E50-95A8-8DE63B3958E8}"/>
    <cellStyle name="Normal 7 4 2 4 2 6 3 2" xfId="20734" xr:uid="{EB380360-1AFA-4882-9966-DAE9B36363C1}"/>
    <cellStyle name="Normal 7 4 2 4 2 6 4" xfId="25487" xr:uid="{09B3EF65-0309-4500-B88F-8E69AE4097C5}"/>
    <cellStyle name="Normal 7 4 2 4 2 6 5" xfId="15068" xr:uid="{A5C5DB98-FDCA-4207-B138-48665FC4E7B5}"/>
    <cellStyle name="Normal 7 4 2 4 2 7" xfId="4099" xr:uid="{A615A8D1-6A36-46E2-847B-4878C02125FD}"/>
    <cellStyle name="Normal 7 4 2 4 2 7 2" xfId="8872" xr:uid="{4114F29A-80CA-48BA-BC1A-8A2FAF071ABD}"/>
    <cellStyle name="Normal 7 4 2 4 2 7 2 2" xfId="19252" xr:uid="{E86CC324-85D1-497C-90CD-2BE9A961181D}"/>
    <cellStyle name="Normal 7 4 2 4 2 7 3" xfId="11705" xr:uid="{D3D5E542-88E0-4657-9D32-3E8609667CC3}"/>
    <cellStyle name="Normal 7 4 2 4 2 7 3 2" xfId="22085" xr:uid="{49CD2A9E-CFD2-4895-9D5D-91A18746A95B}"/>
    <cellStyle name="Normal 7 4 2 4 2 7 4" xfId="16419" xr:uid="{573C1003-EB8C-41D1-911F-FF5B21F44878}"/>
    <cellStyle name="Normal 7 4 2 4 2 8" xfId="5420" xr:uid="{766CFB2F-622E-4F25-9D22-96633E84BE1A}"/>
    <cellStyle name="Normal 7 4 2 4 2 8 2" xfId="14717" xr:uid="{72593861-B15E-4F5A-B0ED-7813F2715FBA}"/>
    <cellStyle name="Normal 7 4 2 4 2 9" xfId="7170" xr:uid="{48407797-F7AC-41D5-9E6F-81908B182441}"/>
    <cellStyle name="Normal 7 4 2 4 2 9 2" xfId="17550" xr:uid="{2C17603D-9B4C-44AA-A0EF-A8718814D834}"/>
    <cellStyle name="Normal 7 4 2 4 3" xfId="1406" xr:uid="{00000000-0005-0000-0000-000055070000}"/>
    <cellStyle name="Normal 7 4 2 4 3 2" xfId="3442" xr:uid="{00000000-0005-0000-0000-00004E080000}"/>
    <cellStyle name="Normal 7 4 2 4 3 2 2" xfId="6496" xr:uid="{68305674-C797-40C7-BB0C-81EF594659BA}"/>
    <cellStyle name="Normal 7 4 2 4 3 2 2 2" xfId="24523" xr:uid="{3F4DC59D-B533-4571-A31D-7C9B281553C4}"/>
    <cellStyle name="Normal 7 4 2 4 3 2 2 3" xfId="28712" xr:uid="{DB599F82-26D9-4742-872D-E4677E884F2C}"/>
    <cellStyle name="Normal 7 4 2 4 3 2 2 4" xfId="16067" xr:uid="{BB2C2468-C0C3-4BD9-9CD2-9D2AB98CCE65}"/>
    <cellStyle name="Normal 7 4 2 4 3 2 3" xfId="8520" xr:uid="{517069DC-E7A8-4BCE-9CE2-9C298EBA0CEE}"/>
    <cellStyle name="Normal 7 4 2 4 3 2 3 2" xfId="28935" xr:uid="{7F8F8EDB-BB5E-42D6-8D7E-5DD70CC18786}"/>
    <cellStyle name="Normal 7 4 2 4 3 2 3 3" xfId="18900" xr:uid="{A0FA28BF-EE20-4B04-B3E4-3723FE6E22C8}"/>
    <cellStyle name="Normal 7 4 2 4 3 2 4" xfId="11353" xr:uid="{9691508A-27FF-4475-90DA-7B47F2D70909}"/>
    <cellStyle name="Normal 7 4 2 4 3 2 4 2" xfId="21733" xr:uid="{F53DEC85-5C19-4421-875A-2ACB2AA8D5BC}"/>
    <cellStyle name="Normal 7 4 2 4 3 2 5" xfId="23284" xr:uid="{7A6F7BD0-63DA-4862-8C6B-2B31A4FA3DFF}"/>
    <cellStyle name="Normal 7 4 2 4 3 2 6" xfId="14022" xr:uid="{C2486EEF-2D65-4552-A92C-6FF30E073B7A}"/>
    <cellStyle name="Normal 7 4 2 4 3 3" xfId="2824" xr:uid="{00000000-0005-0000-0000-00004F080000}"/>
    <cellStyle name="Normal 7 4 2 4 3 3 2" xfId="6039" xr:uid="{535C257E-5D4B-4198-82C8-E999FA9B3136}"/>
    <cellStyle name="Normal 7 4 2 4 3 3 2 2" xfId="27837" xr:uid="{EEAA24A5-4A7E-4F43-8F1E-8F52A537B74C}"/>
    <cellStyle name="Normal 7 4 2 4 3 3 2 3" xfId="15493" xr:uid="{31FE131C-62EE-44A7-AE47-D7F356754560}"/>
    <cellStyle name="Normal 7 4 2 4 3 3 3" xfId="7946" xr:uid="{25908E5D-77DD-4DF7-A949-876FCE3A4C83}"/>
    <cellStyle name="Normal 7 4 2 4 3 3 3 2" xfId="18326" xr:uid="{FBE47FA9-E084-4D46-83E2-26DD38C83757}"/>
    <cellStyle name="Normal 7 4 2 4 3 3 4" xfId="10779" xr:uid="{4B6532DA-BE75-4F6B-9AA2-05E530E0D4B3}"/>
    <cellStyle name="Normal 7 4 2 4 3 3 4 2" xfId="21159" xr:uid="{56285DC4-1A64-4C00-9D6E-A46781D91D64}"/>
    <cellStyle name="Normal 7 4 2 4 3 3 5" xfId="24118" xr:uid="{F557AC7F-F932-4E72-860B-1C1103051EA8}"/>
    <cellStyle name="Normal 7 4 2 4 3 3 6" xfId="13296" xr:uid="{64ADBB3E-2E50-43E0-BE71-4AF34A909986}"/>
    <cellStyle name="Normal 7 4 2 4 3 4" xfId="4215" xr:uid="{B598CC0D-41CE-4725-B55D-D9DBCBCCE81B}"/>
    <cellStyle name="Normal 7 4 2 4 3 4 2" xfId="8986" xr:uid="{346B4F6C-A1D7-4323-9FA6-6941310BCCD1}"/>
    <cellStyle name="Normal 7 4 2 4 3 4 2 2" xfId="29065" xr:uid="{C2A895EB-C6F8-4540-A260-580F69B5AEC5}"/>
    <cellStyle name="Normal 7 4 2 4 3 4 2 3" xfId="19366" xr:uid="{BBF76C09-54D7-450F-BF03-265396877F8D}"/>
    <cellStyle name="Normal 7 4 2 4 3 4 3" xfId="11819" xr:uid="{8C4A0A73-B6EA-49D5-9784-3724AB2703C1}"/>
    <cellStyle name="Normal 7 4 2 4 3 4 3 2" xfId="22199" xr:uid="{2AD8131C-1897-4EBD-9AA5-6E49E2A2711F}"/>
    <cellStyle name="Normal 7 4 2 4 3 4 4" xfId="23619" xr:uid="{977F998E-7DDA-43D2-B84A-A004A2443B61}"/>
    <cellStyle name="Normal 7 4 2 4 3 4 5" xfId="16533" xr:uid="{271A7751-C7A8-406B-A22A-45FCCD866C81}"/>
    <cellStyle name="Normal 7 4 2 4 3 5" xfId="5422" xr:uid="{2E65E1D4-3052-40C6-97F4-B6E2E11D8BF2}"/>
    <cellStyle name="Normal 7 4 2 4 3 5 2" xfId="26898" xr:uid="{39F65D39-778D-4E1B-9BD9-11AB11530AE8}"/>
    <cellStyle name="Normal 7 4 2 4 3 5 3" xfId="14719" xr:uid="{13A138FE-F583-44C8-B97E-650218C28B20}"/>
    <cellStyle name="Normal 7 4 2 4 3 6" xfId="7172" xr:uid="{DD0F5BE0-A944-4448-8295-DFBE81A71140}"/>
    <cellStyle name="Normal 7 4 2 4 3 6 2" xfId="17552" xr:uid="{D0634BD9-832B-4163-9972-AFC73A0E6B20}"/>
    <cellStyle name="Normal 7 4 2 4 3 7" xfId="10005" xr:uid="{48422E25-51C6-4046-97EA-4E22C49EDD17}"/>
    <cellStyle name="Normal 7 4 2 4 3 7 2" xfId="20385" xr:uid="{07E4FE30-D2E5-4621-B700-B135C9068521}"/>
    <cellStyle name="Normal 7 4 2 4 3 8" xfId="24129" xr:uid="{E6FC3DA2-A9DA-4B50-AEDC-E5D29766288B}"/>
    <cellStyle name="Normal 7 4 2 4 3 9" xfId="12786" xr:uid="{79A18FE0-2809-4472-8A81-356B4E62405A}"/>
    <cellStyle name="Normal 7 4 2 4 4" xfId="1407" xr:uid="{00000000-0005-0000-0000-000056070000}"/>
    <cellStyle name="Normal 7 4 2 4 4 2" xfId="4579" xr:uid="{F90CA143-97AF-4E8C-A770-D8821B1C12F5}"/>
    <cellStyle name="Normal 7 4 2 4 4 2 2" xfId="9350" xr:uid="{BABCC6F4-8932-4669-AB41-90518E651972}"/>
    <cellStyle name="Normal 7 4 2 4 4 2 2 2" xfId="29322" xr:uid="{1EBD480C-034E-4D17-897F-122D7BE25E1E}"/>
    <cellStyle name="Normal 7 4 2 4 4 2 2 3" xfId="19730" xr:uid="{FF145B92-B761-45E1-BF03-852C8B745C26}"/>
    <cellStyle name="Normal 7 4 2 4 4 2 3" xfId="12183" xr:uid="{FED648E9-FD6D-4B93-BB48-62CD3F8DCAFB}"/>
    <cellStyle name="Normal 7 4 2 4 4 2 3 2" xfId="22563" xr:uid="{D20E51FE-F8FB-4FD1-B70E-05289D3A43CA}"/>
    <cellStyle name="Normal 7 4 2 4 4 2 4" xfId="25694" xr:uid="{9AB87D3B-7502-430A-B82A-C209718BD820}"/>
    <cellStyle name="Normal 7 4 2 4 4 2 5" xfId="16897" xr:uid="{4F79C56B-8295-4535-ABB2-FDEADC126866}"/>
    <cellStyle name="Normal 7 4 2 4 4 3" xfId="5423" xr:uid="{31E3EE82-17E0-4E74-B15B-E5E7C1A8B933}"/>
    <cellStyle name="Normal 7 4 2 4 4 3 2" xfId="27829" xr:uid="{52CD2B51-6D16-4B44-A735-68CA6195A7BD}"/>
    <cellStyle name="Normal 7 4 2 4 4 3 3" xfId="14720" xr:uid="{E9A18D3B-352C-4EF1-BB95-6E1004493ECA}"/>
    <cellStyle name="Normal 7 4 2 4 4 4" xfId="7173" xr:uid="{77E0A48D-0C82-457D-A46A-8D58EA2BD4A3}"/>
    <cellStyle name="Normal 7 4 2 4 4 4 2" xfId="17553" xr:uid="{1E1110F7-1978-48EE-828F-4F436298F6E9}"/>
    <cellStyle name="Normal 7 4 2 4 4 5" xfId="10006" xr:uid="{C00F6A0C-D806-4A5B-8F7D-99E94A280068}"/>
    <cellStyle name="Normal 7 4 2 4 4 5 2" xfId="20386" xr:uid="{EDC48D79-EDBD-429E-9410-D9094CED12A4}"/>
    <cellStyle name="Normal 7 4 2 4 4 6" xfId="24542" xr:uid="{D144AA4D-3853-42D9-8FE1-26140F5E28BD}"/>
    <cellStyle name="Normal 7 4 2 4 4 7" xfId="14023" xr:uid="{AD023489-2E07-4B60-88AD-0D2124CB5C57}"/>
    <cellStyle name="Normal 7 4 2 4 5" xfId="2988" xr:uid="{00000000-0005-0000-0000-000051080000}"/>
    <cellStyle name="Normal 7 4 2 4 5 2" xfId="6137" xr:uid="{2AC1C3AE-B22F-4FE2-9930-18FFD3780E91}"/>
    <cellStyle name="Normal 7 4 2 4 5 2 2" xfId="25482" xr:uid="{CD94F832-DE7A-4F26-AB27-1611EFE6DFC3}"/>
    <cellStyle name="Normal 7 4 2 4 5 2 3" xfId="27190" xr:uid="{7D2C6571-E09A-45AD-8461-5841B9B74311}"/>
    <cellStyle name="Normal 7 4 2 4 5 2 4" xfId="15615" xr:uid="{EB12760B-3974-4EDE-A035-DF84B1A41311}"/>
    <cellStyle name="Normal 7 4 2 4 5 3" xfId="8068" xr:uid="{5DD8CBE1-B409-43F9-B9FF-50DF6587B640}"/>
    <cellStyle name="Normal 7 4 2 4 5 3 2" xfId="28764" xr:uid="{370C96D7-FBE7-40F9-8A9B-886DE567E5B3}"/>
    <cellStyle name="Normal 7 4 2 4 5 3 3" xfId="18448" xr:uid="{B1CE3031-322D-4DD1-B80A-9F7C719B033D}"/>
    <cellStyle name="Normal 7 4 2 4 5 4" xfId="10901" xr:uid="{557ACEC6-F1DC-4A79-9810-8D8953082EEC}"/>
    <cellStyle name="Normal 7 4 2 4 5 4 2" xfId="21281" xr:uid="{0CDDFD9B-9EB1-4692-91EB-F5622CF0C425}"/>
    <cellStyle name="Normal 7 4 2 4 5 5" xfId="23512" xr:uid="{7E2BDC90-743A-4CDE-8836-16218CDC2524}"/>
    <cellStyle name="Normal 7 4 2 4 5 6" xfId="13484" xr:uid="{14228182-435A-49B9-BE81-AEA0E4143C69}"/>
    <cellStyle name="Normal 7 4 2 4 6" xfId="2457" xr:uid="{00000000-0005-0000-0000-000052080000}"/>
    <cellStyle name="Normal 7 4 2 4 6 2" xfId="5748" xr:uid="{BEE05D96-D934-44ED-8368-AB5368390DFA}"/>
    <cellStyle name="Normal 7 4 2 4 6 2 2" xfId="28417" xr:uid="{7F8ECA08-AA09-4CC0-8159-86D99A414513}"/>
    <cellStyle name="Normal 7 4 2 4 6 2 3" xfId="15128" xr:uid="{3A483F97-B87C-44B3-95BF-CB39AABC850F}"/>
    <cellStyle name="Normal 7 4 2 4 6 3" xfId="7581" xr:uid="{E5E8A413-96BF-4559-BFF9-177C0427E082}"/>
    <cellStyle name="Normal 7 4 2 4 6 3 2" xfId="17961" xr:uid="{3BCC37CF-BDBE-4A19-A6B5-234712581127}"/>
    <cellStyle name="Normal 7 4 2 4 6 4" xfId="10414" xr:uid="{7679A0CE-6406-44CC-B71F-1858387BF605}"/>
    <cellStyle name="Normal 7 4 2 4 6 4 2" xfId="20794" xr:uid="{2A7A0AD0-A7BB-4844-8D8A-11783CC6F84D}"/>
    <cellStyle name="Normal 7 4 2 4 6 5" xfId="23301" xr:uid="{016C8953-02D4-49D5-9CD7-28D2D1205CB3}"/>
    <cellStyle name="Normal 7 4 2 4 6 6" xfId="12844" xr:uid="{07BC2695-B784-4FD4-BDF9-A31E26E6F7BC}"/>
    <cellStyle name="Normal 7 4 2 4 7" xfId="2211" xr:uid="{00000000-0005-0000-0000-000046080000}"/>
    <cellStyle name="Normal 7 4 2 4 7 2" xfId="7337" xr:uid="{221DA03E-D7F9-4E77-A9C9-24C02853C977}"/>
    <cellStyle name="Normal 7 4 2 4 7 2 2" xfId="17717" xr:uid="{6CED23D0-11C3-4588-9D21-0C8A53415568}"/>
    <cellStyle name="Normal 7 4 2 4 7 3" xfId="10170" xr:uid="{3CA10CEC-1F46-49A4-AD82-2E0A0BFB4AC6}"/>
    <cellStyle name="Normal 7 4 2 4 7 3 2" xfId="20550" xr:uid="{FD603573-4CC7-446F-A03F-75FD3E980E0D}"/>
    <cellStyle name="Normal 7 4 2 4 7 4" xfId="25244" xr:uid="{15C0597D-BDEA-412E-9653-FDE4E25C5976}"/>
    <cellStyle name="Normal 7 4 2 4 7 5" xfId="14884" xr:uid="{9DEC71EC-8AAA-440B-8552-BBF414B6496B}"/>
    <cellStyle name="Normal 7 4 2 4 8" xfId="4063" xr:uid="{4ABD5869-1B00-438E-90E6-141CF70F662E}"/>
    <cellStyle name="Normal 7 4 2 4 8 2" xfId="8842" xr:uid="{A3182066-70FF-4554-9B51-2999B2DAB449}"/>
    <cellStyle name="Normal 7 4 2 4 8 2 2" xfId="19222" xr:uid="{14FDB6FA-BADB-42A2-BFFB-498D668741D8}"/>
    <cellStyle name="Normal 7 4 2 4 8 3" xfId="11675" xr:uid="{67463485-28B8-44FF-A5DB-8F59EC77DC61}"/>
    <cellStyle name="Normal 7 4 2 4 8 3 2" xfId="22055" xr:uid="{06A1252E-4FB3-4E5E-ADE0-E9F9384D9AFB}"/>
    <cellStyle name="Normal 7 4 2 4 8 4" xfId="16389" xr:uid="{812D0A9A-3224-450F-B429-5C40CC67D428}"/>
    <cellStyle name="Normal 7 4 2 4 9" xfId="5419" xr:uid="{EB804556-033E-41D6-BB9C-1704BDD851CC}"/>
    <cellStyle name="Normal 7 4 2 4 9 2" xfId="14716" xr:uid="{80299997-AD89-421B-B216-EC8F8ECF5499}"/>
    <cellStyle name="Normal 7 4 2 5" xfId="1408" xr:uid="{00000000-0005-0000-0000-000057070000}"/>
    <cellStyle name="Normal 7 4 2 5 10" xfId="10007" xr:uid="{4F4B021F-78DD-4C68-8420-3089DCEF5A6A}"/>
    <cellStyle name="Normal 7 4 2 5 10 2" xfId="20387" xr:uid="{CE9593AF-2159-4713-8852-371EC3B4ED27}"/>
    <cellStyle name="Normal 7 4 2 5 11" xfId="23947" xr:uid="{A21590B5-D5FA-4C2C-91F5-25C91CBC03BE}"/>
    <cellStyle name="Normal 7 4 2 5 12" xfId="12629" xr:uid="{9C79C262-5AB5-4E25-869D-83C091DC85CA}"/>
    <cellStyle name="Normal 7 4 2 5 2" xfId="1409" xr:uid="{00000000-0005-0000-0000-000058070000}"/>
    <cellStyle name="Normal 7 4 2 5 2 2" xfId="1410" xr:uid="{00000000-0005-0000-0000-000059070000}"/>
    <cellStyle name="Normal 7 4 2 5 2 2 2" xfId="5426" xr:uid="{DC90032F-A7C8-4259-A04D-01902D52223C}"/>
    <cellStyle name="Normal 7 4 2 5 2 2 2 2" xfId="24037" xr:uid="{CF8A841D-0A25-4FFF-BE10-9094372666BC}"/>
    <cellStyle name="Normal 7 4 2 5 2 2 2 3" xfId="26695" xr:uid="{3DCE1E5B-3503-41E4-BFFB-3FC924283F66}"/>
    <cellStyle name="Normal 7 4 2 5 2 2 2 4" xfId="14723" xr:uid="{2B527BCA-D423-4503-9122-2282CC9B0298}"/>
    <cellStyle name="Normal 7 4 2 5 2 2 3" xfId="7176" xr:uid="{50096904-D60E-493E-BF10-D12065D10048}"/>
    <cellStyle name="Normal 7 4 2 5 2 2 3 2" xfId="27658" xr:uid="{03596C6D-25D5-4684-8349-791B9C74B4EA}"/>
    <cellStyle name="Normal 7 4 2 5 2 2 3 3" xfId="26806" xr:uid="{B6522971-26A5-4705-B878-C0D14A90DE1B}"/>
    <cellStyle name="Normal 7 4 2 5 2 2 3 4" xfId="17556" xr:uid="{8977E768-8809-45AA-96F3-C21DCBF63BFA}"/>
    <cellStyle name="Normal 7 4 2 5 2 2 4" xfId="10009" xr:uid="{48744055-C16C-4E02-A1BC-C76C9D86DA11}"/>
    <cellStyle name="Normal 7 4 2 5 2 2 4 2" xfId="29452" xr:uid="{82CA0832-D893-4A15-A498-C3E504F5CA01}"/>
    <cellStyle name="Normal 7 4 2 5 2 2 4 3" xfId="20389" xr:uid="{35289887-E0A1-4325-95F5-3F4E4148E3BE}"/>
    <cellStyle name="Normal 7 4 2 5 2 2 5" xfId="24366" xr:uid="{5F8623EE-AFD1-4BEE-9EFD-0D1372A39FE6}"/>
    <cellStyle name="Normal 7 4 2 5 2 2 6" xfId="14024" xr:uid="{239B6095-F271-4FC3-8047-C5C6F98D064A}"/>
    <cellStyle name="Normal 7 4 2 5 2 3" xfId="2825" xr:uid="{00000000-0005-0000-0000-000056080000}"/>
    <cellStyle name="Normal 7 4 2 5 2 3 2" xfId="6040" xr:uid="{3B687E05-5AF1-476B-96EF-1D8891D56292}"/>
    <cellStyle name="Normal 7 4 2 5 2 3 2 2" xfId="26994" xr:uid="{F174BAD1-E068-460A-8850-0F44A204B877}"/>
    <cellStyle name="Normal 7 4 2 5 2 3 2 3" xfId="15494" xr:uid="{86FC6865-D5D6-4CBA-8CD2-E90836557260}"/>
    <cellStyle name="Normal 7 4 2 5 2 3 3" xfId="7947" xr:uid="{F6A66019-9BBF-4ACB-8D7D-4937110A8EBE}"/>
    <cellStyle name="Normal 7 4 2 5 2 3 3 2" xfId="18327" xr:uid="{BAC6A313-4AF2-4524-8E47-94D2C3D3D1A5}"/>
    <cellStyle name="Normal 7 4 2 5 2 3 4" xfId="10780" xr:uid="{0A47D0C6-4148-4166-B175-0CCD96ED5179}"/>
    <cellStyle name="Normal 7 4 2 5 2 3 4 2" xfId="21160" xr:uid="{F01EA6D1-BFD3-42D8-A2C4-14718DA00CB5}"/>
    <cellStyle name="Normal 7 4 2 5 2 3 5" xfId="24252" xr:uid="{AA11F716-55BF-4F43-A013-00199C546F74}"/>
    <cellStyle name="Normal 7 4 2 5 2 3 6" xfId="13298" xr:uid="{0481F61A-9C9E-4357-8143-C6223F165FDC}"/>
    <cellStyle name="Normal 7 4 2 5 2 4" xfId="4216" xr:uid="{7908C746-7B05-4A29-BD28-29DD803831E6}"/>
    <cellStyle name="Normal 7 4 2 5 2 4 2" xfId="8987" xr:uid="{FC7F19FB-A224-4058-B1A1-C2EE96C7387A}"/>
    <cellStyle name="Normal 7 4 2 5 2 4 2 2" xfId="29066" xr:uid="{D0F4EA3A-0818-40FE-B61C-EE1ED9C623F0}"/>
    <cellStyle name="Normal 7 4 2 5 2 4 2 3" xfId="19367" xr:uid="{137D3889-0DED-4D71-82F2-D317CF828EBA}"/>
    <cellStyle name="Normal 7 4 2 5 2 4 3" xfId="11820" xr:uid="{C342DDFB-92D1-4778-9890-97FC20A8E7CB}"/>
    <cellStyle name="Normal 7 4 2 5 2 4 3 2" xfId="22200" xr:uid="{A83F5AB7-AD6A-4A27-B11A-0F0A83494DAF}"/>
    <cellStyle name="Normal 7 4 2 5 2 4 4" xfId="25135" xr:uid="{00A57F31-AA66-4FC2-9856-226F21BACAC7}"/>
    <cellStyle name="Normal 7 4 2 5 2 4 5" xfId="16534" xr:uid="{7D249806-6434-4FAC-85B3-B5D837B174F4}"/>
    <cellStyle name="Normal 7 4 2 5 2 5" xfId="5425" xr:uid="{5F0D3FCF-1197-44C3-A71A-CAAAFF02276D}"/>
    <cellStyle name="Normal 7 4 2 5 2 5 2" xfId="27996" xr:uid="{395C09B6-4C2A-4833-A72E-B29AB0BD7E53}"/>
    <cellStyle name="Normal 7 4 2 5 2 5 3" xfId="14722" xr:uid="{8526D7D3-0BCB-4BE2-AE4F-B0CBD9A1B6A1}"/>
    <cellStyle name="Normal 7 4 2 5 2 6" xfId="7175" xr:uid="{57159596-E411-4E62-ADBF-E6BB82F754F9}"/>
    <cellStyle name="Normal 7 4 2 5 2 6 2" xfId="17555" xr:uid="{FDEE0A3F-33B6-4BAD-87B5-F9AEEB3A0EA7}"/>
    <cellStyle name="Normal 7 4 2 5 2 7" xfId="10008" xr:uid="{2D9544BA-5D50-49F7-8FF8-38F6B042B1CA}"/>
    <cellStyle name="Normal 7 4 2 5 2 7 2" xfId="20388" xr:uid="{950719A6-A31F-4584-939F-52764EAE2976}"/>
    <cellStyle name="Normal 7 4 2 5 2 8" xfId="23551" xr:uid="{4263F13F-552B-45CE-AF3A-A25450F4E864}"/>
    <cellStyle name="Normal 7 4 2 5 2 9" xfId="12787" xr:uid="{61519436-3F18-46C4-B474-45A63D9C7AB6}"/>
    <cellStyle name="Normal 7 4 2 5 3" xfId="1411" xr:uid="{00000000-0005-0000-0000-00005A070000}"/>
    <cellStyle name="Normal 7 4 2 5 3 2" xfId="4580" xr:uid="{13C40225-0DA6-4F7A-93D5-510AEB78A0A7}"/>
    <cellStyle name="Normal 7 4 2 5 3 2 2" xfId="9351" xr:uid="{D44B9B45-80A4-4714-85AB-36621735EB4D}"/>
    <cellStyle name="Normal 7 4 2 5 3 2 2 2" xfId="29323" xr:uid="{F8427771-6A35-471E-9329-001360E5C35D}"/>
    <cellStyle name="Normal 7 4 2 5 3 2 2 3" xfId="19731" xr:uid="{C4D49B9A-EA51-4BE5-ABDB-C3D5687FDDB7}"/>
    <cellStyle name="Normal 7 4 2 5 3 2 3" xfId="12184" xr:uid="{47BDBF7F-27BB-4465-8373-0A622B381B62}"/>
    <cellStyle name="Normal 7 4 2 5 3 2 3 2" xfId="22564" xr:uid="{0D8467CA-3267-43C9-AF76-1E246700C673}"/>
    <cellStyle name="Normal 7 4 2 5 3 2 4" xfId="24906" xr:uid="{BD3E6A35-BE3D-4EE6-BBC1-D8212640D94A}"/>
    <cellStyle name="Normal 7 4 2 5 3 2 5" xfId="16898" xr:uid="{D77F4839-19AF-472A-AADA-876BBE0B3BD5}"/>
    <cellStyle name="Normal 7 4 2 5 3 3" xfId="5427" xr:uid="{6450F5DD-3052-44AE-9F5F-80F6A3EE9490}"/>
    <cellStyle name="Normal 7 4 2 5 3 3 2" xfId="22754" xr:uid="{82362F64-8C4D-459D-B138-3C1EDCE14382}"/>
    <cellStyle name="Normal 7 4 2 5 3 3 3" xfId="26548" xr:uid="{6EAB76BA-E1F9-4B4D-966D-BA0117E7B0BE}"/>
    <cellStyle name="Normal 7 4 2 5 3 3 4" xfId="14724" xr:uid="{7C738719-6FAF-4FC4-A32B-0116FAEB40E9}"/>
    <cellStyle name="Normal 7 4 2 5 3 4" xfId="7177" xr:uid="{F4DCA465-1ACF-45FC-9534-C32CF99F1CA5}"/>
    <cellStyle name="Normal 7 4 2 5 3 4 2" xfId="23470" xr:uid="{E9F5805B-9470-4EDC-ADDD-DCD941EAFF16}"/>
    <cellStyle name="Normal 7 4 2 5 3 4 3" xfId="26452" xr:uid="{7EECDE86-A8D7-4793-908A-F6DAB116F831}"/>
    <cellStyle name="Normal 7 4 2 5 3 4 4" xfId="17557" xr:uid="{758244B3-D92B-47D8-924C-7A5248D7C923}"/>
    <cellStyle name="Normal 7 4 2 5 3 5" xfId="10010" xr:uid="{737537A2-C40F-4B9F-BAA8-A6B342AC2340}"/>
    <cellStyle name="Normal 7 4 2 5 3 5 2" xfId="29453" xr:uid="{9BC5852B-53C0-43F8-A843-A5FF9D6E31BC}"/>
    <cellStyle name="Normal 7 4 2 5 3 5 3" xfId="20390" xr:uid="{6A8F803F-AA2E-4885-A0DA-C945AE5CD861}"/>
    <cellStyle name="Normal 7 4 2 5 3 6" xfId="25187" xr:uid="{5377AF0B-B07A-4D2B-80C5-F1CB2867184F}"/>
    <cellStyle name="Normal 7 4 2 5 3 7" xfId="14025" xr:uid="{E5137585-FB68-46C2-919F-DBB481287483}"/>
    <cellStyle name="Normal 7 4 2 5 4" xfId="1412" xr:uid="{00000000-0005-0000-0000-00005B070000}"/>
    <cellStyle name="Normal 7 4 2 5 4 2" xfId="5428" xr:uid="{9D587BF4-AC59-4918-97E4-B9E003E19072}"/>
    <cellStyle name="Normal 7 4 2 5 4 2 2" xfId="23732" xr:uid="{B019886C-1359-412E-8D96-C792177B3565}"/>
    <cellStyle name="Normal 7 4 2 5 4 2 3" xfId="26742" xr:uid="{0CE44BB1-8AB8-4275-AE33-7E35FAB49585}"/>
    <cellStyle name="Normal 7 4 2 5 4 2 4" xfId="14725" xr:uid="{45111C35-E0D5-4B5A-BBAE-16A4BE097BFF}"/>
    <cellStyle name="Normal 7 4 2 5 4 3" xfId="7178" xr:uid="{1A27C967-9251-40DF-ACB2-443B5CAB8019}"/>
    <cellStyle name="Normal 7 4 2 5 4 3 2" xfId="26085" xr:uid="{25621472-5CE3-4A0C-9494-30A0E3A54AFA}"/>
    <cellStyle name="Normal 7 4 2 5 4 3 3" xfId="17558" xr:uid="{B0C8B698-FB26-484E-873B-62D78C810D27}"/>
    <cellStyle name="Normal 7 4 2 5 4 4" xfId="10011" xr:uid="{18B4609A-23DC-4F90-B039-9F6A4303ABA1}"/>
    <cellStyle name="Normal 7 4 2 5 4 4 2" xfId="20391" xr:uid="{20A456CB-E6B6-4F6C-A6B2-C6D2B971D143}"/>
    <cellStyle name="Normal 7 4 2 5 4 5" xfId="24171" xr:uid="{FF9718A2-9A1D-406D-BDBD-1FC6CBCA4784}"/>
    <cellStyle name="Normal 7 4 2 5 4 6" xfId="13485" xr:uid="{73718355-8767-4822-BFEC-ED8909E4E64E}"/>
    <cellStyle name="Normal 7 4 2 5 5" xfId="2517" xr:uid="{00000000-0005-0000-0000-000059080000}"/>
    <cellStyle name="Normal 7 4 2 5 5 2" xfId="5794" xr:uid="{D91E1A03-91FC-4180-8558-21FDFA7B1A85}"/>
    <cellStyle name="Normal 7 4 2 5 5 2 2" xfId="26099" xr:uid="{899F7A24-B9A1-4C50-AEEA-9D474FA4A6E9}"/>
    <cellStyle name="Normal 7 4 2 5 5 2 3" xfId="15188" xr:uid="{8D1B3C93-EBFA-4819-958C-2F0CACFE1EFD}"/>
    <cellStyle name="Normal 7 4 2 5 5 3" xfId="7641" xr:uid="{81309B9C-59D9-4CC5-AD67-F40A50081CEB}"/>
    <cellStyle name="Normal 7 4 2 5 5 3 2" xfId="18021" xr:uid="{6D0B638F-51FC-4BB7-8833-AF7913B19F01}"/>
    <cellStyle name="Normal 7 4 2 5 5 4" xfId="10474" xr:uid="{EFD4DDC0-ADF2-449A-AC6E-069161845BFB}"/>
    <cellStyle name="Normal 7 4 2 5 5 4 2" xfId="20854" xr:uid="{F324FADB-B8D1-4342-A415-E1AB18C1AAA2}"/>
    <cellStyle name="Normal 7 4 2 5 5 5" xfId="24028" xr:uid="{7544ACC1-4452-4E36-8156-B8EB3A130A24}"/>
    <cellStyle name="Normal 7 4 2 5 5 6" xfId="12904" xr:uid="{5AE87465-D9FC-4676-8514-A35A9F559BF3}"/>
    <cellStyle name="Normal 7 4 2 5 6" xfId="2396" xr:uid="{00000000-0005-0000-0000-000053080000}"/>
    <cellStyle name="Normal 7 4 2 5 6 2" xfId="7522" xr:uid="{C44AA49F-EA30-4C1D-A7AA-368AC4FD12B0}"/>
    <cellStyle name="Normal 7 4 2 5 6 2 2" xfId="26846" xr:uid="{02C9C303-5722-4CA6-87FC-A9A5EBC995CE}"/>
    <cellStyle name="Normal 7 4 2 5 6 2 3" xfId="17902" xr:uid="{BB5EF9F8-B020-44DA-B448-A5890D3EE6E7}"/>
    <cellStyle name="Normal 7 4 2 5 6 3" xfId="10355" xr:uid="{A10D214D-A674-40AB-A355-E21B492E83BF}"/>
    <cellStyle name="Normal 7 4 2 5 6 3 2" xfId="20735" xr:uid="{5334C005-9896-43BF-8600-46AA296A307E}"/>
    <cellStyle name="Normal 7 4 2 5 6 4" xfId="23577" xr:uid="{24E987B6-8535-4A6B-8AC4-EF7BF8D0DAFA}"/>
    <cellStyle name="Normal 7 4 2 5 6 5" xfId="15069" xr:uid="{F3169F16-BF1F-4788-9CAD-AC7C449E61D1}"/>
    <cellStyle name="Normal 7 4 2 5 7" xfId="4064" xr:uid="{CD24C5D8-64C7-4E38-AE6A-E07FD8DAA435}"/>
    <cellStyle name="Normal 7 4 2 5 7 2" xfId="8843" xr:uid="{C6CE6DB9-81FB-438A-BE86-E541574BECAE}"/>
    <cellStyle name="Normal 7 4 2 5 7 2 2" xfId="19223" xr:uid="{1C3F134B-79D1-4839-97F2-130859F8B169}"/>
    <cellStyle name="Normal 7 4 2 5 7 3" xfId="11676" xr:uid="{57EDC30A-257C-419F-B6B7-784485107058}"/>
    <cellStyle name="Normal 7 4 2 5 7 3 2" xfId="22056" xr:uid="{A0F18111-F1BD-406C-99C7-3E89D5CADB8E}"/>
    <cellStyle name="Normal 7 4 2 5 7 4" xfId="28077" xr:uid="{C85E6CB5-C3DC-4F9A-ACB4-F3E56903F176}"/>
    <cellStyle name="Normal 7 4 2 5 7 5" xfId="16390" xr:uid="{72DD76BE-E92C-41A1-92BB-CBDEE0DF260F}"/>
    <cellStyle name="Normal 7 4 2 5 8" xfId="5424" xr:uid="{BB73E277-5C4F-4CAB-9689-E95916508D19}"/>
    <cellStyle name="Normal 7 4 2 5 8 2" xfId="14721" xr:uid="{4D7B405F-719B-4273-86A8-7ADE3E7CDFF0}"/>
    <cellStyle name="Normal 7 4 2 5 9" xfId="7174" xr:uid="{E2FC0238-D568-49BD-8CAD-C4343ECF0472}"/>
    <cellStyle name="Normal 7 4 2 5 9 2" xfId="17554" xr:uid="{1DD1EA12-FE9F-4321-98B3-29F2E25FFBB5}"/>
    <cellStyle name="Normal 7 4 2 6" xfId="1413" xr:uid="{00000000-0005-0000-0000-00005C070000}"/>
    <cellStyle name="Normal 7 4 2 6 10" xfId="10012" xr:uid="{B005047F-553F-4924-9AED-EE4FF4F402CC}"/>
    <cellStyle name="Normal 7 4 2 6 10 2" xfId="20392" xr:uid="{AEEC708B-5BE3-4339-9329-464B6727CE2D}"/>
    <cellStyle name="Normal 7 4 2 6 11" xfId="23967" xr:uid="{B1BFA53B-4411-4F77-90BC-F1ACAFC20672}"/>
    <cellStyle name="Normal 7 4 2 6 12" xfId="12630" xr:uid="{356EBB20-4CFC-4623-8999-6556D895B666}"/>
    <cellStyle name="Normal 7 4 2 6 2" xfId="1414" xr:uid="{00000000-0005-0000-0000-00005D070000}"/>
    <cellStyle name="Normal 7 4 2 6 2 2" xfId="1415" xr:uid="{00000000-0005-0000-0000-00005E070000}"/>
    <cellStyle name="Normal 7 4 2 6 2 2 2" xfId="5431" xr:uid="{ACC49959-56F5-457B-8777-6A4362BBF026}"/>
    <cellStyle name="Normal 7 4 2 6 2 2 2 2" xfId="25081" xr:uid="{3B9B08C4-D6CA-4A0C-B355-9341D725EBDD}"/>
    <cellStyle name="Normal 7 4 2 6 2 2 2 3" xfId="28227" xr:uid="{20C2A7A5-F58B-4B9B-B161-904618D63BBB}"/>
    <cellStyle name="Normal 7 4 2 6 2 2 2 4" xfId="14728" xr:uid="{C0232D7C-B838-4704-8517-D1D2136571EB}"/>
    <cellStyle name="Normal 7 4 2 6 2 2 3" xfId="7181" xr:uid="{BE33CC03-26D6-4F9E-96FB-EF0745C5CFBC}"/>
    <cellStyle name="Normal 7 4 2 6 2 2 3 2" xfId="27660" xr:uid="{8A55FD98-BA27-42A1-B444-FCB1DEC93CE1}"/>
    <cellStyle name="Normal 7 4 2 6 2 2 3 3" xfId="28704" xr:uid="{F3335788-22CA-49A2-A198-B67340352892}"/>
    <cellStyle name="Normal 7 4 2 6 2 2 3 4" xfId="17561" xr:uid="{5D2F1BA3-BFA8-4272-8075-7B079CD1E603}"/>
    <cellStyle name="Normal 7 4 2 6 2 2 4" xfId="10014" xr:uid="{62D4065E-236E-4227-B202-B705D98E07CB}"/>
    <cellStyle name="Normal 7 4 2 6 2 2 4 2" xfId="29454" xr:uid="{953B8973-E9D4-4A28-9448-9283324B166F}"/>
    <cellStyle name="Normal 7 4 2 6 2 2 4 3" xfId="20394" xr:uid="{A4154077-145C-4608-B623-9B291738B4B5}"/>
    <cellStyle name="Normal 7 4 2 6 2 2 5" xfId="24109" xr:uid="{1E6376B6-685C-41F6-AA1A-0E1371E4F7E4}"/>
    <cellStyle name="Normal 7 4 2 6 2 2 6" xfId="14026" xr:uid="{F2E8C2ED-6652-4E5E-B034-69DEC9945787}"/>
    <cellStyle name="Normal 7 4 2 6 2 3" xfId="2826" xr:uid="{00000000-0005-0000-0000-00005D080000}"/>
    <cellStyle name="Normal 7 4 2 6 2 3 2" xfId="6041" xr:uid="{CD12F26D-7E38-4B72-BD0F-648FE20591B2}"/>
    <cellStyle name="Normal 7 4 2 6 2 3 2 2" xfId="26923" xr:uid="{7A04FC21-7B5E-4CD7-B124-1DF756BCC50B}"/>
    <cellStyle name="Normal 7 4 2 6 2 3 2 3" xfId="15495" xr:uid="{92AEBB35-1F1E-45DB-A179-204373507A49}"/>
    <cellStyle name="Normal 7 4 2 6 2 3 3" xfId="7948" xr:uid="{544102D1-B4FD-4580-AB52-37F5F53691B1}"/>
    <cellStyle name="Normal 7 4 2 6 2 3 3 2" xfId="18328" xr:uid="{D5BE6525-FBCC-4B18-A71C-5E613C285E72}"/>
    <cellStyle name="Normal 7 4 2 6 2 3 4" xfId="10781" xr:uid="{4F84140B-4949-4A65-8CA7-13438E35AAFE}"/>
    <cellStyle name="Normal 7 4 2 6 2 3 4 2" xfId="21161" xr:uid="{EADBB21F-4358-4A40-9D66-D97F8AD657E1}"/>
    <cellStyle name="Normal 7 4 2 6 2 3 5" xfId="24548" xr:uid="{236C8CB4-8771-4D9A-A151-835DD1644386}"/>
    <cellStyle name="Normal 7 4 2 6 2 3 6" xfId="13299" xr:uid="{FFBBAFCE-4E25-452F-A3A4-2BFC8F0A33A5}"/>
    <cellStyle name="Normal 7 4 2 6 2 4" xfId="4217" xr:uid="{CB5E1B9E-8298-4AB5-8BA2-CDA1208127F1}"/>
    <cellStyle name="Normal 7 4 2 6 2 4 2" xfId="8988" xr:uid="{8A08711D-C16C-4D26-A112-C5B19FD900A6}"/>
    <cellStyle name="Normal 7 4 2 6 2 4 2 2" xfId="29067" xr:uid="{7DBA42BE-1030-4A1A-9B27-A843FA100053}"/>
    <cellStyle name="Normal 7 4 2 6 2 4 2 3" xfId="19368" xr:uid="{185869D1-AB3E-426B-B499-220AD464EF35}"/>
    <cellStyle name="Normal 7 4 2 6 2 4 3" xfId="11821" xr:uid="{67F4D7A1-B4EE-4730-8EAD-10F1F3EF120C}"/>
    <cellStyle name="Normal 7 4 2 6 2 4 3 2" xfId="22201" xr:uid="{23FF878B-135C-476A-A974-E6D81A426931}"/>
    <cellStyle name="Normal 7 4 2 6 2 4 4" xfId="24154" xr:uid="{3F4AFEAA-481D-442A-A5F1-93DED3FB4675}"/>
    <cellStyle name="Normal 7 4 2 6 2 4 5" xfId="16535" xr:uid="{9DDB4BA9-5EFA-4772-8776-20EE45B267C5}"/>
    <cellStyle name="Normal 7 4 2 6 2 5" xfId="5430" xr:uid="{B53CA646-856C-40E3-B9B1-1B1C39C90F5B}"/>
    <cellStyle name="Normal 7 4 2 6 2 5 2" xfId="26379" xr:uid="{985CE4B6-9B97-404E-8FC0-9CA482811201}"/>
    <cellStyle name="Normal 7 4 2 6 2 5 3" xfId="14727" xr:uid="{0DB742FD-2D59-49F6-8D24-05C7BE73D3ED}"/>
    <cellStyle name="Normal 7 4 2 6 2 6" xfId="7180" xr:uid="{7F0CD3EC-A7ED-415E-BB71-E350FC058EFE}"/>
    <cellStyle name="Normal 7 4 2 6 2 6 2" xfId="17560" xr:uid="{BF747459-136E-42E9-B078-152299A8E6D6}"/>
    <cellStyle name="Normal 7 4 2 6 2 7" xfId="10013" xr:uid="{AE1DDB34-B94D-4F70-8B50-BBDACA9B0F46}"/>
    <cellStyle name="Normal 7 4 2 6 2 7 2" xfId="20393" xr:uid="{32D57998-B51C-4D26-AE68-6ED260EE16CF}"/>
    <cellStyle name="Normal 7 4 2 6 2 8" xfId="24491" xr:uid="{6CC6677E-E6E1-45EE-BA0C-C14C13A7610E}"/>
    <cellStyle name="Normal 7 4 2 6 2 9" xfId="12788" xr:uid="{173BBFF3-D0F4-4160-AFF4-3F0497245FA6}"/>
    <cellStyle name="Normal 7 4 2 6 3" xfId="1416" xr:uid="{00000000-0005-0000-0000-00005F070000}"/>
    <cellStyle name="Normal 7 4 2 6 3 2" xfId="4581" xr:uid="{1BF54EF6-A596-4E83-B706-8E4A11FB6522}"/>
    <cellStyle name="Normal 7 4 2 6 3 2 2" xfId="9352" xr:uid="{C70380DC-B373-40D4-AC39-627D89764B5A}"/>
    <cellStyle name="Normal 7 4 2 6 3 2 2 2" xfId="29324" xr:uid="{9C1A41FE-2635-4791-A25C-E3F106F38BD2}"/>
    <cellStyle name="Normal 7 4 2 6 3 2 2 3" xfId="19732" xr:uid="{C10CF57A-7449-4792-B663-B665D61B8051}"/>
    <cellStyle name="Normal 7 4 2 6 3 2 3" xfId="12185" xr:uid="{9987C1F0-235F-4763-85FC-D06D2B2C4ECF}"/>
    <cellStyle name="Normal 7 4 2 6 3 2 3 2" xfId="22565" xr:uid="{FB548799-0E5E-406E-9E65-6539CA2FCB7D}"/>
    <cellStyle name="Normal 7 4 2 6 3 2 4" xfId="23523" xr:uid="{43912BF1-D01E-4BCF-81CA-9DEFFB11AD82}"/>
    <cellStyle name="Normal 7 4 2 6 3 2 5" xfId="16899" xr:uid="{BA4ECC0D-83ED-407F-BCAA-064BFB4F01C3}"/>
    <cellStyle name="Normal 7 4 2 6 3 3" xfId="5432" xr:uid="{586EF2D9-24F5-4293-9A1C-40A22B06FF20}"/>
    <cellStyle name="Normal 7 4 2 6 3 3 2" xfId="26865" xr:uid="{9703619E-5EBC-4ECB-9542-BD3FC3B49889}"/>
    <cellStyle name="Normal 7 4 2 6 3 3 3" xfId="27058" xr:uid="{898A3EAE-B37A-42A8-A9B5-A4B9E4D060D4}"/>
    <cellStyle name="Normal 7 4 2 6 3 3 4" xfId="14729" xr:uid="{0BBC9CEC-1798-4D37-915A-9BA30FF844EE}"/>
    <cellStyle name="Normal 7 4 2 6 3 4" xfId="7182" xr:uid="{81C49B6A-535B-4744-9D34-E03E2DC1FC01}"/>
    <cellStyle name="Normal 7 4 2 6 3 4 2" xfId="26069" xr:uid="{54965685-2E95-4A9A-8DAC-26B9ACC33AAE}"/>
    <cellStyle name="Normal 7 4 2 6 3 4 3" xfId="26076" xr:uid="{4B8C6A35-BB5E-4E04-8659-982CCD8A6CCD}"/>
    <cellStyle name="Normal 7 4 2 6 3 4 4" xfId="17562" xr:uid="{B27B0C0C-397F-4F16-AD78-649203BA9DBB}"/>
    <cellStyle name="Normal 7 4 2 6 3 5" xfId="10015" xr:uid="{DB3DA74A-F661-4D5D-9965-C692008A5E5F}"/>
    <cellStyle name="Normal 7 4 2 6 3 5 2" xfId="29455" xr:uid="{D3B1CD2D-4B81-49DE-99E0-FDDCC3584FA2}"/>
    <cellStyle name="Normal 7 4 2 6 3 5 3" xfId="20395" xr:uid="{06C36481-C097-46B8-BFA2-9452BC204D9B}"/>
    <cellStyle name="Normal 7 4 2 6 3 6" xfId="23179" xr:uid="{1DB60C66-997E-4EBF-BC69-CA57773C7EEB}"/>
    <cellStyle name="Normal 7 4 2 6 3 7" xfId="14027" xr:uid="{38A60E8F-1A15-4F0E-B1BC-C7F451D6E98E}"/>
    <cellStyle name="Normal 7 4 2 6 4" xfId="1417" xr:uid="{00000000-0005-0000-0000-000060070000}"/>
    <cellStyle name="Normal 7 4 2 6 4 2" xfId="5433" xr:uid="{1098EACB-F920-4291-9391-EFC70FC55943}"/>
    <cellStyle name="Normal 7 4 2 6 4 2 2" xfId="25672" xr:uid="{A31B6F93-403A-46B7-838C-23C6F6A7892F}"/>
    <cellStyle name="Normal 7 4 2 6 4 2 3" xfId="27221" xr:uid="{AF167C8A-3895-4A44-9B5F-E4A0FD058299}"/>
    <cellStyle name="Normal 7 4 2 6 4 2 4" xfId="14730" xr:uid="{F0BBF8B3-23E5-4EA8-81AF-B1566C2E3D6F}"/>
    <cellStyle name="Normal 7 4 2 6 4 3" xfId="7183" xr:uid="{F100B69C-70E3-4089-B3A4-FA365EB5D525}"/>
    <cellStyle name="Normal 7 4 2 6 4 3 2" xfId="27072" xr:uid="{847359D5-C1DB-48F5-8BE8-52AA144B6839}"/>
    <cellStyle name="Normal 7 4 2 6 4 3 3" xfId="17563" xr:uid="{E755EA97-62BB-408D-812C-AD918708BE0D}"/>
    <cellStyle name="Normal 7 4 2 6 4 4" xfId="10016" xr:uid="{62B92776-CB32-4631-AAD3-0911FDE28057}"/>
    <cellStyle name="Normal 7 4 2 6 4 4 2" xfId="20396" xr:uid="{7E4BA555-3E90-425F-AD14-F5855C84BBEB}"/>
    <cellStyle name="Normal 7 4 2 6 4 5" xfId="24504" xr:uid="{D1F60048-1F01-454C-8F29-5C365FD9AE94}"/>
    <cellStyle name="Normal 7 4 2 6 4 6" xfId="13486" xr:uid="{A33226EE-2783-4EA0-AEF9-1D2369B95F25}"/>
    <cellStyle name="Normal 7 4 2 6 5" xfId="2580" xr:uid="{00000000-0005-0000-0000-000060080000}"/>
    <cellStyle name="Normal 7 4 2 6 5 2" xfId="5844" xr:uid="{17D75B77-B2E5-482C-AF94-4F4BB57B6AA4}"/>
    <cellStyle name="Normal 7 4 2 6 5 2 2" xfId="28576" xr:uid="{47400427-7ED5-4ED7-8D01-2982F6F56245}"/>
    <cellStyle name="Normal 7 4 2 6 5 2 3" xfId="15251" xr:uid="{0692E47A-8ABA-490E-B809-91E5AD376575}"/>
    <cellStyle name="Normal 7 4 2 6 5 3" xfId="7704" xr:uid="{8F573EFC-8B2A-4675-9DAA-06B413A2D871}"/>
    <cellStyle name="Normal 7 4 2 6 5 3 2" xfId="18084" xr:uid="{A72F17EF-D17E-457D-A99B-9EDDAE54C255}"/>
    <cellStyle name="Normal 7 4 2 6 5 4" xfId="10537" xr:uid="{FE721382-46EC-47CE-9E00-1C7D2AD5CB5C}"/>
    <cellStyle name="Normal 7 4 2 6 5 4 2" xfId="20917" xr:uid="{BA75287A-DD7E-48BF-B60B-1477C427A975}"/>
    <cellStyle name="Normal 7 4 2 6 5 5" xfId="25292" xr:uid="{2E4EDD41-397C-4261-A4FE-33FF3F5E5E5E}"/>
    <cellStyle name="Normal 7 4 2 6 5 6" xfId="12967" xr:uid="{D2E29B5C-A764-4CBE-A5A5-82E3569611B1}"/>
    <cellStyle name="Normal 7 4 2 6 6" xfId="2397" xr:uid="{00000000-0005-0000-0000-00005A080000}"/>
    <cellStyle name="Normal 7 4 2 6 6 2" xfId="7523" xr:uid="{21F174A7-4987-4EBF-A1EF-44A664994639}"/>
    <cellStyle name="Normal 7 4 2 6 6 2 2" xfId="26784" xr:uid="{FCC0CB2D-E4EF-45DB-B929-DFB54B1569B1}"/>
    <cellStyle name="Normal 7 4 2 6 6 2 3" xfId="17903" xr:uid="{6AAD9FE9-06E3-4AD8-95AD-40296A6C342B}"/>
    <cellStyle name="Normal 7 4 2 6 6 3" xfId="10356" xr:uid="{96808953-3DDB-4A9D-9F4C-E5CBDC75F4BE}"/>
    <cellStyle name="Normal 7 4 2 6 6 3 2" xfId="20736" xr:uid="{A6BE3F22-05B0-4709-A6B2-6F8C6FB45ECB}"/>
    <cellStyle name="Normal 7 4 2 6 6 4" xfId="23098" xr:uid="{50A340EA-2354-4D27-A57E-7B444BE316CA}"/>
    <cellStyle name="Normal 7 4 2 6 6 5" xfId="15070" xr:uid="{02E62824-B523-4CBE-9AC5-A726FE865AD8}"/>
    <cellStyle name="Normal 7 4 2 6 7" xfId="4065" xr:uid="{787504FD-E615-4DF1-9D77-BBECC0DE93F8}"/>
    <cellStyle name="Normal 7 4 2 6 7 2" xfId="8844" xr:uid="{FCF05B19-81FB-4A54-BEB7-F0A61DB12570}"/>
    <cellStyle name="Normal 7 4 2 6 7 2 2" xfId="19224" xr:uid="{32B3D620-F75A-4CAD-B1E5-597DD8136D45}"/>
    <cellStyle name="Normal 7 4 2 6 7 3" xfId="11677" xr:uid="{33C1B2BD-D14A-44C0-9307-05BFF67FA58E}"/>
    <cellStyle name="Normal 7 4 2 6 7 3 2" xfId="22057" xr:uid="{6B631C3B-0DB2-48F2-B87D-D2F45125569C}"/>
    <cellStyle name="Normal 7 4 2 6 7 4" xfId="28105" xr:uid="{F5261F1D-F1B9-45E8-8F81-7C53A7BE747C}"/>
    <cellStyle name="Normal 7 4 2 6 7 5" xfId="16391" xr:uid="{D8E47FB0-8BB3-4344-AB82-69A4BA1C62CB}"/>
    <cellStyle name="Normal 7 4 2 6 8" xfId="5429" xr:uid="{1F40B752-6737-46EE-A6DF-1B75DA96DBD1}"/>
    <cellStyle name="Normal 7 4 2 6 8 2" xfId="14726" xr:uid="{391F89FC-6944-4964-B2E1-FDFC3C4ED719}"/>
    <cellStyle name="Normal 7 4 2 6 9" xfId="7179" xr:uid="{450B9847-020C-49F1-B642-B0DEC3E29F00}"/>
    <cellStyle name="Normal 7 4 2 6 9 2" xfId="17559" xr:uid="{ACCB61D8-4537-48D9-9271-7E8864C9E44C}"/>
    <cellStyle name="Normal 7 4 2 7" xfId="1418" xr:uid="{00000000-0005-0000-0000-000061070000}"/>
    <cellStyle name="Normal 7 4 2 7 10" xfId="12631" xr:uid="{94DB8E25-984C-4D8D-A56D-979E81D1A1DE}"/>
    <cellStyle name="Normal 7 4 2 7 2" xfId="1419" xr:uid="{00000000-0005-0000-0000-000062070000}"/>
    <cellStyle name="Normal 7 4 2 7 2 2" xfId="2989" xr:uid="{00000000-0005-0000-0000-000063080000}"/>
    <cellStyle name="Normal 7 4 2 7 2 2 2" xfId="6138" xr:uid="{1266CA9C-5035-448E-8939-3C069FE41792}"/>
    <cellStyle name="Normal 7 4 2 7 2 2 2 2" xfId="27830" xr:uid="{6BA6E3E3-0B5D-4725-AD7D-45FA59660042}"/>
    <cellStyle name="Normal 7 4 2 7 2 2 2 3" xfId="26311" xr:uid="{14734C87-6DE6-4D0B-84FB-F5E620DB5FDB}"/>
    <cellStyle name="Normal 7 4 2 7 2 2 2 4" xfId="15616" xr:uid="{6FB34FEA-6554-4BE3-8D10-9AD6CE81D6C6}"/>
    <cellStyle name="Normal 7 4 2 7 2 2 3" xfId="8069" xr:uid="{CE9E1B3D-C1FD-4CBA-A6BB-D92144A0865F}"/>
    <cellStyle name="Normal 7 4 2 7 2 2 3 2" xfId="27721" xr:uid="{0032E810-F024-4C77-AE8D-9373B8055228}"/>
    <cellStyle name="Normal 7 4 2 7 2 2 3 3" xfId="18449" xr:uid="{B3FB1B6C-478C-4CD5-A026-5797CBD64E79}"/>
    <cellStyle name="Normal 7 4 2 7 2 2 4" xfId="10902" xr:uid="{4415CB7F-40E9-45E1-85D9-6DABC2764ED3}"/>
    <cellStyle name="Normal 7 4 2 7 2 2 4 2" xfId="21282" xr:uid="{3E1FD531-B551-4991-9904-10393FE33A3C}"/>
    <cellStyle name="Normal 7 4 2 7 2 2 5" xfId="23827" xr:uid="{E0E623C1-45BB-4EFA-87D1-5D1FD674B409}"/>
    <cellStyle name="Normal 7 4 2 7 2 2 6" xfId="13487" xr:uid="{6258D515-6824-426D-9C18-B099CE2EE0A9}"/>
    <cellStyle name="Normal 7 4 2 7 2 3" xfId="5435" xr:uid="{73706557-7274-4A62-9D2E-9D0F68BD4BC2}"/>
    <cellStyle name="Normal 7 4 2 7 2 3 2" xfId="23499" xr:uid="{15F8D672-281A-4D72-AD12-49CEE82E7533}"/>
    <cellStyle name="Normal 7 4 2 7 2 3 3" xfId="27195" xr:uid="{D064E7A5-6181-4134-830F-81AF10BBEB20}"/>
    <cellStyle name="Normal 7 4 2 7 2 3 4" xfId="14732" xr:uid="{DB7C5814-2379-4983-8608-9F3F172D6E7F}"/>
    <cellStyle name="Normal 7 4 2 7 2 4" xfId="7185" xr:uid="{3836BD7D-4B8E-4F9B-8B5D-7B489FC8B2BF}"/>
    <cellStyle name="Normal 7 4 2 7 2 4 2" xfId="26633" xr:uid="{18E5D6C6-EF43-4D85-8CE8-AE7EE66E87D1}"/>
    <cellStyle name="Normal 7 4 2 7 2 4 3" xfId="27242" xr:uid="{6B17FA2A-E0D2-44FB-8207-51940BE33BD3}"/>
    <cellStyle name="Normal 7 4 2 7 2 4 4" xfId="17565" xr:uid="{DFEF93DD-08C3-4443-844E-F6CA5FDD1CF2}"/>
    <cellStyle name="Normal 7 4 2 7 2 5" xfId="10018" xr:uid="{0889C94F-1ABA-4FC6-9E28-0795963A3FA9}"/>
    <cellStyle name="Normal 7 4 2 7 2 5 2" xfId="29456" xr:uid="{70201FCB-86E4-489F-8B22-D4D9F690346B}"/>
    <cellStyle name="Normal 7 4 2 7 2 5 3" xfId="20398" xr:uid="{89FBEA2D-C08B-4774-AF5A-524674D3512A}"/>
    <cellStyle name="Normal 7 4 2 7 2 6" xfId="23848" xr:uid="{DF26400E-02C4-4589-8613-8A8F024D1767}"/>
    <cellStyle name="Normal 7 4 2 7 2 7" xfId="12789" xr:uid="{BFB7021A-E11C-42FB-8F02-FE5A49CDF78E}"/>
    <cellStyle name="Normal 7 4 2 7 3" xfId="1420" xr:uid="{00000000-0005-0000-0000-000063070000}"/>
    <cellStyle name="Normal 7 4 2 7 3 2" xfId="5436" xr:uid="{82B5E694-2FC5-4E24-8479-0FC41482D483}"/>
    <cellStyle name="Normal 7 4 2 7 3 2 2" xfId="26970" xr:uid="{2BF54BE0-ED09-4508-B9C3-888EF3FACA7E}"/>
    <cellStyle name="Normal 7 4 2 7 3 2 3" xfId="28156" xr:uid="{41CB8755-7976-4FA8-92E0-440C84D9FADA}"/>
    <cellStyle name="Normal 7 4 2 7 3 2 4" xfId="14733" xr:uid="{8D89238C-0030-4AB4-9F24-B117B919F0F0}"/>
    <cellStyle name="Normal 7 4 2 7 3 3" xfId="7186" xr:uid="{0008B33A-5D63-4F47-B563-238954287A5F}"/>
    <cellStyle name="Normal 7 4 2 7 3 3 2" xfId="28236" xr:uid="{260C5BFE-EE4A-4508-BB9D-B54A34FC1DD1}"/>
    <cellStyle name="Normal 7 4 2 7 3 3 3" xfId="26042" xr:uid="{7BC6694E-8F7E-426B-982B-C6FE59EE42A5}"/>
    <cellStyle name="Normal 7 4 2 7 3 3 4" xfId="17566" xr:uid="{27E6BAC9-0590-4F18-8EA6-355AEED43B58}"/>
    <cellStyle name="Normal 7 4 2 7 3 4" xfId="10019" xr:uid="{D6282C0B-23EE-4436-B69D-F5E8D9CEA92A}"/>
    <cellStyle name="Normal 7 4 2 7 3 4 2" xfId="29457" xr:uid="{794BD335-970E-4ABE-8731-2B8B81EFDD62}"/>
    <cellStyle name="Normal 7 4 2 7 3 4 3" xfId="20399" xr:uid="{5459E404-4B22-4EAD-B82F-42EE3543FD20}"/>
    <cellStyle name="Normal 7 4 2 7 3 5" xfId="23108" xr:uid="{BCC33169-2365-4075-A213-E531A6313F02}"/>
    <cellStyle name="Normal 7 4 2 7 3 6" xfId="13300" xr:uid="{44BF5C5C-C4C7-4BF3-978B-7EB2E005626C}"/>
    <cellStyle name="Normal 7 4 2 7 4" xfId="2398" xr:uid="{00000000-0005-0000-0000-000061080000}"/>
    <cellStyle name="Normal 7 4 2 7 4 2" xfId="7524" xr:uid="{86492D43-90EB-48CF-8201-D4300A5D77A1}"/>
    <cellStyle name="Normal 7 4 2 7 4 2 2" xfId="25866" xr:uid="{FFB7116F-81E7-4660-99A9-B36EAAF51FAD}"/>
    <cellStyle name="Normal 7 4 2 7 4 2 3" xfId="17904" xr:uid="{9EBB2063-CA9F-41AA-ACB2-36A461FE1529}"/>
    <cellStyle name="Normal 7 4 2 7 4 3" xfId="10357" xr:uid="{54018CCB-AB0E-4704-9798-FE8BC0349EED}"/>
    <cellStyle name="Normal 7 4 2 7 4 3 2" xfId="20737" xr:uid="{9AD254BA-D173-4481-812D-E6A24542D02F}"/>
    <cellStyle name="Normal 7 4 2 7 4 4" xfId="24786" xr:uid="{9018913B-342D-4E75-A25C-8C37B551CB05}"/>
    <cellStyle name="Normal 7 4 2 7 4 5" xfId="15071" xr:uid="{7DD61C3C-68EC-4DA4-8FD3-0480FC45329D}"/>
    <cellStyle name="Normal 7 4 2 7 5" xfId="4066" xr:uid="{77472886-F551-449A-8098-A7FB30B7B646}"/>
    <cellStyle name="Normal 7 4 2 7 5 2" xfId="8845" xr:uid="{F84EA359-FB2C-4639-A40E-838E073F2E29}"/>
    <cellStyle name="Normal 7 4 2 7 5 2 2" xfId="28994" xr:uid="{7BF56CC5-6A5C-4EF6-B5F0-8F2CBE3D79FE}"/>
    <cellStyle name="Normal 7 4 2 7 5 2 3" xfId="19225" xr:uid="{8AD95E74-020B-4D2D-9F96-D8EB383DF9DA}"/>
    <cellStyle name="Normal 7 4 2 7 5 3" xfId="11678" xr:uid="{C12A5A78-6510-436E-A32D-926A5FAD00FB}"/>
    <cellStyle name="Normal 7 4 2 7 5 3 2" xfId="22058" xr:uid="{B6EEC522-B3A4-4B2E-85A7-A04BC0C8DDFB}"/>
    <cellStyle name="Normal 7 4 2 7 5 4" xfId="22810" xr:uid="{37258880-037A-4767-9152-4095A0169B94}"/>
    <cellStyle name="Normal 7 4 2 7 5 5" xfId="16392" xr:uid="{6E299FD7-684B-4802-A6FF-86435AC177AA}"/>
    <cellStyle name="Normal 7 4 2 7 6" xfId="5434" xr:uid="{D3C90363-648C-472E-B1D6-0895137A7634}"/>
    <cellStyle name="Normal 7 4 2 7 6 2" xfId="26326" xr:uid="{B017C560-B810-4746-8C55-B4995878F636}"/>
    <cellStyle name="Normal 7 4 2 7 6 3" xfId="26508" xr:uid="{92F04E2A-EF45-425E-B460-6E5D80E4539C}"/>
    <cellStyle name="Normal 7 4 2 7 6 4" xfId="14731" xr:uid="{BAE21227-5844-4849-AED3-9A0C92C98A8C}"/>
    <cellStyle name="Normal 7 4 2 7 7" xfId="7184" xr:uid="{7CC78FA1-708E-40DD-960B-EAF910F14868}"/>
    <cellStyle name="Normal 7 4 2 7 7 2" xfId="26419" xr:uid="{6A8787EE-F31E-4982-9135-5F1148B2FDBE}"/>
    <cellStyle name="Normal 7 4 2 7 7 3" xfId="17564" xr:uid="{23954045-1D4A-4E58-9EDC-5DC74BA99BA5}"/>
    <cellStyle name="Normal 7 4 2 7 8" xfId="10017" xr:uid="{94B3A68A-3BD4-419B-9AC3-B8BD758CE315}"/>
    <cellStyle name="Normal 7 4 2 7 8 2" xfId="20397" xr:uid="{FB3E73B1-994C-477B-9EC3-AED1D1AD3CD1}"/>
    <cellStyle name="Normal 7 4 2 7 9" xfId="24623" xr:uid="{E09003C2-1B00-4328-BBF9-063EA82CCD48}"/>
    <cellStyle name="Normal 7 4 2 8" xfId="1421" xr:uid="{00000000-0005-0000-0000-000064070000}"/>
    <cellStyle name="Normal 7 4 2 8 10" xfId="12632" xr:uid="{764DDC1B-9402-4F8E-8F51-32FAF920D60E}"/>
    <cellStyle name="Normal 7 4 2 8 2" xfId="1422" xr:uid="{00000000-0005-0000-0000-000065070000}"/>
    <cellStyle name="Normal 7 4 2 8 2 2" xfId="2990" xr:uid="{00000000-0005-0000-0000-000067080000}"/>
    <cellStyle name="Normal 7 4 2 8 2 2 2" xfId="6139" xr:uid="{9041C163-69A9-43CC-9E9A-D833F2C7176D}"/>
    <cellStyle name="Normal 7 4 2 8 2 2 2 2" xfId="26201" xr:uid="{B493E099-C3E2-4544-9AA4-825065CBA4E2}"/>
    <cellStyle name="Normal 7 4 2 8 2 2 2 3" xfId="27473" xr:uid="{3AB40F7B-C570-4D06-ADBC-05D10685A382}"/>
    <cellStyle name="Normal 7 4 2 8 2 2 2 4" xfId="15617" xr:uid="{662CF5B3-522E-4A27-8305-2C33727EF944}"/>
    <cellStyle name="Normal 7 4 2 8 2 2 3" xfId="8070" xr:uid="{A7D51079-161A-4855-A031-386021851227}"/>
    <cellStyle name="Normal 7 4 2 8 2 2 3 2" xfId="28765" xr:uid="{E2D87E69-31E9-42B6-96CD-1C9BA892C7BB}"/>
    <cellStyle name="Normal 7 4 2 8 2 2 3 3" xfId="18450" xr:uid="{A4CED350-C79A-4982-82E0-0E78037D358B}"/>
    <cellStyle name="Normal 7 4 2 8 2 2 4" xfId="10903" xr:uid="{CB272D73-6214-4DBE-B2F7-601C344F4AED}"/>
    <cellStyle name="Normal 7 4 2 8 2 2 4 2" xfId="21283" xr:uid="{A51A0245-F2DF-4AE0-AADB-DA7AF0E58429}"/>
    <cellStyle name="Normal 7 4 2 8 2 2 5" xfId="25245" xr:uid="{3814E4DE-EEA9-49D4-9238-DCCEEA448DD9}"/>
    <cellStyle name="Normal 7 4 2 8 2 2 6" xfId="13488" xr:uid="{CC3172A9-4FD7-4114-8024-2F839FFAC561}"/>
    <cellStyle name="Normal 7 4 2 8 2 3" xfId="5438" xr:uid="{336699C8-1CEE-4FE0-A41F-11B48F3781CB}"/>
    <cellStyle name="Normal 7 4 2 8 2 3 2" xfId="25139" xr:uid="{143F8DC0-D0F0-4F1B-A5F6-49BBA04A9BAA}"/>
    <cellStyle name="Normal 7 4 2 8 2 3 3" xfId="27239" xr:uid="{FCF3E825-A10B-4A4B-9EA1-E9B2699347E6}"/>
    <cellStyle name="Normal 7 4 2 8 2 3 4" xfId="14735" xr:uid="{F4C934E6-EF23-4A45-A8C7-37BB666CB016}"/>
    <cellStyle name="Normal 7 4 2 8 2 4" xfId="7188" xr:uid="{18D41000-B14D-4DB2-B55D-9828FC100708}"/>
    <cellStyle name="Normal 7 4 2 8 2 4 2" xfId="26093" xr:uid="{B5DDF77C-89DA-471A-8272-5E6E03F47423}"/>
    <cellStyle name="Normal 7 4 2 8 2 4 3" xfId="26433" xr:uid="{EADE3D3C-76DB-4633-9772-34B4800C979C}"/>
    <cellStyle name="Normal 7 4 2 8 2 4 4" xfId="17568" xr:uid="{2AEDA77A-D5D4-4E04-B75B-45DDA0F9A858}"/>
    <cellStyle name="Normal 7 4 2 8 2 5" xfId="10021" xr:uid="{0B9161BD-1312-4222-8C65-7C901862FE49}"/>
    <cellStyle name="Normal 7 4 2 8 2 5 2" xfId="29458" xr:uid="{3B11A4C3-9B9B-404A-AAB3-C3FF001AC2C4}"/>
    <cellStyle name="Normal 7 4 2 8 2 5 3" xfId="20401" xr:uid="{22CC1A39-7AB0-474E-9DD9-C58BA7F6E7DB}"/>
    <cellStyle name="Normal 7 4 2 8 2 6" xfId="23373" xr:uid="{4798756F-1AD2-44D4-A672-6B80D892F56E}"/>
    <cellStyle name="Normal 7 4 2 8 2 7" xfId="12790" xr:uid="{BF2F52C6-13F2-4F1D-9924-D50FFADB0400}"/>
    <cellStyle name="Normal 7 4 2 8 3" xfId="1423" xr:uid="{00000000-0005-0000-0000-000066070000}"/>
    <cellStyle name="Normal 7 4 2 8 3 2" xfId="5439" xr:uid="{DF7E501D-4D91-426D-AD30-9FD2EF2BFCE7}"/>
    <cellStyle name="Normal 7 4 2 8 3 2 2" xfId="27431" xr:uid="{7D3C8E64-94D2-442D-AA48-12B7CF08B5B7}"/>
    <cellStyle name="Normal 7 4 2 8 3 2 3" xfId="28599" xr:uid="{1FEA78ED-3976-4495-9929-FD5F90723AF7}"/>
    <cellStyle name="Normal 7 4 2 8 3 2 4" xfId="14736" xr:uid="{E3B0F55E-0118-4914-A1F6-148CF20F42D4}"/>
    <cellStyle name="Normal 7 4 2 8 3 3" xfId="7189" xr:uid="{E0B26F10-6A1D-4076-95F6-2A99FD4F5D93}"/>
    <cellStyle name="Normal 7 4 2 8 3 3 2" xfId="27424" xr:uid="{5A5AEE34-4573-48E5-9EB2-1803A67C8182}"/>
    <cellStyle name="Normal 7 4 2 8 3 3 3" xfId="27400" xr:uid="{2556DBBF-00E5-435C-841D-7AE47896058F}"/>
    <cellStyle name="Normal 7 4 2 8 3 3 4" xfId="17569" xr:uid="{050D4FF1-B4FE-48C8-B357-5E446ABB2642}"/>
    <cellStyle name="Normal 7 4 2 8 3 4" xfId="10022" xr:uid="{D2779331-985F-4D2A-B82B-048C9760EA3D}"/>
    <cellStyle name="Normal 7 4 2 8 3 4 2" xfId="29459" xr:uid="{637DFF79-F514-4FB7-8A89-4E4CEE4DC035}"/>
    <cellStyle name="Normal 7 4 2 8 3 4 3" xfId="20402" xr:uid="{1B7A3929-C49F-4C4E-A47E-E6A72371383E}"/>
    <cellStyle name="Normal 7 4 2 8 3 5" xfId="25124" xr:uid="{7A71748C-01E1-42B4-AA1C-8BCDE39C24C6}"/>
    <cellStyle name="Normal 7 4 2 8 3 6" xfId="13301" xr:uid="{D245C534-4BE7-4770-B518-4D1A290DFB03}"/>
    <cellStyle name="Normal 7 4 2 8 4" xfId="2399" xr:uid="{00000000-0005-0000-0000-000065080000}"/>
    <cellStyle name="Normal 7 4 2 8 4 2" xfId="7525" xr:uid="{7A821489-26D7-4677-B041-69A2C39EA31A}"/>
    <cellStyle name="Normal 7 4 2 8 4 2 2" xfId="26245" xr:uid="{3F381CF9-2F0E-45E0-99AC-CBE86D141DBD}"/>
    <cellStyle name="Normal 7 4 2 8 4 2 3" xfId="17905" xr:uid="{2272D246-2772-444E-8657-CD6E53F0122A}"/>
    <cellStyle name="Normal 7 4 2 8 4 3" xfId="10358" xr:uid="{E3E695FB-914F-4538-A5FE-829A11F73630}"/>
    <cellStyle name="Normal 7 4 2 8 4 3 2" xfId="20738" xr:uid="{E48C7E1C-2B52-443E-BF89-E06BBDE3396E}"/>
    <cellStyle name="Normal 7 4 2 8 4 4" xfId="25497" xr:uid="{A4BA8B26-23DB-4570-B019-11C38E654B92}"/>
    <cellStyle name="Normal 7 4 2 8 4 5" xfId="15072" xr:uid="{D4271D88-5D5E-4508-BFC3-E6279DEB43BE}"/>
    <cellStyle name="Normal 7 4 2 8 5" xfId="4067" xr:uid="{DEAF12DA-3FA9-4DCB-8904-0FEFEC41EF1A}"/>
    <cellStyle name="Normal 7 4 2 8 5 2" xfId="8846" xr:uid="{1E336397-8442-444B-B4E3-A2BBFD7CEBFF}"/>
    <cellStyle name="Normal 7 4 2 8 5 2 2" xfId="28995" xr:uid="{75514FFB-B72B-46F8-ACF7-870092C6E62D}"/>
    <cellStyle name="Normal 7 4 2 8 5 2 3" xfId="19226" xr:uid="{4DA0DEEB-F0A6-4D78-B87F-5D39B35D266F}"/>
    <cellStyle name="Normal 7 4 2 8 5 3" xfId="11679" xr:uid="{D55E82D3-75FE-4EF0-A82A-5C356FFF3CB3}"/>
    <cellStyle name="Normal 7 4 2 8 5 3 2" xfId="22059" xr:uid="{C7ED9254-E5EE-4DDC-883D-9503F73F9DA8}"/>
    <cellStyle name="Normal 7 4 2 8 5 4" xfId="24973" xr:uid="{A72BF85D-5E4B-40FC-84A2-4CFFF781B86B}"/>
    <cellStyle name="Normal 7 4 2 8 5 5" xfId="16393" xr:uid="{D3B83BD2-8D64-4965-BCEF-EA03A12C7646}"/>
    <cellStyle name="Normal 7 4 2 8 6" xfId="5437" xr:uid="{7F3F327F-51DB-4F24-9C4B-E5C89DF83EE3}"/>
    <cellStyle name="Normal 7 4 2 8 6 2" xfId="26896" xr:uid="{E8A65548-4070-4D93-BEEB-7CCF5EE40D86}"/>
    <cellStyle name="Normal 7 4 2 8 6 3" xfId="26869" xr:uid="{84838828-46F0-4DEF-BA3F-EAB48AF9A8E2}"/>
    <cellStyle name="Normal 7 4 2 8 6 4" xfId="14734" xr:uid="{69A46E30-CEE4-4EEB-93D4-36FD588DE682}"/>
    <cellStyle name="Normal 7 4 2 8 7" xfId="7187" xr:uid="{022E0D6E-5008-440E-94C0-FCA08E2C0C61}"/>
    <cellStyle name="Normal 7 4 2 8 7 2" xfId="26950" xr:uid="{2FCBC965-BC6D-4F97-8AB6-7B6C07325484}"/>
    <cellStyle name="Normal 7 4 2 8 7 3" xfId="17567" xr:uid="{D552055A-C5C7-4BFF-92A2-74EE2AEF58D8}"/>
    <cellStyle name="Normal 7 4 2 8 8" xfId="10020" xr:uid="{9EB0C26B-B5D2-4F74-A99F-8154FF2AFA9E}"/>
    <cellStyle name="Normal 7 4 2 8 8 2" xfId="20400" xr:uid="{FAE3E505-1AB7-4AFC-99DE-4F30A123E761}"/>
    <cellStyle name="Normal 7 4 2 8 9" xfId="24216" xr:uid="{90CC9198-C7BD-4DC7-A6D9-37C25CDAEFF2}"/>
    <cellStyle name="Normal 7 4 2 9" xfId="1424" xr:uid="{00000000-0005-0000-0000-000067070000}"/>
    <cellStyle name="Normal 7 4 2 9 10" xfId="12625" xr:uid="{DFDE78C4-8E58-41BD-A9CC-0E3FE4FF757E}"/>
    <cellStyle name="Normal 7 4 2 9 2" xfId="3443" xr:uid="{00000000-0005-0000-0000-00006A080000}"/>
    <cellStyle name="Normal 7 4 2 9 2 2" xfId="6497" xr:uid="{D6E9C181-6061-4F0C-B3EA-ED194457DA41}"/>
    <cellStyle name="Normal 7 4 2 9 2 2 2" xfId="25658" xr:uid="{AF607323-AC0D-414A-8F77-EE6893045231}"/>
    <cellStyle name="Normal 7 4 2 9 2 2 3" xfId="26410" xr:uid="{509785D6-8A2F-42A6-B8DB-8ABF8E3C060A}"/>
    <cellStyle name="Normal 7 4 2 9 2 2 4" xfId="16068" xr:uid="{A58D279F-36A8-461F-89B9-FFE923980C7C}"/>
    <cellStyle name="Normal 7 4 2 9 2 3" xfId="8521" xr:uid="{EF66F453-D807-4980-B50E-4CCBAFB733A8}"/>
    <cellStyle name="Normal 7 4 2 9 2 3 2" xfId="28602" xr:uid="{B547C6E4-D9DC-4171-8FAD-C356971CE623}"/>
    <cellStyle name="Normal 7 4 2 9 2 3 3" xfId="28936" xr:uid="{0E25B91D-7487-4276-B067-0ABEBC60BEDF}"/>
    <cellStyle name="Normal 7 4 2 9 2 3 4" xfId="18901" xr:uid="{02A1BA71-9964-4CB4-A4D8-1ADEA24125BC}"/>
    <cellStyle name="Normal 7 4 2 9 2 4" xfId="11354" xr:uid="{54519620-988D-49D7-A0EA-4A122FE56D51}"/>
    <cellStyle name="Normal 7 4 2 9 2 4 2" xfId="29482" xr:uid="{FC835250-DF4C-4944-8875-1A77052EC6B1}"/>
    <cellStyle name="Normal 7 4 2 9 2 4 3" xfId="21734" xr:uid="{6E24494B-DCF2-4A6B-A86C-9F188EF0E2F6}"/>
    <cellStyle name="Normal 7 4 2 9 2 5" xfId="25158" xr:uid="{A329167D-D56F-4DA6-B18E-91E3E4955854}"/>
    <cellStyle name="Normal 7 4 2 9 2 6" xfId="14028" xr:uid="{4C006EB8-F23A-4180-92FA-69EFDB76ED45}"/>
    <cellStyle name="Normal 7 4 2 9 3" xfId="2818" xr:uid="{00000000-0005-0000-0000-00006B080000}"/>
    <cellStyle name="Normal 7 4 2 9 3 2" xfId="6033" xr:uid="{795FEE40-626B-42B5-BAF9-A3BEA4C1BB8C}"/>
    <cellStyle name="Normal 7 4 2 9 3 2 2" xfId="26769" xr:uid="{87813332-7EAD-4E02-9112-3A1229BE077B}"/>
    <cellStyle name="Normal 7 4 2 9 3 2 3" xfId="15487" xr:uid="{DCBA6F41-7C2A-414B-A542-F8AB5A081384}"/>
    <cellStyle name="Normal 7 4 2 9 3 3" xfId="7940" xr:uid="{A1F020B0-9442-4F1D-A526-F7270CF91865}"/>
    <cellStyle name="Normal 7 4 2 9 3 3 2" xfId="18320" xr:uid="{3EB35884-0264-4057-AE8C-9FAA1A3E7328}"/>
    <cellStyle name="Normal 7 4 2 9 3 4" xfId="10773" xr:uid="{3F4BB8D7-6A93-4816-BC7A-13FB97BEC3AF}"/>
    <cellStyle name="Normal 7 4 2 9 3 4 2" xfId="21153" xr:uid="{13474AFC-43F4-443F-BE0B-320A30877F95}"/>
    <cellStyle name="Normal 7 4 2 9 3 5" xfId="25143" xr:uid="{6B8F29FD-44AE-4E2F-8C63-D9C0C2430D48}"/>
    <cellStyle name="Normal 7 4 2 9 3 6" xfId="13288" xr:uid="{5C832931-E50C-4A84-AC60-CCB69FE73A52}"/>
    <cellStyle name="Normal 7 4 2 9 4" xfId="2392" xr:uid="{00000000-0005-0000-0000-000069080000}"/>
    <cellStyle name="Normal 7 4 2 9 4 2" xfId="7518" xr:uid="{7870606D-1837-44BD-BC37-7E3134EB028F}"/>
    <cellStyle name="Normal 7 4 2 9 4 2 2" xfId="26413" xr:uid="{FF062303-D59F-49DD-AAC3-2A4BA0C5BA02}"/>
    <cellStyle name="Normal 7 4 2 9 4 2 3" xfId="17898" xr:uid="{C8470F4B-0DC2-4EF0-BD9F-ED27D4F6CB5A}"/>
    <cellStyle name="Normal 7 4 2 9 4 3" xfId="10351" xr:uid="{4D7874B9-E019-443B-B306-FA092DEC4B01}"/>
    <cellStyle name="Normal 7 4 2 9 4 3 2" xfId="20731" xr:uid="{585F05EA-88E4-4145-84E6-9E74DDADE4AE}"/>
    <cellStyle name="Normal 7 4 2 9 4 4" xfId="23869" xr:uid="{AFFA7455-76C5-4A6D-AEC8-973157377937}"/>
    <cellStyle name="Normal 7 4 2 9 4 5" xfId="15065" xr:uid="{B1DA497D-9798-4947-85EB-2DFFC2B3D5A0}"/>
    <cellStyle name="Normal 7 4 2 9 5" xfId="4096" xr:uid="{A842F1E4-1C7A-4362-BC43-4637DC25B33F}"/>
    <cellStyle name="Normal 7 4 2 9 5 2" xfId="8869" xr:uid="{E5C15C7A-E4A4-4CBD-BCBC-C757F7FB36EB}"/>
    <cellStyle name="Normal 7 4 2 9 5 2 2" xfId="19249" xr:uid="{F5CF3878-642A-43DB-BF34-E6CA3F0EA0BE}"/>
    <cellStyle name="Normal 7 4 2 9 5 3" xfId="11702" xr:uid="{117745DD-C582-496B-9D1E-46B70FE21667}"/>
    <cellStyle name="Normal 7 4 2 9 5 3 2" xfId="22082" xr:uid="{6A9EA27A-94F0-48FF-B287-40F1488F38AA}"/>
    <cellStyle name="Normal 7 4 2 9 5 4" xfId="27758" xr:uid="{2936B5FE-D440-4912-B0A0-9AB4800926E0}"/>
    <cellStyle name="Normal 7 4 2 9 5 5" xfId="16416" xr:uid="{07618204-4FC9-4EDF-BD54-DADBDD2AB6B1}"/>
    <cellStyle name="Normal 7 4 2 9 6" xfId="5440" xr:uid="{4C217F3C-EC4B-448B-A6F0-DF227F715B36}"/>
    <cellStyle name="Normal 7 4 2 9 6 2" xfId="14737" xr:uid="{92D1C401-A612-4185-9E34-B9FD7B5A1E0C}"/>
    <cellStyle name="Normal 7 4 2 9 7" xfId="7190" xr:uid="{10B00204-3DB2-47A6-950C-F9215B517CCC}"/>
    <cellStyle name="Normal 7 4 2 9 7 2" xfId="17570" xr:uid="{674329F4-AE34-4A67-BEF0-E293902B27BD}"/>
    <cellStyle name="Normal 7 4 2 9 8" xfId="10023" xr:uid="{99634E40-1A29-4CCD-AD4E-A2253FDB5D72}"/>
    <cellStyle name="Normal 7 4 2 9 8 2" xfId="20403" xr:uid="{244B2B4B-504F-45AA-A156-A6C6DAC7A6B6}"/>
    <cellStyle name="Normal 7 4 2 9 9" xfId="23432" xr:uid="{187FFA7C-3B7F-4477-A6E0-532B8B6D20FC}"/>
    <cellStyle name="Normal 7 4 20" xfId="23419" xr:uid="{560269DD-4FB6-443C-9D5A-BCA4A87C8567}"/>
    <cellStyle name="Normal 7 4 21" xfId="12390" xr:uid="{78020374-5E69-42E9-9C1C-CA25722A3109}"/>
    <cellStyle name="Normal 7 4 3" xfId="1425" xr:uid="{00000000-0005-0000-0000-000068070000}"/>
    <cellStyle name="Normal 7 4 3 10" xfId="5441" xr:uid="{C369CAD4-6E23-40D4-A836-672D1462F693}"/>
    <cellStyle name="Normal 7 4 3 10 2" xfId="14738" xr:uid="{7E55366E-75AD-4BA1-A727-D0583EBE90C3}"/>
    <cellStyle name="Normal 7 4 3 11" xfId="7191" xr:uid="{0B7C27FE-72A1-4F2E-882E-9EF1BC97106C}"/>
    <cellStyle name="Normal 7 4 3 11 2" xfId="17571" xr:uid="{4EEEDC54-1342-4B0A-B166-087A6D2AEEAD}"/>
    <cellStyle name="Normal 7 4 3 12" xfId="10024" xr:uid="{E732EAF0-F96F-48CF-9F7A-C0CBA9BC5432}"/>
    <cellStyle name="Normal 7 4 3 12 2" xfId="20404" xr:uid="{49E1E74F-71EF-4F1C-AD0E-90E359AF8CCB}"/>
    <cellStyle name="Normal 7 4 3 13" xfId="23482" xr:uid="{47A70420-A2A9-41DE-AA50-2BF0B5A3C8AD}"/>
    <cellStyle name="Normal 7 4 3 14" xfId="12409" xr:uid="{369AE292-FCDB-4819-B036-27F97726FB3B}"/>
    <cellStyle name="Normal 7 4 3 2" xfId="1426" xr:uid="{00000000-0005-0000-0000-000069070000}"/>
    <cellStyle name="Normal 7 4 3 2 10" xfId="7192" xr:uid="{2E0ABF26-5374-4290-A047-2C58A8227129}"/>
    <cellStyle name="Normal 7 4 3 2 10 2" xfId="17572" xr:uid="{396054ED-31D5-4B50-8579-D2DC193BBA01}"/>
    <cellStyle name="Normal 7 4 3 2 11" xfId="10025" xr:uid="{AB474B92-B5A4-4F31-86C9-46914798584A}"/>
    <cellStyle name="Normal 7 4 3 2 11 2" xfId="20405" xr:uid="{979AABA8-78AF-4E30-A6D0-985F1669E228}"/>
    <cellStyle name="Normal 7 4 3 2 12" xfId="22693" xr:uid="{A51C8BFF-F624-4974-B58B-B31555F393BD}"/>
    <cellStyle name="Normal 7 4 3 2 13" xfId="12469" xr:uid="{A89F8D3A-8214-40EA-ABAD-20CD723F2742}"/>
    <cellStyle name="Normal 7 4 3 2 2" xfId="1427" xr:uid="{00000000-0005-0000-0000-00006A070000}"/>
    <cellStyle name="Normal 7 4 3 2 2 10" xfId="10026" xr:uid="{9FD8A555-7A7B-47CE-8FEF-C456F4145EAB}"/>
    <cellStyle name="Normal 7 4 3 2 2 10 2" xfId="20406" xr:uid="{0029460B-CCCD-48EA-BB22-22239F4AAE76}"/>
    <cellStyle name="Normal 7 4 3 2 2 11" xfId="22905" xr:uid="{CB737441-0451-493A-B999-E5301B36F1C2}"/>
    <cellStyle name="Normal 7 4 3 2 2 12" xfId="12634" xr:uid="{DCD91032-04B0-4F09-8630-4478A35CD128}"/>
    <cellStyle name="Normal 7 4 3 2 2 2" xfId="2829" xr:uid="{00000000-0005-0000-0000-00006F080000}"/>
    <cellStyle name="Normal 7 4 3 2 2 2 2" xfId="3445" xr:uid="{00000000-0005-0000-0000-000070080000}"/>
    <cellStyle name="Normal 7 4 3 2 2 2 2 2" xfId="6499" xr:uid="{73A91FAC-8613-4027-A5BA-6AE933FD408E}"/>
    <cellStyle name="Normal 7 4 3 2 2 2 2 2 2" xfId="28311" xr:uid="{5FFBBE1D-255B-4763-A079-A6BEF753B5D3}"/>
    <cellStyle name="Normal 7 4 3 2 2 2 2 2 3" xfId="28246" xr:uid="{6DE3B26C-2185-455B-AF8E-B203BB4D126C}"/>
    <cellStyle name="Normal 7 4 3 2 2 2 2 2 4" xfId="16070" xr:uid="{F97FE7E3-C7AA-4795-A148-9D2A85B8CBA2}"/>
    <cellStyle name="Normal 7 4 3 2 2 2 2 3" xfId="8523" xr:uid="{BDA0CCFD-9723-4FEC-803F-F710041E190E}"/>
    <cellStyle name="Normal 7 4 3 2 2 2 2 3 2" xfId="28937" xr:uid="{EE6549BB-6E10-4DB0-BB3C-F04D23E78B70}"/>
    <cellStyle name="Normal 7 4 3 2 2 2 2 3 3" xfId="18903" xr:uid="{B9E0C6DC-AF27-408C-9952-F29578D91555}"/>
    <cellStyle name="Normal 7 4 3 2 2 2 2 4" xfId="11356" xr:uid="{DF6325A3-6120-4C43-8647-26D0489490F5}"/>
    <cellStyle name="Normal 7 4 3 2 2 2 2 4 2" xfId="21736" xr:uid="{8B137044-9094-44BE-840D-E4C6ED98F0D9}"/>
    <cellStyle name="Normal 7 4 3 2 2 2 2 5" xfId="23131" xr:uid="{D4DDEAEF-6C19-4D83-95A6-099272D66830}"/>
    <cellStyle name="Normal 7 4 3 2 2 2 2 6" xfId="14030" xr:uid="{535B6EB0-279D-4C7B-BE13-9884454E50BC}"/>
    <cellStyle name="Normal 7 4 3 2 2 2 3" xfId="4366" xr:uid="{77596B4F-F602-4722-A351-F785FD60A7E7}"/>
    <cellStyle name="Normal 7 4 3 2 2 2 3 2" xfId="9137" xr:uid="{C31CC852-97F2-4584-AE45-B2782F8C5E6E}"/>
    <cellStyle name="Normal 7 4 3 2 2 2 3 2 2" xfId="29180" xr:uid="{3F619BC3-5FA2-4B13-A833-32DA547B3E29}"/>
    <cellStyle name="Normal 7 4 3 2 2 2 3 2 3" xfId="19517" xr:uid="{FD1E87B0-BC72-47AF-B722-8D69342202EB}"/>
    <cellStyle name="Normal 7 4 3 2 2 2 3 3" xfId="11970" xr:uid="{C915D1DB-CF42-4E04-AB1B-D2FECA0D456D}"/>
    <cellStyle name="Normal 7 4 3 2 2 2 3 3 2" xfId="22350" xr:uid="{17772FA0-B8D8-4A5F-874D-62C8045E9355}"/>
    <cellStyle name="Normal 7 4 3 2 2 2 3 4" xfId="23315" xr:uid="{2E932ACB-2132-4D31-9BDD-0C7BB62784E7}"/>
    <cellStyle name="Normal 7 4 3 2 2 2 3 5" xfId="16684" xr:uid="{F938DDC9-6772-4E20-AC96-34B02072E7DD}"/>
    <cellStyle name="Normal 7 4 3 2 2 2 4" xfId="6044" xr:uid="{A2E7AD9E-4C3A-4EF6-8D2C-2EE0BABDB26E}"/>
    <cellStyle name="Normal 7 4 3 2 2 2 4 2" xfId="28515" xr:uid="{D9EE22C2-9722-4779-ABFC-5C853846D868}"/>
    <cellStyle name="Normal 7 4 3 2 2 2 4 3" xfId="15498" xr:uid="{0787DD3D-75F4-4B77-B226-57B449D82234}"/>
    <cellStyle name="Normal 7 4 3 2 2 2 5" xfId="7951" xr:uid="{5441EE2B-D936-489D-9EBE-9784A22F64F1}"/>
    <cellStyle name="Normal 7 4 3 2 2 2 5 2" xfId="18331" xr:uid="{1CEDD6E3-F816-47AA-9346-714025A00908}"/>
    <cellStyle name="Normal 7 4 3 2 2 2 6" xfId="10784" xr:uid="{59C2E9FD-C4D8-4357-9071-9887B6DEE46F}"/>
    <cellStyle name="Normal 7 4 3 2 2 2 6 2" xfId="21164" xr:uid="{39D776FF-EE52-4020-A835-6AE2523CED41}"/>
    <cellStyle name="Normal 7 4 3 2 2 2 7" xfId="24038" xr:uid="{49765F66-5107-44ED-A16D-3EC0454B4BFA}"/>
    <cellStyle name="Normal 7 4 3 2 2 2 8" xfId="13304" xr:uid="{5CCD7CD2-BA35-4202-81D4-C8C157A4EDE8}"/>
    <cellStyle name="Normal 7 4 3 2 2 3" xfId="3446" xr:uid="{00000000-0005-0000-0000-000071080000}"/>
    <cellStyle name="Normal 7 4 3 2 2 3 2" xfId="4582" xr:uid="{448BA9DD-CA71-4DD4-9A4A-98AC19CD0CE6}"/>
    <cellStyle name="Normal 7 4 3 2 2 3 2 2" xfId="9353" xr:uid="{E92207E9-8361-42B0-B86D-18828B8D9E09}"/>
    <cellStyle name="Normal 7 4 3 2 2 3 2 2 2" xfId="29325" xr:uid="{BEA8D4E0-A165-4EF0-B274-C351B0992894}"/>
    <cellStyle name="Normal 7 4 3 2 2 3 2 2 3" xfId="19733" xr:uid="{B5F2B030-D025-46A3-9DE3-E1053033F439}"/>
    <cellStyle name="Normal 7 4 3 2 2 3 2 3" xfId="12186" xr:uid="{F0DF7214-F1EA-4BE6-A67F-DAD43EA13FAE}"/>
    <cellStyle name="Normal 7 4 3 2 2 3 2 3 2" xfId="22566" xr:uid="{DB403025-7911-486A-A3FD-C254DE64CB5E}"/>
    <cellStyle name="Normal 7 4 3 2 2 3 2 4" xfId="27274" xr:uid="{4346FAE6-88C2-4B14-B648-0908CF5F5982}"/>
    <cellStyle name="Normal 7 4 3 2 2 3 2 5" xfId="16900" xr:uid="{ADFAEA55-BD5A-4623-8389-DFAB4EBE6B30}"/>
    <cellStyle name="Normal 7 4 3 2 2 3 3" xfId="6500" xr:uid="{520C026B-62FA-45B6-95E0-484FCC53083F}"/>
    <cellStyle name="Normal 7 4 3 2 2 3 3 2" xfId="28606" xr:uid="{C897C46F-99A8-4007-90ED-9A99E7AF6F58}"/>
    <cellStyle name="Normal 7 4 3 2 2 3 3 3" xfId="16071" xr:uid="{F5CABBCC-D517-4B6D-A06E-D8F75282FBCE}"/>
    <cellStyle name="Normal 7 4 3 2 2 3 4" xfId="8524" xr:uid="{3729610D-88BC-4173-9FCE-F431092F9000}"/>
    <cellStyle name="Normal 7 4 3 2 2 3 4 2" xfId="18904" xr:uid="{E6D5C908-F513-4FFF-94A8-9C385E02D92B}"/>
    <cellStyle name="Normal 7 4 3 2 2 3 5" xfId="11357" xr:uid="{C8B369C4-6E3E-4043-A7A3-2DBBE5A5EEE4}"/>
    <cellStyle name="Normal 7 4 3 2 2 3 5 2" xfId="21737" xr:uid="{2A4305E4-BB5C-496F-BC5B-49AD81EAD71D}"/>
    <cellStyle name="Normal 7 4 3 2 2 3 6" xfId="24455" xr:uid="{004AE425-5CEF-4BF9-B966-9DA729332B64}"/>
    <cellStyle name="Normal 7 4 3 2 2 3 7" xfId="14031" xr:uid="{90D6CE88-CD3F-49B3-9CCA-153BB73EB1F4}"/>
    <cellStyle name="Normal 7 4 3 2 2 4" xfId="3444" xr:uid="{00000000-0005-0000-0000-000072080000}"/>
    <cellStyle name="Normal 7 4 3 2 2 4 2" xfId="6498" xr:uid="{EB1A46E9-0FE2-4CAA-9295-95259B6574B9}"/>
    <cellStyle name="Normal 7 4 3 2 2 4 2 2" xfId="25965" xr:uid="{5E021479-D919-4B53-A37F-E3021A4A4C58}"/>
    <cellStyle name="Normal 7 4 3 2 2 4 2 3" xfId="16069" xr:uid="{BE7FB648-4CC2-40F0-96AE-D8F325984D9F}"/>
    <cellStyle name="Normal 7 4 3 2 2 4 3" xfId="8522" xr:uid="{777CCF37-BB25-4772-A0DC-981B9D2E7A87}"/>
    <cellStyle name="Normal 7 4 3 2 2 4 3 2" xfId="18902" xr:uid="{AE8E2B10-346F-47B4-9B2E-77F81B9526C2}"/>
    <cellStyle name="Normal 7 4 3 2 2 4 4" xfId="11355" xr:uid="{BBC2A0CE-EF62-486A-9D34-6338A93DC58C}"/>
    <cellStyle name="Normal 7 4 3 2 2 4 4 2" xfId="21735" xr:uid="{041F560B-48AB-42D2-A448-E298E35B1CC5}"/>
    <cellStyle name="Normal 7 4 3 2 2 4 5" xfId="23911" xr:uid="{C5DAC3F0-87A3-448C-B2FA-D1124791F83A}"/>
    <cellStyle name="Normal 7 4 3 2 2 4 6" xfId="14029" xr:uid="{76E94513-B395-4A5B-9A19-E0C9AF0486B0}"/>
    <cellStyle name="Normal 7 4 3 2 2 5" xfId="2646" xr:uid="{00000000-0005-0000-0000-000073080000}"/>
    <cellStyle name="Normal 7 4 3 2 2 5 2" xfId="5907" xr:uid="{991E32FB-FFEC-4EA7-9CFA-9C42ED05704F}"/>
    <cellStyle name="Normal 7 4 3 2 2 5 2 2" xfId="27453" xr:uid="{A709F353-F263-4736-9BD8-43DE5C3A1F1E}"/>
    <cellStyle name="Normal 7 4 3 2 2 5 2 3" xfId="15317" xr:uid="{EC252FE6-7278-4F83-A335-0B4F2B31C299}"/>
    <cellStyle name="Normal 7 4 3 2 2 5 3" xfId="7770" xr:uid="{BF3A39B9-A372-4F64-BA03-7A2CB5013155}"/>
    <cellStyle name="Normal 7 4 3 2 2 5 3 2" xfId="18150" xr:uid="{F7951E38-6DB3-42DD-A715-E051A96463DF}"/>
    <cellStyle name="Normal 7 4 3 2 2 5 4" xfId="10603" xr:uid="{A6C5F2DA-65F0-4837-AC0B-F544FBC34583}"/>
    <cellStyle name="Normal 7 4 3 2 2 5 4 2" xfId="20983" xr:uid="{CC5D2271-DC00-4E5E-AFDE-354FCBEB032E}"/>
    <cellStyle name="Normal 7 4 3 2 2 5 5" xfId="23858" xr:uid="{683ABF96-C534-42EC-96FE-087BCB2CEFFA}"/>
    <cellStyle name="Normal 7 4 3 2 2 5 6" xfId="13034" xr:uid="{555E0BEF-EA73-478D-97B4-3F259BFE293E}"/>
    <cellStyle name="Normal 7 4 3 2 2 6" xfId="2401" xr:uid="{00000000-0005-0000-0000-00006E080000}"/>
    <cellStyle name="Normal 7 4 3 2 2 6 2" xfId="7527" xr:uid="{B7D2C21E-E0D9-45E7-A65D-035B94FE8B2B}"/>
    <cellStyle name="Normal 7 4 3 2 2 6 2 2" xfId="17907" xr:uid="{FB97DE76-37F7-4312-9792-DADF345222B9}"/>
    <cellStyle name="Normal 7 4 3 2 2 6 3" xfId="10360" xr:uid="{84F3CEE3-971D-41E2-8788-31836FAA8B11}"/>
    <cellStyle name="Normal 7 4 3 2 2 6 3 2" xfId="20740" xr:uid="{11C0C840-C431-469C-B2DA-4DEF3F50D488}"/>
    <cellStyle name="Normal 7 4 3 2 2 6 4" xfId="25586" xr:uid="{283B6E97-968B-4F13-B48B-E1C3A2BE1C14}"/>
    <cellStyle name="Normal 7 4 3 2 2 6 5" xfId="15074" xr:uid="{442A0DA2-0514-4A45-ABB2-8E3FEBB68A4E}"/>
    <cellStyle name="Normal 7 4 3 2 2 7" xfId="4101" xr:uid="{5EFD4A15-4447-498E-A1F4-436CC18FD198}"/>
    <cellStyle name="Normal 7 4 3 2 2 7 2" xfId="8874" xr:uid="{E1E5E935-8613-425E-99C8-C13E6C6CE237}"/>
    <cellStyle name="Normal 7 4 3 2 2 7 2 2" xfId="19254" xr:uid="{D46AA6BF-B9D2-47B2-A934-C6205DF9E734}"/>
    <cellStyle name="Normal 7 4 3 2 2 7 3" xfId="11707" xr:uid="{3D93CCC8-260A-4414-BFCB-792F1491E5BD}"/>
    <cellStyle name="Normal 7 4 3 2 2 7 3 2" xfId="22087" xr:uid="{D6E8D4B0-0118-4AB7-BF38-587E40144071}"/>
    <cellStyle name="Normal 7 4 3 2 2 7 4" xfId="16421" xr:uid="{88D7E175-8BEC-464D-A5E9-B3DC7325B47A}"/>
    <cellStyle name="Normal 7 4 3 2 2 8" xfId="5443" xr:uid="{8E7E55A8-31B2-436C-9C83-C7D65E223C4C}"/>
    <cellStyle name="Normal 7 4 3 2 2 8 2" xfId="14740" xr:uid="{22FFCC05-27A4-40D7-AAAF-85620A809732}"/>
    <cellStyle name="Normal 7 4 3 2 2 9" xfId="7193" xr:uid="{004D57DF-3249-4E47-812A-2F3A521EE2C6}"/>
    <cellStyle name="Normal 7 4 3 2 2 9 2" xfId="17573" xr:uid="{B5B7B915-20E5-49CE-8BAD-437A52656451}"/>
    <cellStyle name="Normal 7 4 3 2 3" xfId="1428" xr:uid="{00000000-0005-0000-0000-00006B070000}"/>
    <cellStyle name="Normal 7 4 3 2 3 2" xfId="3447" xr:uid="{00000000-0005-0000-0000-000075080000}"/>
    <cellStyle name="Normal 7 4 3 2 3 2 2" xfId="6501" xr:uid="{21205F71-0D82-48F6-A296-F4892DB16333}"/>
    <cellStyle name="Normal 7 4 3 2 3 2 2 2" xfId="25917" xr:uid="{789EB38F-23A3-4908-8B10-A46B8010D0CA}"/>
    <cellStyle name="Normal 7 4 3 2 3 2 2 3" xfId="28078" xr:uid="{40051244-9B90-4AFF-8D4B-96A99796BEE4}"/>
    <cellStyle name="Normal 7 4 3 2 3 2 2 4" xfId="16072" xr:uid="{6C408732-3AE7-4EC2-B8C5-858C2DD6BE0C}"/>
    <cellStyle name="Normal 7 4 3 2 3 2 3" xfId="8525" xr:uid="{E103CC02-1ACB-4465-9645-7C3FE3CD6878}"/>
    <cellStyle name="Normal 7 4 3 2 3 2 3 2" xfId="28938" xr:uid="{4EAD5B8C-9A20-4B2D-99FD-A03A229996F1}"/>
    <cellStyle name="Normal 7 4 3 2 3 2 3 3" xfId="18905" xr:uid="{0852BAA3-CB15-47A3-91F9-32C7A65D879E}"/>
    <cellStyle name="Normal 7 4 3 2 3 2 4" xfId="11358" xr:uid="{9032075C-26ED-4781-966B-B0368C910AAE}"/>
    <cellStyle name="Normal 7 4 3 2 3 2 4 2" xfId="21738" xr:uid="{73A39CD6-9DDB-4407-B97F-C94710083B05}"/>
    <cellStyle name="Normal 7 4 3 2 3 2 5" xfId="23556" xr:uid="{0F0FD7DD-4A65-4952-92C4-0057997402F0}"/>
    <cellStyle name="Normal 7 4 3 2 3 2 6" xfId="14032" xr:uid="{F2AC072C-4C48-4344-BDF4-A2048CA14A6B}"/>
    <cellStyle name="Normal 7 4 3 2 3 3" xfId="2828" xr:uid="{00000000-0005-0000-0000-000076080000}"/>
    <cellStyle name="Normal 7 4 3 2 3 3 2" xfId="6043" xr:uid="{2F40B74F-DC07-4D92-886F-813AC11669F3}"/>
    <cellStyle name="Normal 7 4 3 2 3 3 2 2" xfId="28721" xr:uid="{3AC6F74E-A50C-4E63-A16C-07ED6E60BD5C}"/>
    <cellStyle name="Normal 7 4 3 2 3 3 2 3" xfId="15497" xr:uid="{8CBA6569-B346-4A2B-B530-A80A3C59EBBB}"/>
    <cellStyle name="Normal 7 4 3 2 3 3 3" xfId="7950" xr:uid="{4E373BB4-504E-47EF-9E79-CAC8FA87135F}"/>
    <cellStyle name="Normal 7 4 3 2 3 3 3 2" xfId="18330" xr:uid="{EB791CD6-0471-4D99-96B7-AB76F0B3136A}"/>
    <cellStyle name="Normal 7 4 3 2 3 3 4" xfId="10783" xr:uid="{DD737E0D-9AF6-4E52-9381-ACB0A82C147E}"/>
    <cellStyle name="Normal 7 4 3 2 3 3 4 2" xfId="21163" xr:uid="{F5859D5F-3700-4692-A331-58F93B34411D}"/>
    <cellStyle name="Normal 7 4 3 2 3 3 5" xfId="24639" xr:uid="{FF35E9EC-13CF-4680-A665-3EE2893DAD72}"/>
    <cellStyle name="Normal 7 4 3 2 3 3 6" xfId="13303" xr:uid="{3CE12D0D-599C-4B99-940A-93B1F0266566}"/>
    <cellStyle name="Normal 7 4 3 2 3 4" xfId="4219" xr:uid="{6E3BC1E7-F8BD-43C1-B91A-816D12426DEE}"/>
    <cellStyle name="Normal 7 4 3 2 3 4 2" xfId="8990" xr:uid="{0A692B99-1804-4513-9F06-643635BB0790}"/>
    <cellStyle name="Normal 7 4 3 2 3 4 2 2" xfId="29069" xr:uid="{DA9D2592-47FB-4F1D-BFA6-EBB81FB188E0}"/>
    <cellStyle name="Normal 7 4 3 2 3 4 2 3" xfId="19370" xr:uid="{038B2056-D737-4FB1-A6D2-4BC63B056001}"/>
    <cellStyle name="Normal 7 4 3 2 3 4 3" xfId="11823" xr:uid="{78535C63-AB7A-44EF-A101-95F98832CCA5}"/>
    <cellStyle name="Normal 7 4 3 2 3 4 3 2" xfId="22203" xr:uid="{6D16DAF9-4B44-4D47-BF69-2D8280A83371}"/>
    <cellStyle name="Normal 7 4 3 2 3 4 4" xfId="22691" xr:uid="{B973C05B-9CC2-478B-A2C5-62E833C796DA}"/>
    <cellStyle name="Normal 7 4 3 2 3 4 5" xfId="16537" xr:uid="{C4633A96-5B7D-47DC-85FA-81F02C2A433B}"/>
    <cellStyle name="Normal 7 4 3 2 3 5" xfId="5444" xr:uid="{3A6AD47D-EAD5-4F97-A979-749B398589A4}"/>
    <cellStyle name="Normal 7 4 3 2 3 5 2" xfId="25911" xr:uid="{C5D29D23-FE1C-4BFF-89C5-69310B0DCE9C}"/>
    <cellStyle name="Normal 7 4 3 2 3 5 3" xfId="14741" xr:uid="{BD3256AC-3DE1-47C1-935A-7AF5EA9C1D44}"/>
    <cellStyle name="Normal 7 4 3 2 3 6" xfId="7194" xr:uid="{47654914-8CFE-4023-AB97-B19E9F93A688}"/>
    <cellStyle name="Normal 7 4 3 2 3 6 2" xfId="17574" xr:uid="{631FE5E1-3465-4C7A-9FCD-6AC02CF6B120}"/>
    <cellStyle name="Normal 7 4 3 2 3 7" xfId="10027" xr:uid="{9112CE37-E33E-4B59-A80E-4B8E74D3D28E}"/>
    <cellStyle name="Normal 7 4 3 2 3 7 2" xfId="20407" xr:uid="{A9ED16B8-F03F-4E24-90D7-02012BB168AC}"/>
    <cellStyle name="Normal 7 4 3 2 3 8" xfId="23821" xr:uid="{D81D44BF-8E0A-479B-B128-DD40BB514314}"/>
    <cellStyle name="Normal 7 4 3 2 3 9" xfId="12792" xr:uid="{D3B2A001-D1BB-464D-85C9-47EEBAE40815}"/>
    <cellStyle name="Normal 7 4 3 2 4" xfId="3448" xr:uid="{00000000-0005-0000-0000-000077080000}"/>
    <cellStyle name="Normal 7 4 3 2 4 2" xfId="4583" xr:uid="{BE69B502-CFA4-4673-B0CA-466D6376D99E}"/>
    <cellStyle name="Normal 7 4 3 2 4 2 2" xfId="9354" xr:uid="{B6849C53-F490-4032-AEC4-3A084CC61281}"/>
    <cellStyle name="Normal 7 4 3 2 4 2 2 2" xfId="29326" xr:uid="{49EFC940-64F5-4477-9D86-DB69A7F4CFA3}"/>
    <cellStyle name="Normal 7 4 3 2 4 2 2 3" xfId="19734" xr:uid="{32AE62BA-70DE-498C-A44C-59826C128A7C}"/>
    <cellStyle name="Normal 7 4 3 2 4 2 3" xfId="12187" xr:uid="{159A9BA1-2929-4A12-92CB-676A1CFADB15}"/>
    <cellStyle name="Normal 7 4 3 2 4 2 3 2" xfId="22567" xr:uid="{292322E4-F4B3-4726-A139-7E0F817029FB}"/>
    <cellStyle name="Normal 7 4 3 2 4 2 4" xfId="23493" xr:uid="{E04771C6-694C-4C78-9686-66A2E4A88F17}"/>
    <cellStyle name="Normal 7 4 3 2 4 2 5" xfId="16901" xr:uid="{941EFF89-C574-4C61-88AF-87557EA019BF}"/>
    <cellStyle name="Normal 7 4 3 2 4 3" xfId="6502" xr:uid="{FE9CE113-79F2-4B5C-BA67-98F3380ED68B}"/>
    <cellStyle name="Normal 7 4 3 2 4 3 2" xfId="26654" xr:uid="{D6492BDD-063D-43CD-B114-9F3447EF7DF7}"/>
    <cellStyle name="Normal 7 4 3 2 4 3 3" xfId="16073" xr:uid="{D28ACD28-03F2-41DF-91DC-E18B1FFD3BD2}"/>
    <cellStyle name="Normal 7 4 3 2 4 4" xfId="8526" xr:uid="{E3E207EE-AB51-45CE-AC81-46110AE208CC}"/>
    <cellStyle name="Normal 7 4 3 2 4 4 2" xfId="18906" xr:uid="{3022FECD-1E22-4532-8251-13E8C2CA2EF1}"/>
    <cellStyle name="Normal 7 4 3 2 4 5" xfId="11359" xr:uid="{06032698-B473-4D99-B7A2-A384DF1D6120}"/>
    <cellStyle name="Normal 7 4 3 2 4 5 2" xfId="21739" xr:uid="{2DEF58B8-F434-4326-833C-2C6D8957AC90}"/>
    <cellStyle name="Normal 7 4 3 2 4 6" xfId="23939" xr:uid="{583D7F32-4C0C-48B8-B0D6-39460D9575C2}"/>
    <cellStyle name="Normal 7 4 3 2 4 7" xfId="14033" xr:uid="{60928655-B0A7-4FF0-B832-B5642E0859B1}"/>
    <cellStyle name="Normal 7 4 3 2 5" xfId="2992" xr:uid="{00000000-0005-0000-0000-000078080000}"/>
    <cellStyle name="Normal 7 4 3 2 5 2" xfId="6141" xr:uid="{578F7411-E3DC-4F14-81AC-C358F6B04072}"/>
    <cellStyle name="Normal 7 4 3 2 5 2 2" xfId="26931" xr:uid="{FBD999AA-530E-4AA4-BD85-D9722360CD28}"/>
    <cellStyle name="Normal 7 4 3 2 5 2 3" xfId="27868" xr:uid="{B257E8BD-D4E7-4059-8C1B-A9B76FE6BFEC}"/>
    <cellStyle name="Normal 7 4 3 2 5 2 4" xfId="15619" xr:uid="{CFEBD5F4-751F-4372-A347-0DA6494FD338}"/>
    <cellStyle name="Normal 7 4 3 2 5 3" xfId="8072" xr:uid="{538275EF-640F-432E-9825-FF19D2D51182}"/>
    <cellStyle name="Normal 7 4 3 2 5 3 2" xfId="28767" xr:uid="{C681F8E4-BF3D-4C72-BD42-733E0A0057F2}"/>
    <cellStyle name="Normal 7 4 3 2 5 3 3" xfId="18452" xr:uid="{F43F2424-0270-42EC-B3BD-C36BAC8BA10C}"/>
    <cellStyle name="Normal 7 4 3 2 5 4" xfId="10905" xr:uid="{35B6B5F3-DC7D-4D12-825A-3586A22CBAF9}"/>
    <cellStyle name="Normal 7 4 3 2 5 4 2" xfId="21285" xr:uid="{5169B47F-28E6-40F9-AA14-89B747D7E99D}"/>
    <cellStyle name="Normal 7 4 3 2 5 5" xfId="24995" xr:uid="{B73C22F6-2F7D-46AC-865D-26CB506AA2E2}"/>
    <cellStyle name="Normal 7 4 3 2 5 6" xfId="13490" xr:uid="{318B7E50-E7A8-4B7B-878B-4E42339EB4EA}"/>
    <cellStyle name="Normal 7 4 3 2 6" xfId="2544" xr:uid="{00000000-0005-0000-0000-000079080000}"/>
    <cellStyle name="Normal 7 4 3 2 6 2" xfId="5815" xr:uid="{56974547-57DB-43F4-ADFE-38DD14043912}"/>
    <cellStyle name="Normal 7 4 3 2 6 2 2" xfId="26663" xr:uid="{00B38EBC-9ECA-43A2-9A83-6AA81309DC05}"/>
    <cellStyle name="Normal 7 4 3 2 6 2 3" xfId="15215" xr:uid="{32481FC7-B74B-4984-A4FF-43335934C822}"/>
    <cellStyle name="Normal 7 4 3 2 6 3" xfId="7668" xr:uid="{35F1688F-0AB5-49FC-AE97-A0D52627FA0B}"/>
    <cellStyle name="Normal 7 4 3 2 6 3 2" xfId="18048" xr:uid="{ED46ED4D-BA3A-4FBE-8BBC-5F0DD9015BE0}"/>
    <cellStyle name="Normal 7 4 3 2 6 4" xfId="10501" xr:uid="{D5929A23-9E1C-4E58-A651-98B5DB851C0A}"/>
    <cellStyle name="Normal 7 4 3 2 6 4 2" xfId="20881" xr:uid="{02F5C775-2FC8-410B-8ABB-F0311A026A2D}"/>
    <cellStyle name="Normal 7 4 3 2 6 5" xfId="23678" xr:uid="{E5C72DE6-A4B7-4B4A-9F09-5E0E03FCE46C}"/>
    <cellStyle name="Normal 7 4 3 2 6 6" xfId="12931" xr:uid="{A1D994E2-F66D-4C4C-A4DF-BC2FEA1C8FFF}"/>
    <cellStyle name="Normal 7 4 3 2 7" xfId="2238" xr:uid="{00000000-0005-0000-0000-00006D080000}"/>
    <cellStyle name="Normal 7 4 3 2 7 2" xfId="7364" xr:uid="{54C6D058-527F-4302-B06F-EF8FAFA9A236}"/>
    <cellStyle name="Normal 7 4 3 2 7 2 2" xfId="17744" xr:uid="{D19D41E0-7A7D-40B2-9C1D-59DDB17FC557}"/>
    <cellStyle name="Normal 7 4 3 2 7 3" xfId="10197" xr:uid="{A2100957-86A7-40A9-A08A-021D8F1E89DF}"/>
    <cellStyle name="Normal 7 4 3 2 7 3 2" xfId="20577" xr:uid="{A2280B11-CD6D-4527-AFE0-8A056FB63D09}"/>
    <cellStyle name="Normal 7 4 3 2 7 4" xfId="25298" xr:uid="{0603B06E-A1F5-4D58-8A1B-000246F50293}"/>
    <cellStyle name="Normal 7 4 3 2 7 5" xfId="14911" xr:uid="{40C4DFAD-8EB2-498D-A09C-408A62E4D8B9}"/>
    <cellStyle name="Normal 7 4 3 2 8" xfId="4069" xr:uid="{1788756D-2364-4287-B913-92CA22C8B232}"/>
    <cellStyle name="Normal 7 4 3 2 8 2" xfId="8848" xr:uid="{F636902B-44CD-452E-A097-BD6C9B82C6F6}"/>
    <cellStyle name="Normal 7 4 3 2 8 2 2" xfId="19228" xr:uid="{6F87E975-C485-4A61-BE1A-5F05CB89F4EE}"/>
    <cellStyle name="Normal 7 4 3 2 8 3" xfId="11681" xr:uid="{8FFFB54E-DC3D-4100-9DB7-3C91F2B513D6}"/>
    <cellStyle name="Normal 7 4 3 2 8 3 2" xfId="22061" xr:uid="{16F6A337-3841-45CC-B34C-4B770E5AADE0}"/>
    <cellStyle name="Normal 7 4 3 2 8 4" xfId="16395" xr:uid="{96617CEB-2E3E-4F5C-BCE9-EEF55DA318E9}"/>
    <cellStyle name="Normal 7 4 3 2 9" xfId="5442" xr:uid="{3E4D21E4-15FB-474A-9291-70A16EB38D4A}"/>
    <cellStyle name="Normal 7 4 3 2 9 2" xfId="14739" xr:uid="{BA42F566-5410-4CAC-812B-1D5B44999462}"/>
    <cellStyle name="Normal 7 4 3 3" xfId="1429" xr:uid="{00000000-0005-0000-0000-00006C070000}"/>
    <cellStyle name="Normal 7 4 3 3 10" xfId="10028" xr:uid="{6667FA85-31D9-4427-9837-D0170AFC350D}"/>
    <cellStyle name="Normal 7 4 3 3 10 2" xfId="20408" xr:uid="{089B2346-AECA-44F6-9A15-0847870DF850}"/>
    <cellStyle name="Normal 7 4 3 3 11" xfId="22762" xr:uid="{B86F18A5-73F3-4000-ACBC-207F0FA23A4A}"/>
    <cellStyle name="Normal 7 4 3 3 12" xfId="12633" xr:uid="{7A85351B-D760-457A-A31A-24CD8DE5DBDA}"/>
    <cellStyle name="Normal 7 4 3 3 2" xfId="2830" xr:uid="{00000000-0005-0000-0000-00007B080000}"/>
    <cellStyle name="Normal 7 4 3 3 2 2" xfId="3450" xr:uid="{00000000-0005-0000-0000-00007C080000}"/>
    <cellStyle name="Normal 7 4 3 3 2 2 2" xfId="6504" xr:uid="{48B5E98D-E20A-446E-8CE6-CB1B22942103}"/>
    <cellStyle name="Normal 7 4 3 3 2 2 2 2" xfId="26048" xr:uid="{E78C11AD-0DCB-4CFD-AC95-376CACF35712}"/>
    <cellStyle name="Normal 7 4 3 3 2 2 2 3" xfId="28497" xr:uid="{D6EB5508-2B1F-409F-BF0E-5F62BF76C654}"/>
    <cellStyle name="Normal 7 4 3 3 2 2 2 4" xfId="16075" xr:uid="{262CD2BB-F139-47AC-90B7-CAB4073CD94D}"/>
    <cellStyle name="Normal 7 4 3 3 2 2 3" xfId="8528" xr:uid="{E30491D7-3CEA-4373-B543-9CB1B7626C17}"/>
    <cellStyle name="Normal 7 4 3 3 2 2 3 2" xfId="28939" xr:uid="{1D3C20E2-F2B4-4F2C-B041-D12DDFCD41DD}"/>
    <cellStyle name="Normal 7 4 3 3 2 2 3 3" xfId="18908" xr:uid="{B6EE3C50-3755-4F44-BF67-E82A5DFA14B4}"/>
    <cellStyle name="Normal 7 4 3 3 2 2 4" xfId="11361" xr:uid="{7DC0C649-CFCA-438C-96B8-974CDE4E2BAD}"/>
    <cellStyle name="Normal 7 4 3 3 2 2 4 2" xfId="21741" xr:uid="{312F8E66-125B-4C94-9E3C-927D9C54082E}"/>
    <cellStyle name="Normal 7 4 3 3 2 2 5" xfId="24575" xr:uid="{CF31D9AE-9CF8-4A4E-A71E-355ABC001280}"/>
    <cellStyle name="Normal 7 4 3 3 2 2 6" xfId="14035" xr:uid="{96ED7D6B-5A4B-4533-A5EC-81BAC427DE5C}"/>
    <cellStyle name="Normal 7 4 3 3 2 3" xfId="4367" xr:uid="{1164E2F6-BE54-4C9A-9367-B13ECC269973}"/>
    <cellStyle name="Normal 7 4 3 3 2 3 2" xfId="9138" xr:uid="{CE24510D-F338-49D8-B45A-D82D59DDA679}"/>
    <cellStyle name="Normal 7 4 3 3 2 3 2 2" xfId="29181" xr:uid="{15A0BC14-9723-4844-997D-7F608D6D3BE4}"/>
    <cellStyle name="Normal 7 4 3 3 2 3 2 3" xfId="19518" xr:uid="{279C4189-A4D0-4F42-B42F-D442B7F2B84D}"/>
    <cellStyle name="Normal 7 4 3 3 2 3 3" xfId="11971" xr:uid="{BEC1F4D3-518A-4F33-BA3F-4CF935058B4B}"/>
    <cellStyle name="Normal 7 4 3 3 2 3 3 2" xfId="22351" xr:uid="{F89F05BD-F693-4E0A-A692-51703F75E7DD}"/>
    <cellStyle name="Normal 7 4 3 3 2 3 4" xfId="22853" xr:uid="{1326B803-3310-46CE-A6FB-42D3ED54462C}"/>
    <cellStyle name="Normal 7 4 3 3 2 3 5" xfId="16685" xr:uid="{5014DB47-F0F0-40C8-B66B-0941FA40DF3B}"/>
    <cellStyle name="Normal 7 4 3 3 2 4" xfId="6045" xr:uid="{7BB6B4AF-EA51-459C-86B6-BABFCD88A947}"/>
    <cellStyle name="Normal 7 4 3 3 2 4 2" xfId="28065" xr:uid="{17D66357-EF32-4F8C-84B6-32FE3BE82A93}"/>
    <cellStyle name="Normal 7 4 3 3 2 4 3" xfId="15499" xr:uid="{9DD7B4D8-A34D-4CAB-91BE-38C25D3B1407}"/>
    <cellStyle name="Normal 7 4 3 3 2 5" xfId="7952" xr:uid="{A98EE685-BE0A-47CF-B38D-E67C444EBDC5}"/>
    <cellStyle name="Normal 7 4 3 3 2 5 2" xfId="18332" xr:uid="{7313D125-3020-4C73-A463-409099B17A9F}"/>
    <cellStyle name="Normal 7 4 3 3 2 6" xfId="10785" xr:uid="{C0957656-6A55-4DCB-918D-D196EA4F5E7F}"/>
    <cellStyle name="Normal 7 4 3 3 2 6 2" xfId="21165" xr:uid="{2A2FB51E-E0AF-4311-AF82-31FEE760DB29}"/>
    <cellStyle name="Normal 7 4 3 3 2 7" xfId="25202" xr:uid="{F41EA67F-7807-4F32-B7E0-7363D90FCC61}"/>
    <cellStyle name="Normal 7 4 3 3 2 8" xfId="13305" xr:uid="{607FBB25-0D28-4F52-AD1B-83BEBCB24050}"/>
    <cellStyle name="Normal 7 4 3 3 3" xfId="3451" xr:uid="{00000000-0005-0000-0000-00007D080000}"/>
    <cellStyle name="Normal 7 4 3 3 3 2" xfId="4584" xr:uid="{F18E3703-1BDE-480F-BE5E-1F730306F51A}"/>
    <cellStyle name="Normal 7 4 3 3 3 2 2" xfId="9355" xr:uid="{B0677BE6-9079-4D98-A8F1-8D97277FF505}"/>
    <cellStyle name="Normal 7 4 3 3 3 2 2 2" xfId="29327" xr:uid="{24071852-15EF-40E2-9F82-D651F337EB84}"/>
    <cellStyle name="Normal 7 4 3 3 3 2 2 3" xfId="19735" xr:uid="{12701740-B917-40F3-B4F7-9F90747D2844}"/>
    <cellStyle name="Normal 7 4 3 3 3 2 3" xfId="12188" xr:uid="{BB004EC3-B997-40D7-B22F-908ADF68194E}"/>
    <cellStyle name="Normal 7 4 3 3 3 2 3 2" xfId="22568" xr:uid="{C3534578-EB7C-4F64-8B94-4616D70F02AC}"/>
    <cellStyle name="Normal 7 4 3 3 3 2 4" xfId="25452" xr:uid="{22DA6432-24DF-4E3B-B59B-B9C6A0520FC1}"/>
    <cellStyle name="Normal 7 4 3 3 3 2 5" xfId="16902" xr:uid="{FCDC8A1C-E1FD-4A4B-9C72-13153C0BB55A}"/>
    <cellStyle name="Normal 7 4 3 3 3 3" xfId="6505" xr:uid="{654F5FB6-7196-47D6-8AAF-6C493651A246}"/>
    <cellStyle name="Normal 7 4 3 3 3 3 2" xfId="27472" xr:uid="{69965E02-6437-4F03-804C-9A661E470984}"/>
    <cellStyle name="Normal 7 4 3 3 3 3 3" xfId="16076" xr:uid="{55A8CC60-1E47-4A51-A6B4-F2F325865EC8}"/>
    <cellStyle name="Normal 7 4 3 3 3 4" xfId="8529" xr:uid="{5A83B3DB-B880-4A3B-AE55-6BB6EDA7B46B}"/>
    <cellStyle name="Normal 7 4 3 3 3 4 2" xfId="18909" xr:uid="{26FDF01F-42BD-4B10-8796-FE241310EE7C}"/>
    <cellStyle name="Normal 7 4 3 3 3 5" xfId="11362" xr:uid="{06C307B1-50D8-42DF-AA97-0D940E415962}"/>
    <cellStyle name="Normal 7 4 3 3 3 5 2" xfId="21742" xr:uid="{2B6081B6-FE53-4D57-BA48-CE0983A23D21}"/>
    <cellStyle name="Normal 7 4 3 3 3 6" xfId="25236" xr:uid="{C1208326-4645-4857-A234-EB126694D89D}"/>
    <cellStyle name="Normal 7 4 3 3 3 7" xfId="14036" xr:uid="{6150ABE2-3190-4D8E-9C58-717516F2FC4D}"/>
    <cellStyle name="Normal 7 4 3 3 4" xfId="3449" xr:uid="{00000000-0005-0000-0000-00007E080000}"/>
    <cellStyle name="Normal 7 4 3 3 4 2" xfId="6503" xr:uid="{AB9CC0A2-EA6E-4ECE-8E8F-6953D22BD62A}"/>
    <cellStyle name="Normal 7 4 3 3 4 2 2" xfId="26684" xr:uid="{EF441DC9-0BA0-4DAF-859C-EAED2F3FA7E7}"/>
    <cellStyle name="Normal 7 4 3 3 4 2 3" xfId="16074" xr:uid="{CF51B8B6-35B7-465A-A95E-21074B0F731E}"/>
    <cellStyle name="Normal 7 4 3 3 4 3" xfId="8527" xr:uid="{6E3458D8-3B9B-4F11-8724-43C5E55F88DF}"/>
    <cellStyle name="Normal 7 4 3 3 4 3 2" xfId="18907" xr:uid="{AFA529B8-41D2-4DBF-A25E-50AE2612621F}"/>
    <cellStyle name="Normal 7 4 3 3 4 4" xfId="11360" xr:uid="{25DDDA3A-69A0-4D9A-BEB2-4E48E9D4813E}"/>
    <cellStyle name="Normal 7 4 3 3 4 4 2" xfId="21740" xr:uid="{561A8E3B-8179-4F40-85BC-CDBEA35B6370}"/>
    <cellStyle name="Normal 7 4 3 3 4 5" xfId="24925" xr:uid="{DF90C266-0B60-4C07-BD54-1B0EEFE5325C}"/>
    <cellStyle name="Normal 7 4 3 3 4 6" xfId="14034" xr:uid="{DFE5541A-9458-4317-A8E5-1691D21861B9}"/>
    <cellStyle name="Normal 7 4 3 3 5" xfId="2587" xr:uid="{00000000-0005-0000-0000-00007F080000}"/>
    <cellStyle name="Normal 7 4 3 3 5 2" xfId="5851" xr:uid="{111C5C2C-A182-4704-A487-D3944057A596}"/>
    <cellStyle name="Normal 7 4 3 3 5 2 2" xfId="26176" xr:uid="{1F5AABDE-1389-477C-80D6-A213032F088B}"/>
    <cellStyle name="Normal 7 4 3 3 5 2 3" xfId="15258" xr:uid="{7EA4A352-F373-45DD-B537-590F3A11C396}"/>
    <cellStyle name="Normal 7 4 3 3 5 3" xfId="7711" xr:uid="{7EAFA413-63AD-4A34-B4A4-F513D1AD5670}"/>
    <cellStyle name="Normal 7 4 3 3 5 3 2" xfId="18091" xr:uid="{8BB37E77-570C-4567-8D06-F87243B472B1}"/>
    <cellStyle name="Normal 7 4 3 3 5 4" xfId="10544" xr:uid="{E1549959-8817-4633-8289-6E00F9783B2C}"/>
    <cellStyle name="Normal 7 4 3 3 5 4 2" xfId="20924" xr:uid="{2E6ED116-9846-431C-815B-D5DC8B253A02}"/>
    <cellStyle name="Normal 7 4 3 3 5 5" xfId="25046" xr:uid="{8511F9FB-FE04-4F54-B76D-0F6555F47898}"/>
    <cellStyle name="Normal 7 4 3 3 5 6" xfId="12974" xr:uid="{43FEF3D2-CBF4-4FBD-9A90-92776017DD28}"/>
    <cellStyle name="Normal 7 4 3 3 6" xfId="2400" xr:uid="{00000000-0005-0000-0000-00007A080000}"/>
    <cellStyle name="Normal 7 4 3 3 6 2" xfId="7526" xr:uid="{3FF4B652-F802-4890-923C-4AC57CFC6BA0}"/>
    <cellStyle name="Normal 7 4 3 3 6 2 2" xfId="17906" xr:uid="{E68CA27F-967A-487A-B572-281C900CF99F}"/>
    <cellStyle name="Normal 7 4 3 3 6 3" xfId="10359" xr:uid="{193E1795-909A-4BF7-8262-DD4654DFBF86}"/>
    <cellStyle name="Normal 7 4 3 3 6 3 2" xfId="20739" xr:uid="{7AAEED86-CD26-4E1B-BB33-3ADBE7B5BB89}"/>
    <cellStyle name="Normal 7 4 3 3 6 4" xfId="23247" xr:uid="{429D2802-A5D3-42F3-9D3E-41E494361E46}"/>
    <cellStyle name="Normal 7 4 3 3 6 5" xfId="15073" xr:uid="{BD8597E0-3AE8-49CB-9D76-9F4A689838B5}"/>
    <cellStyle name="Normal 7 4 3 3 7" xfId="4100" xr:uid="{F0B7520E-C9CD-4676-9705-62383BEED1A9}"/>
    <cellStyle name="Normal 7 4 3 3 7 2" xfId="8873" xr:uid="{10C788E9-E200-4D9A-AE89-79B41165D7DD}"/>
    <cellStyle name="Normal 7 4 3 3 7 2 2" xfId="19253" xr:uid="{EA5A4DC9-E0B7-41F7-9A93-A760A1F9960C}"/>
    <cellStyle name="Normal 7 4 3 3 7 3" xfId="11706" xr:uid="{5BD47590-79D5-442D-8776-37C03AA1DA7B}"/>
    <cellStyle name="Normal 7 4 3 3 7 3 2" xfId="22086" xr:uid="{3F53DE9D-52C7-4518-8D70-DA4FED8E9BF3}"/>
    <cellStyle name="Normal 7 4 3 3 7 4" xfId="16420" xr:uid="{02B56F57-C9AC-494F-8A20-DEC5A811C11D}"/>
    <cellStyle name="Normal 7 4 3 3 8" xfId="5445" xr:uid="{DB9B4F3E-2691-495E-8284-1ECC209D77C9}"/>
    <cellStyle name="Normal 7 4 3 3 8 2" xfId="14742" xr:uid="{004188FD-65A4-406B-B9B7-8FEFB49F8489}"/>
    <cellStyle name="Normal 7 4 3 3 9" xfId="7195" xr:uid="{1D9BF1DF-B944-4ABA-BE4A-CA1C939720ED}"/>
    <cellStyle name="Normal 7 4 3 3 9 2" xfId="17575" xr:uid="{7034C2D9-C843-4505-A313-432FB976C8D2}"/>
    <cellStyle name="Normal 7 4 3 4" xfId="1430" xr:uid="{00000000-0005-0000-0000-00006D070000}"/>
    <cellStyle name="Normal 7 4 3 4 2" xfId="3452" xr:uid="{00000000-0005-0000-0000-000081080000}"/>
    <cellStyle name="Normal 7 4 3 4 2 2" xfId="6506" xr:uid="{5CBF7F30-3323-4EAB-A7E0-3F88CF0BC913}"/>
    <cellStyle name="Normal 7 4 3 4 2 2 2" xfId="23516" xr:uid="{5901EB7B-0C5A-47E2-9E44-D71F908B0092}"/>
    <cellStyle name="Normal 7 4 3 4 2 2 3" xfId="25877" xr:uid="{B2BBB98A-4899-4C7E-B326-4C91DB326458}"/>
    <cellStyle name="Normal 7 4 3 4 2 2 4" xfId="16077" xr:uid="{7055F32A-BC18-4F42-A7A0-3D55BB69C3F4}"/>
    <cellStyle name="Normal 7 4 3 4 2 3" xfId="8530" xr:uid="{11430790-3FEE-49B1-8B5A-0D306385F222}"/>
    <cellStyle name="Normal 7 4 3 4 2 3 2" xfId="28940" xr:uid="{7163F059-7EB7-4F8B-BA34-ECD7FE44467B}"/>
    <cellStyle name="Normal 7 4 3 4 2 3 3" xfId="18910" xr:uid="{C9F4ED25-46E9-4B0D-BE71-DCFFD89F00A2}"/>
    <cellStyle name="Normal 7 4 3 4 2 4" xfId="11363" xr:uid="{22A9B4A9-E21A-4750-A368-B09B5A08F92A}"/>
    <cellStyle name="Normal 7 4 3 4 2 4 2" xfId="21743" xr:uid="{8AA30EE1-CC49-4A13-B4F6-AF9FBD41C4FD}"/>
    <cellStyle name="Normal 7 4 3 4 2 5" xfId="23350" xr:uid="{F9DBE65A-8BAE-46A8-93B5-A94EE58F61D8}"/>
    <cellStyle name="Normal 7 4 3 4 2 6" xfId="14037" xr:uid="{FCB69EA9-4645-4C69-910A-24F5C7EF16C8}"/>
    <cellStyle name="Normal 7 4 3 4 3" xfId="2827" xr:uid="{00000000-0005-0000-0000-000082080000}"/>
    <cellStyle name="Normal 7 4 3 4 3 2" xfId="6042" xr:uid="{D4436D1D-1802-4B4C-A77E-8756FEE4AB49}"/>
    <cellStyle name="Normal 7 4 3 4 3 2 2" xfId="26008" xr:uid="{65CC4502-9897-4C0E-9116-B511B4EB6C1D}"/>
    <cellStyle name="Normal 7 4 3 4 3 2 3" xfId="15496" xr:uid="{870FBBFF-365B-4C7C-83AC-AB62265F91CB}"/>
    <cellStyle name="Normal 7 4 3 4 3 3" xfId="7949" xr:uid="{F289DF43-462C-4EF2-A46E-67BDAB1512D1}"/>
    <cellStyle name="Normal 7 4 3 4 3 3 2" xfId="18329" xr:uid="{36038B05-0B63-4624-BCE8-A4FEBD5C722B}"/>
    <cellStyle name="Normal 7 4 3 4 3 4" xfId="10782" xr:uid="{6781698A-5BCE-41C9-BBCA-4301FDC8D239}"/>
    <cellStyle name="Normal 7 4 3 4 3 4 2" xfId="21162" xr:uid="{F7B0FE75-3DE0-4F6B-B8B2-1A43B84AC2DE}"/>
    <cellStyle name="Normal 7 4 3 4 3 5" xfId="24870" xr:uid="{52399C13-1388-495D-8E38-FC6CAC5DC2DF}"/>
    <cellStyle name="Normal 7 4 3 4 3 6" xfId="13302" xr:uid="{C10AA231-F24F-4722-9717-CB84CBE0EB2D}"/>
    <cellStyle name="Normal 7 4 3 4 4" xfId="4218" xr:uid="{F78D4B62-EDF2-4AB7-9DEE-497CD2C415AD}"/>
    <cellStyle name="Normal 7 4 3 4 4 2" xfId="8989" xr:uid="{F71EDB45-9810-4D87-8762-F549CCD7BB02}"/>
    <cellStyle name="Normal 7 4 3 4 4 2 2" xfId="29068" xr:uid="{524B28EC-43F0-4019-9D4D-DBF6E9BC9755}"/>
    <cellStyle name="Normal 7 4 3 4 4 2 3" xfId="19369" xr:uid="{56EC96C9-509D-400C-919D-212DC4D85B5F}"/>
    <cellStyle name="Normal 7 4 3 4 4 3" xfId="11822" xr:uid="{A6B36A25-F2E9-4829-80BF-949050D817B5}"/>
    <cellStyle name="Normal 7 4 3 4 4 3 2" xfId="22202" xr:uid="{D93F6B13-0F03-4A69-80D1-F00874B103F5}"/>
    <cellStyle name="Normal 7 4 3 4 4 4" xfId="24949" xr:uid="{98B0EA07-A356-42CD-A364-0F6F4D084560}"/>
    <cellStyle name="Normal 7 4 3 4 4 5" xfId="16536" xr:uid="{C99310B4-52FC-42F8-998B-F83A68E8C447}"/>
    <cellStyle name="Normal 7 4 3 4 5" xfId="5446" xr:uid="{FFA53823-102B-449A-B135-DAA9CE52C2E1}"/>
    <cellStyle name="Normal 7 4 3 4 5 2" xfId="25870" xr:uid="{8547CB7E-A1FF-4B13-951F-A22FF4AE4097}"/>
    <cellStyle name="Normal 7 4 3 4 5 3" xfId="14743" xr:uid="{08FF8EB2-D4DD-4BE1-968D-3CF95B1085D0}"/>
    <cellStyle name="Normal 7 4 3 4 6" xfId="7196" xr:uid="{BAF5CBFF-6980-43EA-959E-43221B798C71}"/>
    <cellStyle name="Normal 7 4 3 4 6 2" xfId="17576" xr:uid="{E0417E85-D902-45ED-850B-BDDDC1EAB10C}"/>
    <cellStyle name="Normal 7 4 3 4 7" xfId="10029" xr:uid="{20E05630-56E6-49F8-B05E-B39E08C74933}"/>
    <cellStyle name="Normal 7 4 3 4 7 2" xfId="20409" xr:uid="{D606B5E7-D6DF-49FB-B867-04950CA47F6F}"/>
    <cellStyle name="Normal 7 4 3 4 8" xfId="22696" xr:uid="{E663FDFE-3056-4B0A-A699-530B605D2EAB}"/>
    <cellStyle name="Normal 7 4 3 4 9" xfId="12791" xr:uid="{EFC20897-F697-4AC5-A1D5-242406207B9D}"/>
    <cellStyle name="Normal 7 4 3 5" xfId="1431" xr:uid="{00000000-0005-0000-0000-00006E070000}"/>
    <cellStyle name="Normal 7 4 3 5 2" xfId="4585" xr:uid="{32AAEC66-C84F-4F4B-9085-09C0EB6273DA}"/>
    <cellStyle name="Normal 7 4 3 5 2 2" xfId="9356" xr:uid="{90B25159-4300-4BCE-8DE3-24844D9CEED2}"/>
    <cellStyle name="Normal 7 4 3 5 2 2 2" xfId="29328" xr:uid="{03391A60-D465-4962-94B1-865E32136359}"/>
    <cellStyle name="Normal 7 4 3 5 2 2 3" xfId="19736" xr:uid="{7B7679F3-5742-44C6-B9DA-6773280A4856}"/>
    <cellStyle name="Normal 7 4 3 5 2 3" xfId="12189" xr:uid="{32F85BC9-45B3-4D52-9F8A-C4B8F058362B}"/>
    <cellStyle name="Normal 7 4 3 5 2 3 2" xfId="22569" xr:uid="{58028893-E889-4500-9A5A-5192B2981EAA}"/>
    <cellStyle name="Normal 7 4 3 5 2 4" xfId="23986" xr:uid="{662E79A0-DCE2-4051-9540-1F063C7A2FF5}"/>
    <cellStyle name="Normal 7 4 3 5 2 5" xfId="16903" xr:uid="{36964F92-B719-4357-928D-C0A9D95E955E}"/>
    <cellStyle name="Normal 7 4 3 5 3" xfId="5447" xr:uid="{55395201-A444-4DAF-8240-6F1A99D8FF91}"/>
    <cellStyle name="Normal 7 4 3 5 3 2" xfId="26341" xr:uid="{96547A6C-7F4D-47A4-936A-437334C9FF4F}"/>
    <cellStyle name="Normal 7 4 3 5 3 3" xfId="14744" xr:uid="{B01B003D-09F0-41A7-9E25-076F0A13C040}"/>
    <cellStyle name="Normal 7 4 3 5 4" xfId="7197" xr:uid="{06444F2C-0374-48A8-8176-B66859AA11CC}"/>
    <cellStyle name="Normal 7 4 3 5 4 2" xfId="17577" xr:uid="{8B888782-6FEA-407C-9DFB-589676603ED3}"/>
    <cellStyle name="Normal 7 4 3 5 5" xfId="10030" xr:uid="{29AAE153-BD0B-4399-9C73-A798C68315C9}"/>
    <cellStyle name="Normal 7 4 3 5 5 2" xfId="20410" xr:uid="{81DDCE17-9BA0-4C95-AE8E-4B670AEA1C3D}"/>
    <cellStyle name="Normal 7 4 3 5 6" xfId="23856" xr:uid="{DA4BEBB2-AFC0-4336-ADD6-7BD0DB116E1A}"/>
    <cellStyle name="Normal 7 4 3 5 7" xfId="14038" xr:uid="{78E0465A-D360-474F-81AB-8916C3666EF8}"/>
    <cellStyle name="Normal 7 4 3 6" xfId="2991" xr:uid="{00000000-0005-0000-0000-000084080000}"/>
    <cellStyle name="Normal 7 4 3 6 2" xfId="6140" xr:uid="{DECB5462-13A0-4971-93E2-67D64097B287}"/>
    <cellStyle name="Normal 7 4 3 6 2 2" xfId="24784" xr:uid="{4763614B-9A15-465F-B4E0-4D5682EEC570}"/>
    <cellStyle name="Normal 7 4 3 6 2 3" xfId="26639" xr:uid="{38E6F481-054E-4951-A4C8-038582470DEC}"/>
    <cellStyle name="Normal 7 4 3 6 2 4" xfId="15618" xr:uid="{CF275B3F-9D0A-467E-8F53-450B4BBB2501}"/>
    <cellStyle name="Normal 7 4 3 6 3" xfId="8071" xr:uid="{684E6C9B-8F1F-4C96-B900-9475A48A6A90}"/>
    <cellStyle name="Normal 7 4 3 6 3 2" xfId="28766" xr:uid="{101FAE63-21CF-4237-B40A-3C0788565985}"/>
    <cellStyle name="Normal 7 4 3 6 3 3" xfId="18451" xr:uid="{4E427ABA-F9E9-499C-9D02-F1D537CD0FCA}"/>
    <cellStyle name="Normal 7 4 3 6 4" xfId="10904" xr:uid="{A10836A0-4C54-4C33-9779-473B3614B4F3}"/>
    <cellStyle name="Normal 7 4 3 6 4 2" xfId="21284" xr:uid="{DA2223B3-1516-44A5-BF6E-D468F9EA8F0A}"/>
    <cellStyle name="Normal 7 4 3 6 5" xfId="24499" xr:uid="{2D2D3BAB-4EE1-40A9-9DAE-9BBDB025D104}"/>
    <cellStyle name="Normal 7 4 3 6 6" xfId="13489" xr:uid="{D8C51755-15E4-4D5D-B33E-C5777ED4CD4D}"/>
    <cellStyle name="Normal 7 4 3 7" xfId="2484" xr:uid="{00000000-0005-0000-0000-000085080000}"/>
    <cellStyle name="Normal 7 4 3 7 2" xfId="5769" xr:uid="{7EC0E344-7771-4C9E-8813-722F72405483}"/>
    <cellStyle name="Normal 7 4 3 7 2 2" xfId="27029" xr:uid="{C4A76B5A-3250-41B6-83CD-0ADFD2DE1444}"/>
    <cellStyle name="Normal 7 4 3 7 2 3" xfId="15155" xr:uid="{607EB0E2-E535-4617-8722-6D0ADED78D08}"/>
    <cellStyle name="Normal 7 4 3 7 3" xfId="7608" xr:uid="{33C3883B-9E2C-4F93-BF03-9232B138A1EE}"/>
    <cellStyle name="Normal 7 4 3 7 3 2" xfId="17988" xr:uid="{67879044-935B-4B97-A03A-E634BCF98FB2}"/>
    <cellStyle name="Normal 7 4 3 7 4" xfId="10441" xr:uid="{C8B9B9BB-45C1-46CC-A234-96C734088617}"/>
    <cellStyle name="Normal 7 4 3 7 4 2" xfId="20821" xr:uid="{1DE6E8F3-B876-42BD-BA32-1791CD97C485}"/>
    <cellStyle name="Normal 7 4 3 7 5" xfId="23066" xr:uid="{0271FA07-948E-446C-9858-16D19FE45933}"/>
    <cellStyle name="Normal 7 4 3 7 6" xfId="12871" xr:uid="{231A3B36-517F-475A-9A76-713D87C84C49}"/>
    <cellStyle name="Normal 7 4 3 8" xfId="2178" xr:uid="{00000000-0005-0000-0000-00006C080000}"/>
    <cellStyle name="Normal 7 4 3 8 2" xfId="7304" xr:uid="{61404530-84D2-4FCC-B79A-40F6D1459624}"/>
    <cellStyle name="Normal 7 4 3 8 2 2" xfId="17684" xr:uid="{0B164E7B-ABA5-4238-BF26-6C01C2A9E63F}"/>
    <cellStyle name="Normal 7 4 3 8 3" xfId="10137" xr:uid="{9D3117D7-E98C-47FF-B117-08F9C3256A30}"/>
    <cellStyle name="Normal 7 4 3 8 3 2" xfId="20517" xr:uid="{90C46BEB-9A72-495F-AF5C-3C849CDBEAB0}"/>
    <cellStyle name="Normal 7 4 3 8 4" xfId="22816" xr:uid="{8043779F-2F38-4DEF-B53C-1493A615375A}"/>
    <cellStyle name="Normal 7 4 3 8 5" xfId="14851" xr:uid="{92C41245-DB38-4685-9AA4-D23501AAEF39}"/>
    <cellStyle name="Normal 7 4 3 9" xfId="4068" xr:uid="{9B83B12B-F037-4973-AB0C-83E137F3CCA4}"/>
    <cellStyle name="Normal 7 4 3 9 2" xfId="8847" xr:uid="{F26D4E52-7049-4504-862C-EDEE61895F5C}"/>
    <cellStyle name="Normal 7 4 3 9 2 2" xfId="19227" xr:uid="{BF60D9B6-3B18-46FC-AF3E-456E390ED4FD}"/>
    <cellStyle name="Normal 7 4 3 9 3" xfId="11680" xr:uid="{5AE3403A-02C3-4D2D-8309-643F1A197D08}"/>
    <cellStyle name="Normal 7 4 3 9 3 2" xfId="22060" xr:uid="{0C78B99F-AD36-4BE1-92A4-14881384F045}"/>
    <cellStyle name="Normal 7 4 3 9 4" xfId="16394" xr:uid="{92F4B5A9-F8D7-426A-A253-1347198AF915}"/>
    <cellStyle name="Normal 7 4 4" xfId="1432" xr:uid="{00000000-0005-0000-0000-00006F070000}"/>
    <cellStyle name="Normal 7 4 4 10" xfId="5448" xr:uid="{E3B89E48-5BD7-4CAB-A493-53FC19BCD894}"/>
    <cellStyle name="Normal 7 4 4 10 2" xfId="14745" xr:uid="{F69FED75-DFAE-48F9-AEF7-F43173D57B3F}"/>
    <cellStyle name="Normal 7 4 4 11" xfId="7198" xr:uid="{450BA93B-30BB-4489-A0C0-4616AAFE258B}"/>
    <cellStyle name="Normal 7 4 4 11 2" xfId="17578" xr:uid="{38E264F0-7759-4EEB-A8BE-79CFD9A7C20A}"/>
    <cellStyle name="Normal 7 4 4 12" xfId="10031" xr:uid="{AFDCE651-09CB-423B-A6E6-CBD55F2B2AFA}"/>
    <cellStyle name="Normal 7 4 4 12 2" xfId="20411" xr:uid="{1DE52EE3-07B5-4308-A5FC-33897D9F665A}"/>
    <cellStyle name="Normal 7 4 4 13" xfId="25344" xr:uid="{ECE91AA8-E135-4F43-A425-BFD3BD91DA6D}"/>
    <cellStyle name="Normal 7 4 4 14" xfId="12416" xr:uid="{91BFECF0-198C-452A-90F5-3BC8E451D944}"/>
    <cellStyle name="Normal 7 4 4 2" xfId="1433" xr:uid="{00000000-0005-0000-0000-000070070000}"/>
    <cellStyle name="Normal 7 4 4 2 10" xfId="7199" xr:uid="{1780B4E2-A429-4928-8711-A8E9D8D7B098}"/>
    <cellStyle name="Normal 7 4 4 2 10 2" xfId="17579" xr:uid="{971BB55E-6229-4B92-8ACF-623834102A83}"/>
    <cellStyle name="Normal 7 4 4 2 11" xfId="10032" xr:uid="{C035D557-3EFF-45F3-BC8F-FDEA512F952C}"/>
    <cellStyle name="Normal 7 4 4 2 11 2" xfId="20412" xr:uid="{C4E67250-1EE6-4C48-A021-E2DE29480886}"/>
    <cellStyle name="Normal 7 4 4 2 12" xfId="23471" xr:uid="{99C65200-6E1C-4865-920A-1AD02BF528B9}"/>
    <cellStyle name="Normal 7 4 4 2 13" xfId="12476" xr:uid="{1787C933-1F9A-474B-94C4-ACF8D47EE646}"/>
    <cellStyle name="Normal 7 4 4 2 2" xfId="1434" xr:uid="{00000000-0005-0000-0000-000071070000}"/>
    <cellStyle name="Normal 7 4 4 2 2 10" xfId="13041" xr:uid="{85D260CD-ECE6-4BDB-B90F-7767C72C53D5}"/>
    <cellStyle name="Normal 7 4 4 2 2 2" xfId="2833" xr:uid="{00000000-0005-0000-0000-000089080000}"/>
    <cellStyle name="Normal 7 4 4 2 2 2 2" xfId="3455" xr:uid="{00000000-0005-0000-0000-00008A080000}"/>
    <cellStyle name="Normal 7 4 4 2 2 2 2 2" xfId="6509" xr:uid="{B0689EE3-D10E-460E-9499-3C1AFF201603}"/>
    <cellStyle name="Normal 7 4 4 2 2 2 2 2 2" xfId="27705" xr:uid="{F87B1CF3-4D27-433F-AEB6-4849FE48B7BE}"/>
    <cellStyle name="Normal 7 4 4 2 2 2 2 2 3" xfId="16080" xr:uid="{09436EDD-7B29-41AF-B1F1-BCEC022D3963}"/>
    <cellStyle name="Normal 7 4 4 2 2 2 2 3" xfId="8533" xr:uid="{8D76F6F3-08D3-4D55-883F-27E1666CE904}"/>
    <cellStyle name="Normal 7 4 4 2 2 2 2 3 2" xfId="18913" xr:uid="{BC115AB2-6628-4205-B78C-F266D4F8CD53}"/>
    <cellStyle name="Normal 7 4 4 2 2 2 2 4" xfId="11366" xr:uid="{A8742545-96B9-4C68-BB6A-E1AEAD17E7C4}"/>
    <cellStyle name="Normal 7 4 4 2 2 2 2 4 2" xfId="21746" xr:uid="{98077CBB-A4A3-4B92-8568-D1EC04E51BCA}"/>
    <cellStyle name="Normal 7 4 4 2 2 2 2 5" xfId="25332" xr:uid="{D866E4A2-C79F-444C-A4E1-DAB3A77704E1}"/>
    <cellStyle name="Normal 7 4 4 2 2 2 2 6" xfId="14041" xr:uid="{1FA1CED8-CA7B-4386-9666-50BF16F6D7AE}"/>
    <cellStyle name="Normal 7 4 4 2 2 2 3" xfId="4369" xr:uid="{0DAD4E56-0B56-42BE-BBA3-FC5733DFFF43}"/>
    <cellStyle name="Normal 7 4 4 2 2 2 3 2" xfId="9140" xr:uid="{105A3B7F-F95A-4D38-AA5A-0218E258D147}"/>
    <cellStyle name="Normal 7 4 4 2 2 2 3 2 2" xfId="29183" xr:uid="{9E197F34-F4F8-449E-BC15-E5F56BE7EE69}"/>
    <cellStyle name="Normal 7 4 4 2 2 2 3 2 3" xfId="19520" xr:uid="{0E93FDFD-73C9-46BA-9CB3-0CF54B0594EB}"/>
    <cellStyle name="Normal 7 4 4 2 2 2 3 3" xfId="11973" xr:uid="{4DAAE4C4-1896-44CD-A007-6C93B672DEB7}"/>
    <cellStyle name="Normal 7 4 4 2 2 2 3 3 2" xfId="22353" xr:uid="{1931F75A-796A-4B3B-89E8-933BD93EAF88}"/>
    <cellStyle name="Normal 7 4 4 2 2 2 3 4" xfId="25556" xr:uid="{072D2D10-7B7D-4B65-BC32-6BFD4E46F379}"/>
    <cellStyle name="Normal 7 4 4 2 2 2 3 5" xfId="16687" xr:uid="{EA5C8DFA-B06A-41F5-9FB1-BEE951D0CF65}"/>
    <cellStyle name="Normal 7 4 4 2 2 2 4" xfId="6048" xr:uid="{9ED16AA7-F360-4202-AB4C-D8C141A8E0C9}"/>
    <cellStyle name="Normal 7 4 4 2 2 2 4 2" xfId="28432" xr:uid="{08334893-4728-4854-B02F-B20CA7ACE106}"/>
    <cellStyle name="Normal 7 4 4 2 2 2 4 3" xfId="15502" xr:uid="{E45DE93C-3E44-4B63-8658-F9BF77A3F236}"/>
    <cellStyle name="Normal 7 4 4 2 2 2 5" xfId="7955" xr:uid="{B44D6036-ED79-4F4A-B1EB-626F643EB465}"/>
    <cellStyle name="Normal 7 4 4 2 2 2 5 2" xfId="18335" xr:uid="{B9EB0688-D67C-43ED-8CF5-A010D5608565}"/>
    <cellStyle name="Normal 7 4 4 2 2 2 6" xfId="10788" xr:uid="{2C09063D-25A9-413E-8F72-31835EC2AABA}"/>
    <cellStyle name="Normal 7 4 4 2 2 2 6 2" xfId="21168" xr:uid="{FDDA696B-39FC-44CD-BEFC-D8925BB1D484}"/>
    <cellStyle name="Normal 7 4 4 2 2 2 7" xfId="23130" xr:uid="{EE77D4BC-B01A-4857-8FD9-A3277F61286D}"/>
    <cellStyle name="Normal 7 4 4 2 2 2 8" xfId="13308" xr:uid="{D7EA7EE7-B82D-4043-8A0B-B0E6CF6892C8}"/>
    <cellStyle name="Normal 7 4 4 2 2 3" xfId="3456" xr:uid="{00000000-0005-0000-0000-00008B080000}"/>
    <cellStyle name="Normal 7 4 4 2 2 3 2" xfId="4586" xr:uid="{0A2EBD96-5343-4C53-A307-37B25ADC726E}"/>
    <cellStyle name="Normal 7 4 4 2 2 3 2 2" xfId="9357" xr:uid="{B7D332E5-2E09-4014-96B1-2C5C2738B2E4}"/>
    <cellStyle name="Normal 7 4 4 2 2 3 2 2 2" xfId="19737" xr:uid="{FFBD64CA-DA1C-4BB5-9282-DF6B817BD172}"/>
    <cellStyle name="Normal 7 4 4 2 2 3 2 3" xfId="12190" xr:uid="{2B77A7CA-EE70-44B3-8F8B-94F9305BBC2A}"/>
    <cellStyle name="Normal 7 4 4 2 2 3 2 3 2" xfId="22570" xr:uid="{18C8B68B-75B3-48CA-82A5-BD04641DB0F0}"/>
    <cellStyle name="Normal 7 4 4 2 2 3 2 4" xfId="28438" xr:uid="{371F78E5-887F-4666-B682-8E8898BBF52B}"/>
    <cellStyle name="Normal 7 4 4 2 2 3 2 5" xfId="16904" xr:uid="{B51432E6-24D0-4EB4-8058-909E6B13D686}"/>
    <cellStyle name="Normal 7 4 4 2 2 3 3" xfId="6510" xr:uid="{EBFEE145-7C44-4FEA-A424-560480DD22B9}"/>
    <cellStyle name="Normal 7 4 4 2 2 3 3 2" xfId="16081" xr:uid="{AC61386E-B397-4853-83DC-5AF087868306}"/>
    <cellStyle name="Normal 7 4 4 2 2 3 4" xfId="8534" xr:uid="{FDE0BA1F-9267-4564-94C9-C081213DD651}"/>
    <cellStyle name="Normal 7 4 4 2 2 3 4 2" xfId="18914" xr:uid="{1BE319B7-4E1A-4DCB-9664-0E818A5C84CD}"/>
    <cellStyle name="Normal 7 4 4 2 2 3 5" xfId="11367" xr:uid="{D0543F52-B8AC-4B37-819C-9DD0F9F23915}"/>
    <cellStyle name="Normal 7 4 4 2 2 3 5 2" xfId="21747" xr:uid="{C2548F04-A02E-4CD9-AAD1-D362474D311D}"/>
    <cellStyle name="Normal 7 4 4 2 2 3 6" xfId="23052" xr:uid="{001E25AE-D7A2-415C-A238-CF147CEF1ED8}"/>
    <cellStyle name="Normal 7 4 4 2 2 3 7" xfId="14042" xr:uid="{9A645B1E-FA20-4A76-94D7-27A4F1B0F564}"/>
    <cellStyle name="Normal 7 4 4 2 2 4" xfId="3454" xr:uid="{00000000-0005-0000-0000-00008C080000}"/>
    <cellStyle name="Normal 7 4 4 2 2 4 2" xfId="6508" xr:uid="{DB8979AA-4BDB-435B-A2C3-7F281B79A5DB}"/>
    <cellStyle name="Normal 7 4 4 2 2 4 2 2" xfId="27623" xr:uid="{1364445D-4378-4F8B-8E18-5CA8A1B837D2}"/>
    <cellStyle name="Normal 7 4 4 2 2 4 2 3" xfId="16079" xr:uid="{AE9BD2D5-10BC-4B9B-B911-5F91E53CB1D2}"/>
    <cellStyle name="Normal 7 4 4 2 2 4 3" xfId="8532" xr:uid="{AB089DE0-4D9C-4850-ABE7-B6F9056C3B5A}"/>
    <cellStyle name="Normal 7 4 4 2 2 4 3 2" xfId="18912" xr:uid="{088AB71F-1714-47EF-B619-63A0C5103E0F}"/>
    <cellStyle name="Normal 7 4 4 2 2 4 4" xfId="11365" xr:uid="{E6788041-E3DF-4264-B2C2-F3EB8F695F17}"/>
    <cellStyle name="Normal 7 4 4 2 2 4 4 2" xfId="21745" xr:uid="{F513B7B1-0713-491D-922C-7C02520EB424}"/>
    <cellStyle name="Normal 7 4 4 2 2 4 5" xfId="24471" xr:uid="{BD33F25E-4D01-43E2-A79E-DACF017A302B}"/>
    <cellStyle name="Normal 7 4 4 2 2 4 6" xfId="14040" xr:uid="{AA518B72-551D-49FF-97B6-5F5E268E2048}"/>
    <cellStyle name="Normal 7 4 4 2 2 5" xfId="4243" xr:uid="{6424EC82-10A1-42F5-9FFA-D6F9DA223917}"/>
    <cellStyle name="Normal 7 4 4 2 2 5 2" xfId="9014" xr:uid="{C0A51B5F-A418-46AF-81D2-8B163386F866}"/>
    <cellStyle name="Normal 7 4 4 2 2 5 2 2" xfId="29085" xr:uid="{7EBFC413-0B91-49A7-BDAD-66B27BE1A561}"/>
    <cellStyle name="Normal 7 4 4 2 2 5 2 3" xfId="19394" xr:uid="{13EEF0C0-7C9E-4888-9368-D49232433AAC}"/>
    <cellStyle name="Normal 7 4 4 2 2 5 3" xfId="11847" xr:uid="{CC1BFE65-A6EB-4675-B539-0C46A4A8B8A0}"/>
    <cellStyle name="Normal 7 4 4 2 2 5 3 2" xfId="22227" xr:uid="{2C82E1B6-16C8-4636-AE8B-2C290E7D2D6E}"/>
    <cellStyle name="Normal 7 4 4 2 2 5 4" xfId="23099" xr:uid="{B184A7CB-64E8-4552-9480-71A0B3794C87}"/>
    <cellStyle name="Normal 7 4 4 2 2 5 5" xfId="16561" xr:uid="{35234B4C-12F7-43EA-BCE1-C58380744C48}"/>
    <cellStyle name="Normal 7 4 4 2 2 6" xfId="5450" xr:uid="{C937A26F-B1D4-4453-9186-D297675A8C84}"/>
    <cellStyle name="Normal 7 4 4 2 2 6 2" xfId="26122" xr:uid="{C4976971-ADAE-423B-AE09-1C6B9BD6BE9E}"/>
    <cellStyle name="Normal 7 4 4 2 2 6 3" xfId="14747" xr:uid="{2AFE0F13-E501-4D26-96E0-F1BDEF3312A4}"/>
    <cellStyle name="Normal 7 4 4 2 2 7" xfId="7200" xr:uid="{C07BAA99-A4AD-40A8-8A24-D840DC98A042}"/>
    <cellStyle name="Normal 7 4 4 2 2 7 2" xfId="17580" xr:uid="{87D137C4-F41A-4C53-BD2A-2A75BD6A7E74}"/>
    <cellStyle name="Normal 7 4 4 2 2 8" xfId="10033" xr:uid="{2E0ADCB0-F339-4F9E-8A5D-752AB01A92F3}"/>
    <cellStyle name="Normal 7 4 4 2 2 8 2" xfId="20413" xr:uid="{6B75B93F-10E8-49C0-950C-F9A78D9836EF}"/>
    <cellStyle name="Normal 7 4 4 2 2 9" xfId="24458" xr:uid="{73C2BF4B-6624-44F6-8D87-B3A3255B3196}"/>
    <cellStyle name="Normal 7 4 4 2 3" xfId="2832" xr:uid="{00000000-0005-0000-0000-00008D080000}"/>
    <cellStyle name="Normal 7 4 4 2 3 2" xfId="3457" xr:uid="{00000000-0005-0000-0000-00008E080000}"/>
    <cellStyle name="Normal 7 4 4 2 3 2 2" xfId="6511" xr:uid="{34236F50-C037-4F8D-B6B2-6F0363CB5844}"/>
    <cellStyle name="Normal 7 4 4 2 3 2 2 2" xfId="28484" xr:uid="{339F1BE5-9433-44FE-A763-3AF771840D39}"/>
    <cellStyle name="Normal 7 4 4 2 3 2 2 3" xfId="16082" xr:uid="{61EB5AE0-87F8-4BF5-B28C-B790D2F2AC84}"/>
    <cellStyle name="Normal 7 4 4 2 3 2 3" xfId="8535" xr:uid="{650E8CFB-2725-44A8-89A1-D7BA0FE2923E}"/>
    <cellStyle name="Normal 7 4 4 2 3 2 3 2" xfId="18915" xr:uid="{91C5B97E-2457-4587-9FA5-4B5E372B5DCA}"/>
    <cellStyle name="Normal 7 4 4 2 3 2 4" xfId="11368" xr:uid="{DA7DFC6C-B0AC-4C3E-A861-98A860641B96}"/>
    <cellStyle name="Normal 7 4 4 2 3 2 4 2" xfId="21748" xr:uid="{C6B46EAB-3A80-43F7-B514-D3D782DCE271}"/>
    <cellStyle name="Normal 7 4 4 2 3 2 5" xfId="24497" xr:uid="{D8A95826-72A8-43FF-BD71-35E9BCBFCE99}"/>
    <cellStyle name="Normal 7 4 4 2 3 2 6" xfId="14043" xr:uid="{79DA3B40-853C-4D18-8FE6-C40E89EF19E0}"/>
    <cellStyle name="Normal 7 4 4 2 3 3" xfId="4368" xr:uid="{5718650D-9B49-4598-94A3-96C121F7519F}"/>
    <cellStyle name="Normal 7 4 4 2 3 3 2" xfId="9139" xr:uid="{50B08A76-5F8B-479D-99B5-B4F20FA5D439}"/>
    <cellStyle name="Normal 7 4 4 2 3 3 2 2" xfId="29182" xr:uid="{61F201DD-B55C-4156-A085-167C97EE008E}"/>
    <cellStyle name="Normal 7 4 4 2 3 3 2 3" xfId="19519" xr:uid="{DC5B0B79-D730-4828-98F9-CC47A1978333}"/>
    <cellStyle name="Normal 7 4 4 2 3 3 3" xfId="11972" xr:uid="{28D945B7-1103-47D4-A6EB-162A9E1A71DA}"/>
    <cellStyle name="Normal 7 4 4 2 3 3 3 2" xfId="22352" xr:uid="{E65617C7-B9F8-476B-8BF2-97882EAC814A}"/>
    <cellStyle name="Normal 7 4 4 2 3 3 4" xfId="23054" xr:uid="{3C537B82-AA9A-467F-ACA3-8F8ED612691F}"/>
    <cellStyle name="Normal 7 4 4 2 3 3 5" xfId="16686" xr:uid="{B7C056BC-24CF-4E2A-9F1C-4734D38A5989}"/>
    <cellStyle name="Normal 7 4 4 2 3 4" xfId="6047" xr:uid="{8614F297-A17E-4D0E-870D-3711AD73852B}"/>
    <cellStyle name="Normal 7 4 4 2 3 4 2" xfId="27640" xr:uid="{BA3C52BA-3AC7-4896-92F9-7A7300903EC5}"/>
    <cellStyle name="Normal 7 4 4 2 3 4 3" xfId="15501" xr:uid="{2876EE0A-FAFE-4DB0-A291-825A606682A6}"/>
    <cellStyle name="Normal 7 4 4 2 3 5" xfId="7954" xr:uid="{DB2DE750-5190-4404-B65E-67182576AD24}"/>
    <cellStyle name="Normal 7 4 4 2 3 5 2" xfId="18334" xr:uid="{882DBBCA-7C96-4DDE-A6C7-39C2E96C92ED}"/>
    <cellStyle name="Normal 7 4 4 2 3 6" xfId="10787" xr:uid="{45FA64DC-7A4B-4A17-9FB9-EAE8C4D295C8}"/>
    <cellStyle name="Normal 7 4 4 2 3 6 2" xfId="21167" xr:uid="{D2095383-C4E5-473E-A330-898A2D163753}"/>
    <cellStyle name="Normal 7 4 4 2 3 7" xfId="22895" xr:uid="{A02929AC-6E9B-44A5-80F6-0B24F1028588}"/>
    <cellStyle name="Normal 7 4 4 2 3 8" xfId="13307" xr:uid="{5B80B824-8D58-4B5C-AE5C-EDE867B145B7}"/>
    <cellStyle name="Normal 7 4 4 2 4" xfId="3458" xr:uid="{00000000-0005-0000-0000-00008F080000}"/>
    <cellStyle name="Normal 7 4 4 2 4 2" xfId="4587" xr:uid="{EB627D3D-2681-4252-9B95-0E8D4C27F3C3}"/>
    <cellStyle name="Normal 7 4 4 2 4 2 2" xfId="9358" xr:uid="{1C290444-83FC-41FC-B6A0-8BFA93D20B08}"/>
    <cellStyle name="Normal 7 4 4 2 4 2 2 2" xfId="19738" xr:uid="{0F8BD4ED-A530-4B81-8098-D4E0E51C95B1}"/>
    <cellStyle name="Normal 7 4 4 2 4 2 3" xfId="12191" xr:uid="{236D53CA-13DE-41CD-B516-3C2D9C7EACBB}"/>
    <cellStyle name="Normal 7 4 4 2 4 2 3 2" xfId="22571" xr:uid="{7BFB50A7-875F-418A-AF09-1025B45772EF}"/>
    <cellStyle name="Normal 7 4 4 2 4 2 4" xfId="25976" xr:uid="{D9B52417-CCBE-49AE-B848-B57D3E63404E}"/>
    <cellStyle name="Normal 7 4 4 2 4 2 5" xfId="16905" xr:uid="{517A41E9-BAC1-4FCE-BFF1-D519FE74BAC8}"/>
    <cellStyle name="Normal 7 4 4 2 4 3" xfId="6512" xr:uid="{715B2ACF-BA4F-4DF4-A8D1-52A2E092DDE9}"/>
    <cellStyle name="Normal 7 4 4 2 4 3 2" xfId="16083" xr:uid="{0D8CF97E-21EB-4AC7-A2BA-9764C4015C9E}"/>
    <cellStyle name="Normal 7 4 4 2 4 4" xfId="8536" xr:uid="{A22FAA5C-A938-4B0B-9F88-ACABAE0B73A9}"/>
    <cellStyle name="Normal 7 4 4 2 4 4 2" xfId="18916" xr:uid="{D9A5A6CF-640A-43A0-9D79-261DAED40A5C}"/>
    <cellStyle name="Normal 7 4 4 2 4 5" xfId="11369" xr:uid="{265CEEB0-A996-4D92-8966-842C11952763}"/>
    <cellStyle name="Normal 7 4 4 2 4 5 2" xfId="21749" xr:uid="{16F38D62-10F3-4B07-B1CE-B2AD6A5F059C}"/>
    <cellStyle name="Normal 7 4 4 2 4 6" xfId="22705" xr:uid="{68B1762D-D6C1-4593-8ADC-EC870A07BDF8}"/>
    <cellStyle name="Normal 7 4 4 2 4 7" xfId="14044" xr:uid="{12A4D8A0-42B0-4D28-B709-D35887FE31D9}"/>
    <cellStyle name="Normal 7 4 4 2 5" xfId="3453" xr:uid="{00000000-0005-0000-0000-000090080000}"/>
    <cellStyle name="Normal 7 4 4 2 5 2" xfId="6507" xr:uid="{71442CDA-8704-465A-9E78-1DF9673FDA59}"/>
    <cellStyle name="Normal 7 4 4 2 5 2 2" xfId="26469" xr:uid="{7968241E-6B5D-4F67-9009-FAA894F99D23}"/>
    <cellStyle name="Normal 7 4 4 2 5 2 3" xfId="16078" xr:uid="{F0CB1509-292A-48DF-97E6-9585DCB4F1B9}"/>
    <cellStyle name="Normal 7 4 4 2 5 3" xfId="8531" xr:uid="{0AAAFE54-847A-489F-AF1C-63C13B231E16}"/>
    <cellStyle name="Normal 7 4 4 2 5 3 2" xfId="18911" xr:uid="{A7AE5073-9934-4218-95BB-4C13A6598B37}"/>
    <cellStyle name="Normal 7 4 4 2 5 4" xfId="11364" xr:uid="{A9D3F44A-5F53-4F95-B187-DB99A473ACC0}"/>
    <cellStyle name="Normal 7 4 4 2 5 4 2" xfId="21744" xr:uid="{11B55F38-7F1C-4A4E-B4E8-833C6941F2AB}"/>
    <cellStyle name="Normal 7 4 4 2 5 5" xfId="25094" xr:uid="{3AB56816-3174-4584-B530-8EBDB09C1D5E}"/>
    <cellStyle name="Normal 7 4 4 2 5 6" xfId="14039" xr:uid="{81C8A64A-C038-4D7B-B98F-C8EAF384ECC4}"/>
    <cellStyle name="Normal 7 4 4 2 6" xfId="2551" xr:uid="{00000000-0005-0000-0000-000091080000}"/>
    <cellStyle name="Normal 7 4 4 2 6 2" xfId="5822" xr:uid="{F20CE6BA-12C7-4C14-A008-A15032D5A25B}"/>
    <cellStyle name="Normal 7 4 4 2 6 2 2" xfId="27585" xr:uid="{5BEA6F7A-80FC-4FFF-AAE9-237450D76ED5}"/>
    <cellStyle name="Normal 7 4 4 2 6 2 3" xfId="15222" xr:uid="{F90B9A98-A7E6-451C-8BAE-57C7F3A42DEA}"/>
    <cellStyle name="Normal 7 4 4 2 6 3" xfId="7675" xr:uid="{F23C6D6B-CF8D-40E4-A892-EFCF66043F69}"/>
    <cellStyle name="Normal 7 4 4 2 6 3 2" xfId="18055" xr:uid="{AFF8699B-7BCE-4E04-82FD-282E7A9342F1}"/>
    <cellStyle name="Normal 7 4 4 2 6 4" xfId="10508" xr:uid="{0D24AE76-6568-4B47-8025-7FA3A808C65A}"/>
    <cellStyle name="Normal 7 4 4 2 6 4 2" xfId="20888" xr:uid="{86768A89-C52D-46AE-9800-33A4FE29CFD8}"/>
    <cellStyle name="Normal 7 4 4 2 6 5" xfId="24198" xr:uid="{91F6AB87-A6E4-486E-A0B5-0D2DA2143D03}"/>
    <cellStyle name="Normal 7 4 4 2 6 6" xfId="12938" xr:uid="{C866F9FC-8C70-4F91-A275-BC83D5C86989}"/>
    <cellStyle name="Normal 7 4 4 2 7" xfId="2245" xr:uid="{00000000-0005-0000-0000-000087080000}"/>
    <cellStyle name="Normal 7 4 4 2 7 2" xfId="7371" xr:uid="{26283281-5ABF-482D-B5B3-127F8E984BFF}"/>
    <cellStyle name="Normal 7 4 4 2 7 2 2" xfId="17751" xr:uid="{2A060D8B-9545-4E67-BD93-DE0D9596E7FB}"/>
    <cellStyle name="Normal 7 4 4 2 7 3" xfId="10204" xr:uid="{F58D38A8-DBD8-41D8-AF5C-8D0538519E16}"/>
    <cellStyle name="Normal 7 4 4 2 7 3 2" xfId="20584" xr:uid="{5E0907C3-349F-4D28-A9D8-857AE3176668}"/>
    <cellStyle name="Normal 7 4 4 2 7 4" xfId="22751" xr:uid="{FD00B7D4-3539-4198-9907-1464487681AC}"/>
    <cellStyle name="Normal 7 4 4 2 7 5" xfId="14918" xr:uid="{BA2D0341-9462-4C2B-AF9D-67FB8C251BA0}"/>
    <cellStyle name="Normal 7 4 4 2 8" xfId="3798" xr:uid="{DAA32352-6BAD-430F-9A17-F7EF7AB6614A}"/>
    <cellStyle name="Normal 7 4 4 2 8 2" xfId="8633" xr:uid="{CD6C34D6-6911-49EF-B3EA-F852754DDF1F}"/>
    <cellStyle name="Normal 7 4 4 2 8 2 2" xfId="19013" xr:uid="{F97DB3D1-9FE7-40C0-8B08-55F2D4C221F4}"/>
    <cellStyle name="Normal 7 4 4 2 8 3" xfId="11466" xr:uid="{FCEA4E2D-C2D2-4663-92A4-343D02BD1178}"/>
    <cellStyle name="Normal 7 4 4 2 8 3 2" xfId="21846" xr:uid="{E050C544-35DC-4BD0-BCB9-42DCBE06AECA}"/>
    <cellStyle name="Normal 7 4 4 2 8 4" xfId="16180" xr:uid="{EC44B864-D532-4297-BAE3-94C32EBC660A}"/>
    <cellStyle name="Normal 7 4 4 2 9" xfId="5449" xr:uid="{EE4BCC74-C422-439B-AD8A-2B512A0795F4}"/>
    <cellStyle name="Normal 7 4 4 2 9 2" xfId="14746" xr:uid="{F516A8B1-8CC9-4949-9E5F-848D22370AAE}"/>
    <cellStyle name="Normal 7 4 4 3" xfId="1435" xr:uid="{00000000-0005-0000-0000-000072070000}"/>
    <cellStyle name="Normal 7 4 4 3 10" xfId="10034" xr:uid="{0AD9C01A-7272-4FE1-A52F-22B7BBD12FF2}"/>
    <cellStyle name="Normal 7 4 4 3 10 2" xfId="20414" xr:uid="{36F7C331-6751-4B69-8C0D-AB4B7C300153}"/>
    <cellStyle name="Normal 7 4 4 3 11" xfId="24030" xr:uid="{BA681105-BE24-4BB5-8D87-F19F049BCC02}"/>
    <cellStyle name="Normal 7 4 4 3 12" xfId="12635" xr:uid="{99999AEE-47FD-4FA7-8FD4-45B02F09CBEB}"/>
    <cellStyle name="Normal 7 4 4 3 2" xfId="2834" xr:uid="{00000000-0005-0000-0000-000093080000}"/>
    <cellStyle name="Normal 7 4 4 3 2 2" xfId="3460" xr:uid="{00000000-0005-0000-0000-000094080000}"/>
    <cellStyle name="Normal 7 4 4 3 2 2 2" xfId="6514" xr:uid="{034D1EAC-D921-43B0-9889-CD6826907649}"/>
    <cellStyle name="Normal 7 4 4 3 2 2 2 2" xfId="28678" xr:uid="{053950AF-9542-4417-9943-2597D0C02EBD}"/>
    <cellStyle name="Normal 7 4 4 3 2 2 2 3" xfId="16085" xr:uid="{D1C17C96-AF36-4CC9-96B3-454480DA749B}"/>
    <cellStyle name="Normal 7 4 4 3 2 2 3" xfId="8538" xr:uid="{986437B4-FBB8-4F2F-BB70-FA6454ADB463}"/>
    <cellStyle name="Normal 7 4 4 3 2 2 3 2" xfId="18918" xr:uid="{4C575817-6CB8-496D-BF09-ABB4A9CF2DCD}"/>
    <cellStyle name="Normal 7 4 4 3 2 2 4" xfId="11371" xr:uid="{54F9B92A-66AA-45B3-866D-B16A31EC942C}"/>
    <cellStyle name="Normal 7 4 4 3 2 2 4 2" xfId="21751" xr:uid="{2502CA8E-522F-42A9-B245-AF35E3C98EA0}"/>
    <cellStyle name="Normal 7 4 4 3 2 2 5" xfId="23905" xr:uid="{1D2E9EE8-F643-4313-AF75-E46F10BE5FC2}"/>
    <cellStyle name="Normal 7 4 4 3 2 2 6" xfId="14046" xr:uid="{C13405EC-5891-4A8E-8B7C-BC6D51C259A8}"/>
    <cellStyle name="Normal 7 4 4 3 2 3" xfId="4370" xr:uid="{0659832D-C1DD-467F-B7B6-1FE42F2F2940}"/>
    <cellStyle name="Normal 7 4 4 3 2 3 2" xfId="9141" xr:uid="{E6B3A5D8-7DA3-45F9-9942-9F0A3EF5ABB4}"/>
    <cellStyle name="Normal 7 4 4 3 2 3 2 2" xfId="29184" xr:uid="{BB606388-E4A1-42F9-9CF4-70216C3CF050}"/>
    <cellStyle name="Normal 7 4 4 3 2 3 2 3" xfId="19521" xr:uid="{EDFCAAEA-3CFC-4FDC-99F1-1183F7FC1430}"/>
    <cellStyle name="Normal 7 4 4 3 2 3 3" xfId="11974" xr:uid="{E656D6CD-A3F3-4801-985F-D85295FA1C57}"/>
    <cellStyle name="Normal 7 4 4 3 2 3 3 2" xfId="22354" xr:uid="{5155C7CA-726A-4A03-988F-9D04AEDE7B53}"/>
    <cellStyle name="Normal 7 4 4 3 2 3 4" xfId="23311" xr:uid="{FF037F3A-C9EE-4789-8D8F-16D1F83D2BA6}"/>
    <cellStyle name="Normal 7 4 4 3 2 3 5" xfId="16688" xr:uid="{8113FA6A-9C2B-46E4-9489-643A315959DF}"/>
    <cellStyle name="Normal 7 4 4 3 2 4" xfId="6049" xr:uid="{DE932555-5864-4A68-B63A-46AF8A2B591A}"/>
    <cellStyle name="Normal 7 4 4 3 2 4 2" xfId="28605" xr:uid="{E8D0DB87-9700-4EAB-990B-2381980AF999}"/>
    <cellStyle name="Normal 7 4 4 3 2 4 3" xfId="15503" xr:uid="{675359B0-1C01-40AA-B61F-9A4003C9AC56}"/>
    <cellStyle name="Normal 7 4 4 3 2 5" xfId="7956" xr:uid="{49DF7570-FCF9-426A-8F55-B6D9CDC1FB76}"/>
    <cellStyle name="Normal 7 4 4 3 2 5 2" xfId="18336" xr:uid="{4CFF227B-804B-4CC6-83BE-B35A6B8DAFBA}"/>
    <cellStyle name="Normal 7 4 4 3 2 6" xfId="10789" xr:uid="{04644EAF-96E5-4873-9266-32AAE5E3774A}"/>
    <cellStyle name="Normal 7 4 4 3 2 6 2" xfId="21169" xr:uid="{C81BB689-44C1-4D2A-82D1-C28D0552B0D8}"/>
    <cellStyle name="Normal 7 4 4 3 2 7" xfId="24866" xr:uid="{807E4EA1-9D04-4E45-83F2-68B50B7A8515}"/>
    <cellStyle name="Normal 7 4 4 3 2 8" xfId="13309" xr:uid="{BD10ACE1-8FCF-4488-A07D-D7342DFEBAD6}"/>
    <cellStyle name="Normal 7 4 4 3 3" xfId="3461" xr:uid="{00000000-0005-0000-0000-000095080000}"/>
    <cellStyle name="Normal 7 4 4 3 3 2" xfId="4588" xr:uid="{A474941C-FDE8-462E-80AC-1AEBB47CFAA8}"/>
    <cellStyle name="Normal 7 4 4 3 3 2 2" xfId="9359" xr:uid="{8C1074CE-37B7-4913-A6FF-6C6D691F1ED5}"/>
    <cellStyle name="Normal 7 4 4 3 3 2 2 2" xfId="29329" xr:uid="{A451520F-E369-4C5D-9818-8B2B69613E76}"/>
    <cellStyle name="Normal 7 4 4 3 3 2 2 3" xfId="19739" xr:uid="{9F6772C3-147C-42B4-9790-4925794F556E}"/>
    <cellStyle name="Normal 7 4 4 3 3 2 3" xfId="12192" xr:uid="{231DC338-AEDB-4BF9-A826-BC73AD859B1C}"/>
    <cellStyle name="Normal 7 4 4 3 3 2 3 2" xfId="22572" xr:uid="{092FBB8C-4A28-4367-B46E-126423D2A717}"/>
    <cellStyle name="Normal 7 4 4 3 3 2 4" xfId="25334" xr:uid="{0987B2FE-3244-4645-A112-18F593F4BCFA}"/>
    <cellStyle name="Normal 7 4 4 3 3 2 5" xfId="16906" xr:uid="{67B67DB3-2EDC-4FB1-868F-EDBA5B21871B}"/>
    <cellStyle name="Normal 7 4 4 3 3 3" xfId="6515" xr:uid="{AC414C89-6E7D-4392-B1CC-1E182DA39C3D}"/>
    <cellStyle name="Normal 7 4 4 3 3 3 2" xfId="28407" xr:uid="{8DBF70E8-8A8F-4CCD-83F2-87CABD6C61ED}"/>
    <cellStyle name="Normal 7 4 4 3 3 3 3" xfId="16086" xr:uid="{037F70C4-A8F5-46D9-9E67-E1D66CF33B36}"/>
    <cellStyle name="Normal 7 4 4 3 3 4" xfId="8539" xr:uid="{CFABD363-A6D3-452D-930E-013BC2326696}"/>
    <cellStyle name="Normal 7 4 4 3 3 4 2" xfId="18919" xr:uid="{55E0E2B5-57F9-4C00-9C63-80DB3467B08E}"/>
    <cellStyle name="Normal 7 4 4 3 3 5" xfId="11372" xr:uid="{BAEB42AC-B1BC-4DBE-B93C-B07B4FF468F7}"/>
    <cellStyle name="Normal 7 4 4 3 3 5 2" xfId="21752" xr:uid="{08795ADC-573E-43A9-A426-73BD16C606C4}"/>
    <cellStyle name="Normal 7 4 4 3 3 6" xfId="25141" xr:uid="{C7CCA1E3-02D1-4BB8-AD9F-084A8C76BBD2}"/>
    <cellStyle name="Normal 7 4 4 3 3 7" xfId="14047" xr:uid="{6C3CDA8A-5BA2-48C0-82AD-A38D7AA7E568}"/>
    <cellStyle name="Normal 7 4 4 3 4" xfId="3459" xr:uid="{00000000-0005-0000-0000-000096080000}"/>
    <cellStyle name="Normal 7 4 4 3 4 2" xfId="6513" xr:uid="{F9090B4D-F3CC-4F61-8095-3B8BE0779478}"/>
    <cellStyle name="Normal 7 4 4 3 4 2 2" xfId="26420" xr:uid="{D379E330-4095-4BDC-97F3-0ADCF8EECFBB}"/>
    <cellStyle name="Normal 7 4 4 3 4 2 3" xfId="16084" xr:uid="{D375E2F8-E8AE-4EEF-8ED1-BBDAD5360910}"/>
    <cellStyle name="Normal 7 4 4 3 4 3" xfId="8537" xr:uid="{A18FDA77-F04D-4DF8-A347-B24A599E4CFD}"/>
    <cellStyle name="Normal 7 4 4 3 4 3 2" xfId="18917" xr:uid="{88DD5590-8B64-4490-8E7C-9C0CAEA6849D}"/>
    <cellStyle name="Normal 7 4 4 3 4 4" xfId="11370" xr:uid="{524758A7-14DA-41D6-9A4A-6D4F48CE43A8}"/>
    <cellStyle name="Normal 7 4 4 3 4 4 2" xfId="21750" xr:uid="{2385AD1A-2651-4DD3-A382-D510A661377B}"/>
    <cellStyle name="Normal 7 4 4 3 4 5" xfId="23400" xr:uid="{76C33ED5-E615-4081-8154-0EFD014530B6}"/>
    <cellStyle name="Normal 7 4 4 3 4 6" xfId="14045" xr:uid="{A7C35981-5852-4505-AB7C-66BF7BBD2B18}"/>
    <cellStyle name="Normal 7 4 4 3 5" xfId="2594" xr:uid="{00000000-0005-0000-0000-000097080000}"/>
    <cellStyle name="Normal 7 4 4 3 5 2" xfId="5858" xr:uid="{F2599C98-B9A0-4118-9CE8-33021C6A6B6D}"/>
    <cellStyle name="Normal 7 4 4 3 5 2 2" xfId="27144" xr:uid="{76DC0338-C8F7-4BB1-A594-E523882A8B15}"/>
    <cellStyle name="Normal 7 4 4 3 5 2 3" xfId="15265" xr:uid="{5F33D464-7C8E-4DD5-9456-6D815C1F9100}"/>
    <cellStyle name="Normal 7 4 4 3 5 3" xfId="7718" xr:uid="{AFEF6897-243C-497C-A883-74FDF5E5B904}"/>
    <cellStyle name="Normal 7 4 4 3 5 3 2" xfId="18098" xr:uid="{943B9694-A54A-4FC0-BE14-C5768314675A}"/>
    <cellStyle name="Normal 7 4 4 3 5 4" xfId="10551" xr:uid="{A4072F29-C570-459A-B51F-E90C79C94AAA}"/>
    <cellStyle name="Normal 7 4 4 3 5 4 2" xfId="20931" xr:uid="{8051ED48-CFA2-4EF5-B914-29BDD6F917FF}"/>
    <cellStyle name="Normal 7 4 4 3 5 5" xfId="25262" xr:uid="{29DE1F0B-1A51-499B-8642-4715FCB8BDB9}"/>
    <cellStyle name="Normal 7 4 4 3 5 6" xfId="12981" xr:uid="{CB99174D-2904-4DB9-8D7E-5ED794E6D756}"/>
    <cellStyle name="Normal 7 4 4 3 6" xfId="2402" xr:uid="{00000000-0005-0000-0000-000092080000}"/>
    <cellStyle name="Normal 7 4 4 3 6 2" xfId="7528" xr:uid="{22B55CE2-FDBF-4440-B37F-3513AA4B2DB5}"/>
    <cellStyle name="Normal 7 4 4 3 6 2 2" xfId="17908" xr:uid="{00E4EC6B-257D-4D6E-B791-8B8C924B17E9}"/>
    <cellStyle name="Normal 7 4 4 3 6 3" xfId="10361" xr:uid="{1D14EC35-D8CD-41E6-A37C-78351754AA0E}"/>
    <cellStyle name="Normal 7 4 4 3 6 3 2" xfId="20741" xr:uid="{18DCC22E-5D92-407D-848C-517E166002DE}"/>
    <cellStyle name="Normal 7 4 4 3 6 4" xfId="23349" xr:uid="{6059F81A-D840-4902-B026-ABAEFA6A9F0B}"/>
    <cellStyle name="Normal 7 4 4 3 6 5" xfId="15075" xr:uid="{4D55F934-1FFC-4396-9F31-6D84758483DD}"/>
    <cellStyle name="Normal 7 4 4 3 7" xfId="4102" xr:uid="{6A1C0A1D-511F-4E74-B247-18BCDAE310FC}"/>
    <cellStyle name="Normal 7 4 4 3 7 2" xfId="8875" xr:uid="{27E6B2CE-1AFD-4862-9E16-5BF29D5C5909}"/>
    <cellStyle name="Normal 7 4 4 3 7 2 2" xfId="19255" xr:uid="{824FCCF6-6BC4-4C86-AB05-99C7ABE84B42}"/>
    <cellStyle name="Normal 7 4 4 3 7 3" xfId="11708" xr:uid="{05DB735E-454B-4105-88B9-5CC241F5CCCB}"/>
    <cellStyle name="Normal 7 4 4 3 7 3 2" xfId="22088" xr:uid="{81AFA6DA-3E88-4DB8-90F1-7319E912E8F2}"/>
    <cellStyle name="Normal 7 4 4 3 7 4" xfId="16422" xr:uid="{46FF35D0-51FF-4D94-B961-C26787B78596}"/>
    <cellStyle name="Normal 7 4 4 3 8" xfId="5451" xr:uid="{58EF8992-1F4B-41D3-A46F-97B36DCFC36A}"/>
    <cellStyle name="Normal 7 4 4 3 8 2" xfId="14748" xr:uid="{472FBAF2-5C4C-439D-9980-33A89F795071}"/>
    <cellStyle name="Normal 7 4 4 3 9" xfId="7201" xr:uid="{952ADF49-3098-473E-B217-95CF5041A2A8}"/>
    <cellStyle name="Normal 7 4 4 3 9 2" xfId="17581" xr:uid="{70E7D636-D7A1-460A-BE46-3B0A90B2B5F6}"/>
    <cellStyle name="Normal 7 4 4 4" xfId="1436" xr:uid="{00000000-0005-0000-0000-000073070000}"/>
    <cellStyle name="Normal 7 4 4 4 2" xfId="3462" xr:uid="{00000000-0005-0000-0000-000099080000}"/>
    <cellStyle name="Normal 7 4 4 4 2 2" xfId="6516" xr:uid="{F982CCF3-E4B3-45BC-9DF4-6F2C832F9625}"/>
    <cellStyle name="Normal 7 4 4 4 2 2 2" xfId="25833" xr:uid="{0C93712A-98B4-4A27-9406-FAAD6D859413}"/>
    <cellStyle name="Normal 7 4 4 4 2 2 3" xfId="16087" xr:uid="{48FB1532-3D66-4BB7-92D7-C502905FCC63}"/>
    <cellStyle name="Normal 7 4 4 4 2 3" xfId="8540" xr:uid="{4A994164-35D4-4108-80D3-9858944D52C1}"/>
    <cellStyle name="Normal 7 4 4 4 2 3 2" xfId="18920" xr:uid="{178C6F7F-B996-4AAC-9298-269F9631A294}"/>
    <cellStyle name="Normal 7 4 4 4 2 4" xfId="11373" xr:uid="{4FA9F0EE-E592-4579-A037-25E98C68D43D}"/>
    <cellStyle name="Normal 7 4 4 4 2 4 2" xfId="21753" xr:uid="{0FE6EAEE-F1E8-40B0-9D52-50A69A761F3A}"/>
    <cellStyle name="Normal 7 4 4 4 2 5" xfId="22763" xr:uid="{D6039679-CC4D-4C29-9FBD-23AA925B05DE}"/>
    <cellStyle name="Normal 7 4 4 4 2 6" xfId="14048" xr:uid="{AFEDC8C5-B75D-4B3B-A740-64D6C07312F0}"/>
    <cellStyle name="Normal 7 4 4 4 3" xfId="2831" xr:uid="{00000000-0005-0000-0000-00009A080000}"/>
    <cellStyle name="Normal 7 4 4 4 3 2" xfId="6046" xr:uid="{B47FB063-49D7-4081-8C3E-40F89A8ED9AD}"/>
    <cellStyle name="Normal 7 4 4 4 3 2 2" xfId="27732" xr:uid="{B792A0A3-E041-45B6-BFA5-6531E09A3C53}"/>
    <cellStyle name="Normal 7 4 4 4 3 2 3" xfId="15500" xr:uid="{12BEB11B-A442-450C-9428-A9E6BB086A87}"/>
    <cellStyle name="Normal 7 4 4 4 3 3" xfId="7953" xr:uid="{DA97BF09-2837-4C57-AB4E-94C0D8F31BD2}"/>
    <cellStyle name="Normal 7 4 4 4 3 3 2" xfId="18333" xr:uid="{5B287435-B7E4-48B5-9AA8-6B13DAD14B82}"/>
    <cellStyle name="Normal 7 4 4 4 3 4" xfId="10786" xr:uid="{0596FCAC-9CAA-4574-86D2-F97DE7354D19}"/>
    <cellStyle name="Normal 7 4 4 4 3 4 2" xfId="21166" xr:uid="{A899A5D7-41A6-498C-9BA0-19AD65E3F0A7}"/>
    <cellStyle name="Normal 7 4 4 4 3 5" xfId="25087" xr:uid="{68A8F8FA-735F-4F37-A8AD-7CF63DF62108}"/>
    <cellStyle name="Normal 7 4 4 4 3 6" xfId="13306" xr:uid="{E3C36802-0ABD-4645-B477-520D77839989}"/>
    <cellStyle name="Normal 7 4 4 4 4" xfId="4220" xr:uid="{44491943-E6A8-4D35-9E5F-48696B2FDF6C}"/>
    <cellStyle name="Normal 7 4 4 4 4 2" xfId="8991" xr:uid="{1E995EB1-E39A-482C-9073-C5620D091600}"/>
    <cellStyle name="Normal 7 4 4 4 4 2 2" xfId="19371" xr:uid="{2100FD03-C50A-4B77-A4DE-6A7C7745C0B5}"/>
    <cellStyle name="Normal 7 4 4 4 4 3" xfId="11824" xr:uid="{AE41E4D8-5D4B-4406-9864-AF1BE471B40F}"/>
    <cellStyle name="Normal 7 4 4 4 4 3 2" xfId="22204" xr:uid="{CA58DF2F-54B7-4BC1-B6A7-876B93D3E253}"/>
    <cellStyle name="Normal 7 4 4 4 4 4" xfId="22918" xr:uid="{3A848BF1-9B56-4355-A25C-B03A989D831A}"/>
    <cellStyle name="Normal 7 4 4 4 4 5" xfId="16538" xr:uid="{6E5F843C-BF66-444E-9962-572C83A6D746}"/>
    <cellStyle name="Normal 7 4 4 4 5" xfId="5452" xr:uid="{D13E76A0-1ECF-4EBD-9186-795140A7597B}"/>
    <cellStyle name="Normal 7 4 4 4 5 2" xfId="14749" xr:uid="{25EF9968-B704-4A78-9AD6-F02A07C76212}"/>
    <cellStyle name="Normal 7 4 4 4 6" xfId="7202" xr:uid="{1EC584B9-648C-453C-8CFB-406AB96E37EB}"/>
    <cellStyle name="Normal 7 4 4 4 6 2" xfId="17582" xr:uid="{E0CF6BBE-30B7-48B7-841A-C002A3E2060D}"/>
    <cellStyle name="Normal 7 4 4 4 7" xfId="10035" xr:uid="{460CF3DF-2A15-47CB-BF9D-651639FEFF7A}"/>
    <cellStyle name="Normal 7 4 4 4 7 2" xfId="20415" xr:uid="{01419667-F645-4A46-ABBE-D34331822207}"/>
    <cellStyle name="Normal 7 4 4 4 8" xfId="25153" xr:uid="{63897A23-9DF6-4E47-90C0-BA341FBC4E4F}"/>
    <cellStyle name="Normal 7 4 4 4 9" xfId="12793" xr:uid="{18F73C9F-56BF-4797-BE54-74F01120802D}"/>
    <cellStyle name="Normal 7 4 4 5" xfId="3463" xr:uid="{00000000-0005-0000-0000-00009B080000}"/>
    <cellStyle name="Normal 7 4 4 5 2" xfId="4589" xr:uid="{BBAA1457-EF96-48C1-BC26-BB325F7B0E53}"/>
    <cellStyle name="Normal 7 4 4 5 2 2" xfId="9360" xr:uid="{73D4206B-084D-4F0E-AB3C-3EE94F592A02}"/>
    <cellStyle name="Normal 7 4 4 5 2 2 2" xfId="29330" xr:uid="{2C97B3A2-03A9-4BF5-BB89-F3AB6C7DA914}"/>
    <cellStyle name="Normal 7 4 4 5 2 2 3" xfId="19740" xr:uid="{E7D47298-C79C-4B27-A375-271385A1F32E}"/>
    <cellStyle name="Normal 7 4 4 5 2 3" xfId="12193" xr:uid="{772E7CD2-A7F4-4D15-97BD-2B6F74B8C2F8}"/>
    <cellStyle name="Normal 7 4 4 5 2 3 2" xfId="22573" xr:uid="{C5AE1F92-A2D4-4FE4-81AB-738EA7E2869B}"/>
    <cellStyle name="Normal 7 4 4 5 2 4" xfId="24836" xr:uid="{7728F992-F520-4B48-88DC-FB6E4522D4E8}"/>
    <cellStyle name="Normal 7 4 4 5 2 5" xfId="16907" xr:uid="{B77B69CB-D17F-4BA0-8BD3-EEFDA8B55E6A}"/>
    <cellStyle name="Normal 7 4 4 5 3" xfId="6517" xr:uid="{B81E5C47-1D47-43B5-A72E-8098E337F4AB}"/>
    <cellStyle name="Normal 7 4 4 5 3 2" xfId="28485" xr:uid="{61508F15-6411-4A3A-A82A-871F8F563594}"/>
    <cellStyle name="Normal 7 4 4 5 3 3" xfId="16088" xr:uid="{C400E1FF-3987-425B-8638-06C24403A991}"/>
    <cellStyle name="Normal 7 4 4 5 4" xfId="8541" xr:uid="{0F897E2E-7061-41CB-8372-D4EFA0033D3B}"/>
    <cellStyle name="Normal 7 4 4 5 4 2" xfId="18921" xr:uid="{CEAB414B-8420-45E9-ABD5-BD6DD0561A42}"/>
    <cellStyle name="Normal 7 4 4 5 5" xfId="11374" xr:uid="{8063B509-CC82-421B-95B5-CBF15BA79A53}"/>
    <cellStyle name="Normal 7 4 4 5 5 2" xfId="21754" xr:uid="{7E8C913D-9533-4ABD-8479-CB6DB2D5AE29}"/>
    <cellStyle name="Normal 7 4 4 5 6" xfId="25188" xr:uid="{1E9517DB-DDAB-419C-992E-10533A90F797}"/>
    <cellStyle name="Normal 7 4 4 5 7" xfId="14049" xr:uid="{3F2AC03E-8703-48A2-89E3-48BA060139C0}"/>
    <cellStyle name="Normal 7 4 4 6" xfId="2993" xr:uid="{00000000-0005-0000-0000-00009C080000}"/>
    <cellStyle name="Normal 7 4 4 6 2" xfId="6142" xr:uid="{2B43D5BA-5114-430D-9C49-4DCAF0AB7850}"/>
    <cellStyle name="Normal 7 4 4 6 2 2" xfId="28475" xr:uid="{28BD2B38-C118-4B21-BF93-8215D5DE7C40}"/>
    <cellStyle name="Normal 7 4 4 6 2 3" xfId="15620" xr:uid="{1DD96F9A-EB3C-4030-9B74-E9C6683B6D13}"/>
    <cellStyle name="Normal 7 4 4 6 3" xfId="8073" xr:uid="{2CC6AF16-6074-435E-8A6B-605B84CC3B5A}"/>
    <cellStyle name="Normal 7 4 4 6 3 2" xfId="18453" xr:uid="{10C6D6B9-8ACB-42E3-BB51-CC60F075ABC4}"/>
    <cellStyle name="Normal 7 4 4 6 4" xfId="10906" xr:uid="{7F482487-2CC4-4837-B8DF-E45A7A5E75C7}"/>
    <cellStyle name="Normal 7 4 4 6 4 2" xfId="21286" xr:uid="{7622F3EF-8FA5-4E71-87E5-84797A8D97E4}"/>
    <cellStyle name="Normal 7 4 4 6 5" xfId="23331" xr:uid="{A4E4CD58-90B9-4C4C-9D2F-499DA1778149}"/>
    <cellStyle name="Normal 7 4 4 6 6" xfId="13491" xr:uid="{A5FAEBB9-6985-4BD3-A833-B5FDFF03F085}"/>
    <cellStyle name="Normal 7 4 4 7" xfId="2491" xr:uid="{00000000-0005-0000-0000-00009D080000}"/>
    <cellStyle name="Normal 7 4 4 7 2" xfId="5775" xr:uid="{01B52D0A-3CF0-46DC-B6F0-FBF64E3B159C}"/>
    <cellStyle name="Normal 7 4 4 7 2 2" xfId="28611" xr:uid="{24E7A3D5-3D8D-426B-8BD8-E36A2FA9DEB1}"/>
    <cellStyle name="Normal 7 4 4 7 2 3" xfId="15162" xr:uid="{B762EAD9-688B-4EDF-913C-39867300C7A8}"/>
    <cellStyle name="Normal 7 4 4 7 3" xfId="7615" xr:uid="{9CE6A97B-B5F4-46D8-8D4A-F4AA3D6F1806}"/>
    <cellStyle name="Normal 7 4 4 7 3 2" xfId="17995" xr:uid="{F8064113-CE90-49C0-A8B7-CC868350F09C}"/>
    <cellStyle name="Normal 7 4 4 7 4" xfId="10448" xr:uid="{B7983416-652E-43C7-8228-D077394E3EF5}"/>
    <cellStyle name="Normal 7 4 4 7 4 2" xfId="20828" xr:uid="{C937A6F6-E287-47A8-8618-DA885DC3C596}"/>
    <cellStyle name="Normal 7 4 4 7 5" xfId="25015" xr:uid="{AB707457-F50F-4488-B3E1-3EB8DAE6B6F6}"/>
    <cellStyle name="Normal 7 4 4 7 6" xfId="12878" xr:uid="{7546E79D-F083-4AA2-858C-2ED96CFB2C03}"/>
    <cellStyle name="Normal 7 4 4 8" xfId="2185" xr:uid="{00000000-0005-0000-0000-000086080000}"/>
    <cellStyle name="Normal 7 4 4 8 2" xfId="7311" xr:uid="{F190B6F3-DFEB-4069-BCA7-52C1B43AB5D8}"/>
    <cellStyle name="Normal 7 4 4 8 2 2" xfId="17691" xr:uid="{CD95C1DD-EB56-4B25-8F18-B6FE79337B1B}"/>
    <cellStyle name="Normal 7 4 4 8 3" xfId="10144" xr:uid="{C513C012-6B52-44B6-AD99-B5F620C56156}"/>
    <cellStyle name="Normal 7 4 4 8 3 2" xfId="20524" xr:uid="{E058294E-89D6-44CE-A1BE-2029E7C4C2E8}"/>
    <cellStyle name="Normal 7 4 4 8 4" xfId="24346" xr:uid="{A316E81C-E4FF-4399-BB54-8027D9BCFF0F}"/>
    <cellStyle name="Normal 7 4 4 8 5" xfId="14858" xr:uid="{6FAF84CF-AF10-4F2C-909B-E12D90F9401B}"/>
    <cellStyle name="Normal 7 4 4 9" xfId="4070" xr:uid="{8D74B87E-CD51-42A7-BBFA-D19E8595345F}"/>
    <cellStyle name="Normal 7 4 4 9 2" xfId="8849" xr:uid="{78141478-0620-4302-A6B6-3580DEEA7251}"/>
    <cellStyle name="Normal 7 4 4 9 2 2" xfId="19229" xr:uid="{6ACAF1E5-B00C-4740-95A1-FC93F0EB3386}"/>
    <cellStyle name="Normal 7 4 4 9 3" xfId="11682" xr:uid="{710F83C3-37EA-4B30-8D94-EFB2076B3B47}"/>
    <cellStyle name="Normal 7 4 4 9 3 2" xfId="22062" xr:uid="{5DACBBCD-65F7-421A-9850-59D620ABD4A6}"/>
    <cellStyle name="Normal 7 4 4 9 4" xfId="16396" xr:uid="{5108955D-11F1-4CB2-A850-EE4BFF4D196F}"/>
    <cellStyle name="Normal 7 4 5" xfId="1437" xr:uid="{00000000-0005-0000-0000-000074070000}"/>
    <cellStyle name="Normal 7 4 5 10" xfId="5453" xr:uid="{3BEA69EA-7367-4B83-93C6-827E4511E462}"/>
    <cellStyle name="Normal 7 4 5 10 2" xfId="14750" xr:uid="{98E0E415-F561-49A0-B3A0-87C6719E80DE}"/>
    <cellStyle name="Normal 7 4 5 11" xfId="7203" xr:uid="{D23C35F3-A56E-4ED3-98FB-293A345E11E0}"/>
    <cellStyle name="Normal 7 4 5 11 2" xfId="17583" xr:uid="{5A62008C-C375-43A8-BEEA-1B14C41898A5}"/>
    <cellStyle name="Normal 7 4 5 12" xfId="10036" xr:uid="{20AD47E1-C817-4817-B990-CA429EE224EE}"/>
    <cellStyle name="Normal 7 4 5 12 2" xfId="20416" xr:uid="{EE524DD4-A4A4-4D08-BFF5-C085C63825A1}"/>
    <cellStyle name="Normal 7 4 5 13" xfId="23188" xr:uid="{13FA5086-04B8-458F-9CD4-5D21F985A8FF}"/>
    <cellStyle name="Normal 7 4 5 14" xfId="12450" xr:uid="{8B12ECBD-940B-4229-8FBA-83B178826641}"/>
    <cellStyle name="Normal 7 4 5 2" xfId="1438" xr:uid="{00000000-0005-0000-0000-000075070000}"/>
    <cellStyle name="Normal 7 4 5 2 10" xfId="10037" xr:uid="{7E4A2B0B-6A88-44F0-A277-731B8AE6015E}"/>
    <cellStyle name="Normal 7 4 5 2 10 2" xfId="20417" xr:uid="{B2F2615F-9C46-4F7D-B051-AB20533FE80F}"/>
    <cellStyle name="Normal 7 4 5 2 11" xfId="24162" xr:uid="{C678FABD-64B0-41FB-ACC4-EC1234DAECA2}"/>
    <cellStyle name="Normal 7 4 5 2 12" xfId="12636" xr:uid="{C532D50D-F9F1-4330-BCE7-3F9E92E22F8A}"/>
    <cellStyle name="Normal 7 4 5 2 2" xfId="1439" xr:uid="{00000000-0005-0000-0000-000076070000}"/>
    <cellStyle name="Normal 7 4 5 2 2 2" xfId="3465" xr:uid="{00000000-0005-0000-0000-0000A1080000}"/>
    <cellStyle name="Normal 7 4 5 2 2 2 2" xfId="6519" xr:uid="{759C40B8-2BAD-48C4-BBAA-C50AB5F0A92A}"/>
    <cellStyle name="Normal 7 4 5 2 2 2 2 2" xfId="27737" xr:uid="{226FC528-0EE5-4D66-AFD9-5205DE87404B}"/>
    <cellStyle name="Normal 7 4 5 2 2 2 2 3" xfId="26926" xr:uid="{C9002E2F-8DCE-45A3-A35E-13558D4EEF36}"/>
    <cellStyle name="Normal 7 4 5 2 2 2 2 4" xfId="16090" xr:uid="{95B69166-525D-4D49-9E84-AF984F5FF843}"/>
    <cellStyle name="Normal 7 4 5 2 2 2 3" xfId="8543" xr:uid="{3B7703FE-2103-42F9-A5C2-D5E40CDEDA4F}"/>
    <cellStyle name="Normal 7 4 5 2 2 2 3 2" xfId="28941" xr:uid="{2B0205DA-F7B1-4837-88B4-3162D65112BC}"/>
    <cellStyle name="Normal 7 4 5 2 2 2 3 3" xfId="18923" xr:uid="{E3BD6200-D717-4910-8462-1C4409ADFDE1}"/>
    <cellStyle name="Normal 7 4 5 2 2 2 4" xfId="11376" xr:uid="{5DF666FB-AC85-4C66-9217-AD1973C4A5C7}"/>
    <cellStyle name="Normal 7 4 5 2 2 2 4 2" xfId="21756" xr:uid="{89F97885-1607-464C-BFB4-6A1857302746}"/>
    <cellStyle name="Normal 7 4 5 2 2 2 5" xfId="23450" xr:uid="{B7218DFF-9D69-4080-B380-64735778F0ED}"/>
    <cellStyle name="Normal 7 4 5 2 2 2 6" xfId="14051" xr:uid="{49DFE780-4C61-418F-994E-F134DF7FC24D}"/>
    <cellStyle name="Normal 7 4 5 2 2 3" xfId="4372" xr:uid="{C8443702-7F2D-4E52-9E30-664900B6AACD}"/>
    <cellStyle name="Normal 7 4 5 2 2 3 2" xfId="9143" xr:uid="{1AD95E88-1032-4597-92E3-C3C5614A1AC2}"/>
    <cellStyle name="Normal 7 4 5 2 2 3 2 2" xfId="29186" xr:uid="{D1EA1C01-4B98-4844-A2E8-A5971B45F20B}"/>
    <cellStyle name="Normal 7 4 5 2 2 3 2 3" xfId="19523" xr:uid="{5E4D1342-F5FF-465C-AD31-16ECFBBBAC0E}"/>
    <cellStyle name="Normal 7 4 5 2 2 3 3" xfId="11976" xr:uid="{C342A270-226B-4E98-BA91-0EEB14C41C73}"/>
    <cellStyle name="Normal 7 4 5 2 2 3 3 2" xfId="22356" xr:uid="{4ECE6B0F-AE4F-458C-A2BE-A10850F9160D}"/>
    <cellStyle name="Normal 7 4 5 2 2 3 4" xfId="24050" xr:uid="{7488166C-A495-44C2-B9F9-42FDCE3AB047}"/>
    <cellStyle name="Normal 7 4 5 2 2 3 5" xfId="16690" xr:uid="{E0EF8343-B663-4CC7-A472-DCFED6AB6021}"/>
    <cellStyle name="Normal 7 4 5 2 2 4" xfId="5455" xr:uid="{284E01FD-7710-485A-BFA2-B4C4EDB3EDD2}"/>
    <cellStyle name="Normal 7 4 5 2 2 4 2" xfId="26770" xr:uid="{02247007-EEC9-4278-828F-C6E499097436}"/>
    <cellStyle name="Normal 7 4 5 2 2 4 3" xfId="14752" xr:uid="{98DA4B1B-DB3E-4551-8B04-2BAFA1D10C83}"/>
    <cellStyle name="Normal 7 4 5 2 2 5" xfId="7205" xr:uid="{A8D606ED-48B7-4114-9511-75844D53DF0A}"/>
    <cellStyle name="Normal 7 4 5 2 2 5 2" xfId="17585" xr:uid="{76C499E0-4165-4B1F-B593-E78787CA9E29}"/>
    <cellStyle name="Normal 7 4 5 2 2 6" xfId="10038" xr:uid="{5EB3A933-48D2-47D3-A543-5C286C2649D5}"/>
    <cellStyle name="Normal 7 4 5 2 2 6 2" xfId="20418" xr:uid="{1CA99D9C-4FF8-42D1-A289-E0C84746A60D}"/>
    <cellStyle name="Normal 7 4 5 2 2 7" xfId="22833" xr:uid="{5A7C386A-1115-4874-85A7-41FBC5C69438}"/>
    <cellStyle name="Normal 7 4 5 2 2 8" xfId="13311" xr:uid="{3424E5BB-EBB7-47F3-8D06-BC6DC77B58DA}"/>
    <cellStyle name="Normal 7 4 5 2 3" xfId="3466" xr:uid="{00000000-0005-0000-0000-0000A2080000}"/>
    <cellStyle name="Normal 7 4 5 2 3 2" xfId="4590" xr:uid="{C5FB1697-5F66-4D73-BBEF-A574F753092C}"/>
    <cellStyle name="Normal 7 4 5 2 3 2 2" xfId="9361" xr:uid="{50D94030-38F6-450D-8C26-A93EA93BC79E}"/>
    <cellStyle name="Normal 7 4 5 2 3 2 2 2" xfId="29331" xr:uid="{31C34051-A5FD-4A0E-80FD-62F7A520F809}"/>
    <cellStyle name="Normal 7 4 5 2 3 2 2 3" xfId="19741" xr:uid="{5E42A3E0-37F7-43D6-9A70-88B270FB2BC0}"/>
    <cellStyle name="Normal 7 4 5 2 3 2 3" xfId="12194" xr:uid="{E6F6FA50-DEA6-420F-9D35-C11873B36E8B}"/>
    <cellStyle name="Normal 7 4 5 2 3 2 3 2" xfId="22574" xr:uid="{8E578A5C-8020-42A4-95A5-AD3C784CCEA8}"/>
    <cellStyle name="Normal 7 4 5 2 3 2 4" xfId="25335" xr:uid="{9EC854F1-36B2-407C-A633-75D679117AF6}"/>
    <cellStyle name="Normal 7 4 5 2 3 2 5" xfId="16908" xr:uid="{1C3506FF-1B26-4EAE-BF05-07D4747E042D}"/>
    <cellStyle name="Normal 7 4 5 2 3 3" xfId="6520" xr:uid="{56C522B1-B0A4-4B91-AD8E-03E569B695CC}"/>
    <cellStyle name="Normal 7 4 5 2 3 3 2" xfId="28700" xr:uid="{8D8C42E4-4AD0-4358-9332-A68EC79F9756}"/>
    <cellStyle name="Normal 7 4 5 2 3 3 3" xfId="16091" xr:uid="{5D57D89A-FFF1-4811-8C8B-67D4BCAC36D6}"/>
    <cellStyle name="Normal 7 4 5 2 3 4" xfId="8544" xr:uid="{8DEC7C9E-115A-40D0-A41A-8514A63B41A8}"/>
    <cellStyle name="Normal 7 4 5 2 3 4 2" xfId="18924" xr:uid="{BF4047EB-C272-4D1A-8B85-C5F2C820607D}"/>
    <cellStyle name="Normal 7 4 5 2 3 5" xfId="11377" xr:uid="{217215EC-841B-40AA-B0DB-35EFE4BC0D14}"/>
    <cellStyle name="Normal 7 4 5 2 3 5 2" xfId="21757" xr:uid="{FB26DF1D-3007-4DF0-9B48-A521486431BB}"/>
    <cellStyle name="Normal 7 4 5 2 3 6" xfId="23874" xr:uid="{2B142B24-9C6B-4A99-8197-3CAFB2245630}"/>
    <cellStyle name="Normal 7 4 5 2 3 7" xfId="14052" xr:uid="{528A2296-5118-41DE-B0F1-9251904292C4}"/>
    <cellStyle name="Normal 7 4 5 2 4" xfId="3464" xr:uid="{00000000-0005-0000-0000-0000A3080000}"/>
    <cellStyle name="Normal 7 4 5 2 4 2" xfId="6518" xr:uid="{3FCEE10E-AB9A-410F-ADD7-7A98A5FF4167}"/>
    <cellStyle name="Normal 7 4 5 2 4 2 2" xfId="27873" xr:uid="{08C35DFB-141B-4EB0-A9D0-6361D4F1E786}"/>
    <cellStyle name="Normal 7 4 5 2 4 2 3" xfId="16089" xr:uid="{938F8666-FB29-49E3-A3A9-8B5F7ABC7FDA}"/>
    <cellStyle name="Normal 7 4 5 2 4 3" xfId="8542" xr:uid="{6951522A-5B8B-4170-919C-C622CBC96F3D}"/>
    <cellStyle name="Normal 7 4 5 2 4 3 2" xfId="18922" xr:uid="{16D6616C-F1F8-4DC9-A10D-1E361B5A5261}"/>
    <cellStyle name="Normal 7 4 5 2 4 4" xfId="11375" xr:uid="{13ECABE8-85AD-4240-AE31-D061B4D05B5A}"/>
    <cellStyle name="Normal 7 4 5 2 4 4 2" xfId="21755" xr:uid="{9CC4C4C8-7B1B-4FC6-B531-18B674D20C27}"/>
    <cellStyle name="Normal 7 4 5 2 4 5" xfId="24451" xr:uid="{4E86DF6A-B825-4616-810A-F440E709C2B7}"/>
    <cellStyle name="Normal 7 4 5 2 4 6" xfId="14050" xr:uid="{8E394009-EDAA-4408-852F-E73257E41C83}"/>
    <cellStyle name="Normal 7 4 5 2 5" xfId="2525" xr:uid="{00000000-0005-0000-0000-0000A4080000}"/>
    <cellStyle name="Normal 7 4 5 2 5 2" xfId="5801" xr:uid="{AE5464FD-9C27-4CD4-835D-278EF0D461C1}"/>
    <cellStyle name="Normal 7 4 5 2 5 2 2" xfId="26295" xr:uid="{EE06E6B2-2519-4BEC-B248-A80F9A994B32}"/>
    <cellStyle name="Normal 7 4 5 2 5 2 3" xfId="15196" xr:uid="{4580F76A-3C06-4ADB-9621-BE67C42B329C}"/>
    <cellStyle name="Normal 7 4 5 2 5 3" xfId="7649" xr:uid="{E6F6C072-70FB-40C0-A9A9-ED00A30D4C7F}"/>
    <cellStyle name="Normal 7 4 5 2 5 3 2" xfId="18029" xr:uid="{C5875B92-3594-4955-AC39-B2AF25FFBDE0}"/>
    <cellStyle name="Normal 7 4 5 2 5 4" xfId="10482" xr:uid="{C4F87399-C515-4447-BF61-2B0AFDEDDD36}"/>
    <cellStyle name="Normal 7 4 5 2 5 4 2" xfId="20862" xr:uid="{4156CA54-464C-40C9-B49B-22F3D6E88135}"/>
    <cellStyle name="Normal 7 4 5 2 5 5" xfId="23207" xr:uid="{B2B70038-36D2-484A-9EDE-AF015FAE5F12}"/>
    <cellStyle name="Normal 7 4 5 2 5 6" xfId="12912" xr:uid="{EFEE560A-0B5F-41BA-B8C7-72148F06874C}"/>
    <cellStyle name="Normal 7 4 5 2 6" xfId="2403" xr:uid="{00000000-0005-0000-0000-00009F080000}"/>
    <cellStyle name="Normal 7 4 5 2 6 2" xfId="7529" xr:uid="{9BBEDFB3-869E-4604-9785-608F56B8E45A}"/>
    <cellStyle name="Normal 7 4 5 2 6 2 2" xfId="17909" xr:uid="{770AEAD1-1F39-4014-8A9A-93B524BD4E77}"/>
    <cellStyle name="Normal 7 4 5 2 6 3" xfId="10362" xr:uid="{5B6E3C15-26B9-45F6-9C7D-B57E3FA50F3B}"/>
    <cellStyle name="Normal 7 4 5 2 6 3 2" xfId="20742" xr:uid="{DB5830AA-A633-46EC-9F60-CA94BABB248D}"/>
    <cellStyle name="Normal 7 4 5 2 6 4" xfId="25258" xr:uid="{7B45440A-7E9E-4EB0-916B-88EE8F7E7259}"/>
    <cellStyle name="Normal 7 4 5 2 6 5" xfId="15076" xr:uid="{FB9032AF-3629-459C-B70A-4B9C53AEF29E}"/>
    <cellStyle name="Normal 7 4 5 2 7" xfId="4103" xr:uid="{8FD28EFA-C3CB-4557-AC4E-BF87B29153B0}"/>
    <cellStyle name="Normal 7 4 5 2 7 2" xfId="8876" xr:uid="{260B4A7B-6277-4E72-B3BC-9471517336C0}"/>
    <cellStyle name="Normal 7 4 5 2 7 2 2" xfId="19256" xr:uid="{AB1FB1C3-5381-4B26-BC02-389B83916361}"/>
    <cellStyle name="Normal 7 4 5 2 7 3" xfId="11709" xr:uid="{0AFBAB61-1214-4C50-BC9C-457C50C5A534}"/>
    <cellStyle name="Normal 7 4 5 2 7 3 2" xfId="22089" xr:uid="{A884F0D6-1218-4C37-9B1E-C74A3129080F}"/>
    <cellStyle name="Normal 7 4 5 2 7 4" xfId="16423" xr:uid="{849EE00F-E1E3-49D3-801F-6DEC2BFB5916}"/>
    <cellStyle name="Normal 7 4 5 2 8" xfId="5454" xr:uid="{F09B4FB6-D050-449A-B582-47A32A44F49C}"/>
    <cellStyle name="Normal 7 4 5 2 8 2" xfId="14751" xr:uid="{1249583C-87EA-482C-963D-784FE3213BCE}"/>
    <cellStyle name="Normal 7 4 5 2 9" xfId="7204" xr:uid="{0C851AFB-7C92-43C9-A4D6-A63E4FBF4BCD}"/>
    <cellStyle name="Normal 7 4 5 2 9 2" xfId="17584" xr:uid="{C14A22CA-C2B2-4725-9704-2F05FBB73448}"/>
    <cellStyle name="Normal 7 4 5 3" xfId="1440" xr:uid="{00000000-0005-0000-0000-000077070000}"/>
    <cellStyle name="Normal 7 4 5 3 10" xfId="24612" xr:uid="{4C744DA3-21BC-440E-8C96-D4CB18772947}"/>
    <cellStyle name="Normal 7 4 5 3 11" xfId="12794" xr:uid="{99365A30-2A21-4C99-87DC-94CD63FE7E63}"/>
    <cellStyle name="Normal 7 4 5 3 2" xfId="2835" xr:uid="{00000000-0005-0000-0000-0000A6080000}"/>
    <cellStyle name="Normal 7 4 5 3 2 2" xfId="3468" xr:uid="{00000000-0005-0000-0000-0000A7080000}"/>
    <cellStyle name="Normal 7 4 5 3 2 2 2" xfId="6522" xr:uid="{3D43E045-23D5-488C-9E94-5C16E657E405}"/>
    <cellStyle name="Normal 7 4 5 3 2 2 2 2" xfId="28421" xr:uid="{15790266-B34E-4E9F-933A-BD9FF2D41BBA}"/>
    <cellStyle name="Normal 7 4 5 3 2 2 2 3" xfId="16093" xr:uid="{C4463353-E454-41CE-A818-2C9CF0EA256D}"/>
    <cellStyle name="Normal 7 4 5 3 2 2 3" xfId="8546" xr:uid="{53F06438-B183-49CA-9ABA-B126D95AEB7C}"/>
    <cellStyle name="Normal 7 4 5 3 2 2 3 2" xfId="18926" xr:uid="{C5AF21F7-5F5E-49AF-98B0-B166EE2D6D36}"/>
    <cellStyle name="Normal 7 4 5 3 2 2 4" xfId="11379" xr:uid="{5550EB3C-C080-4D72-9AF8-79C67338107E}"/>
    <cellStyle name="Normal 7 4 5 3 2 2 4 2" xfId="21759" xr:uid="{0ADD8D08-89CC-4F81-8F2A-63C26EE882A8}"/>
    <cellStyle name="Normal 7 4 5 3 2 2 5" xfId="24329" xr:uid="{110C14E9-4DA6-4C8A-A623-8C4DA1C18513}"/>
    <cellStyle name="Normal 7 4 5 3 2 2 6" xfId="14054" xr:uid="{5D48DA47-A997-40DF-A05E-03E1AA896ED0}"/>
    <cellStyle name="Normal 7 4 5 3 2 3" xfId="4373" xr:uid="{0C638723-7EC5-4BBF-B85A-F7DA74481A1F}"/>
    <cellStyle name="Normal 7 4 5 3 2 3 2" xfId="9144" xr:uid="{B721CCCD-0A08-41C4-BCBF-1B443D0E2176}"/>
    <cellStyle name="Normal 7 4 5 3 2 3 2 2" xfId="29187" xr:uid="{9AF4A210-9EBD-431C-8F19-B71E5EADA8C2}"/>
    <cellStyle name="Normal 7 4 5 3 2 3 2 3" xfId="19524" xr:uid="{8171C32E-4272-46E8-8898-B49904C3F162}"/>
    <cellStyle name="Normal 7 4 5 3 2 3 3" xfId="11977" xr:uid="{3C2152C7-F5BB-419A-88C9-79BD358B1DD7}"/>
    <cellStyle name="Normal 7 4 5 3 2 3 3 2" xfId="22357" xr:uid="{28444200-7BA3-41E2-ADD8-7301CFF40D45}"/>
    <cellStyle name="Normal 7 4 5 3 2 3 4" xfId="22916" xr:uid="{09FBA3C0-D311-4F13-AFA1-7D0F432B1A8F}"/>
    <cellStyle name="Normal 7 4 5 3 2 3 5" xfId="16691" xr:uid="{78C2EC2F-2DA8-4386-8033-35B74E2DDBB6}"/>
    <cellStyle name="Normal 7 4 5 3 2 4" xfId="6050" xr:uid="{E39BE4B3-2DF2-44F3-AC26-C01470B4FC7A}"/>
    <cellStyle name="Normal 7 4 5 3 2 4 2" xfId="26564" xr:uid="{A98C0F54-6348-4585-9F78-F7DE2FC3E7D5}"/>
    <cellStyle name="Normal 7 4 5 3 2 4 3" xfId="15504" xr:uid="{71F9AB58-1893-4104-A00A-DF7B2A71C980}"/>
    <cellStyle name="Normal 7 4 5 3 2 5" xfId="7957" xr:uid="{C8BDD795-4668-43C6-AAD5-1987D8CA839C}"/>
    <cellStyle name="Normal 7 4 5 3 2 5 2" xfId="18337" xr:uid="{00EB6901-7F88-4FF7-8B00-FA4F51A5D420}"/>
    <cellStyle name="Normal 7 4 5 3 2 6" xfId="10790" xr:uid="{62A9211B-1887-457E-ABFA-3BA132E2CE7D}"/>
    <cellStyle name="Normal 7 4 5 3 2 6 2" xfId="21170" xr:uid="{1423FCE5-862C-46F5-8F8E-E6D61F840160}"/>
    <cellStyle name="Normal 7 4 5 3 2 7" xfId="23537" xr:uid="{DE2B695C-D9BC-4A10-AD4C-A8B5B1A7AB60}"/>
    <cellStyle name="Normal 7 4 5 3 2 8" xfId="13312" xr:uid="{5B7C446C-12F1-4EF5-99F8-DB42FFD90ADB}"/>
    <cellStyle name="Normal 7 4 5 3 3" xfId="3469" xr:uid="{00000000-0005-0000-0000-0000A8080000}"/>
    <cellStyle name="Normal 7 4 5 3 3 2" xfId="4591" xr:uid="{F16ECC63-77FB-4BC0-9263-3D0232E68377}"/>
    <cellStyle name="Normal 7 4 5 3 3 2 2" xfId="9362" xr:uid="{49B8B833-66EB-47B7-A317-B968AE51B0CF}"/>
    <cellStyle name="Normal 7 4 5 3 3 2 2 2" xfId="29332" xr:uid="{9593D21F-2633-4EB4-A6EC-5B30E8195583}"/>
    <cellStyle name="Normal 7 4 5 3 3 2 2 3" xfId="19742" xr:uid="{0D44F4C7-D9D4-4DBC-9DCD-9DFEB449FD0F}"/>
    <cellStyle name="Normal 7 4 5 3 3 2 3" xfId="12195" xr:uid="{5FB3DE9C-06F9-48E1-998C-8887FF754BAE}"/>
    <cellStyle name="Normal 7 4 5 3 3 2 3 2" xfId="22575" xr:uid="{FBDB5E6A-93AE-4500-9A85-23F5F0ECF22D}"/>
    <cellStyle name="Normal 7 4 5 3 3 2 4" xfId="25811" xr:uid="{B7346527-8675-4701-B877-62C841F6EBE0}"/>
    <cellStyle name="Normal 7 4 5 3 3 2 5" xfId="16909" xr:uid="{04D13FF9-3085-4228-BF3C-FE4E49CC3FCC}"/>
    <cellStyle name="Normal 7 4 5 3 3 3" xfId="6523" xr:uid="{9A4816BF-5D82-4100-95FF-086C23DB05A8}"/>
    <cellStyle name="Normal 7 4 5 3 3 3 2" xfId="26964" xr:uid="{7D3823DC-C7EB-4964-8756-C5BA544B68C4}"/>
    <cellStyle name="Normal 7 4 5 3 3 3 3" xfId="16094" xr:uid="{B126597B-9062-4A5E-968E-68A5860302BF}"/>
    <cellStyle name="Normal 7 4 5 3 3 4" xfId="8547" xr:uid="{4142520B-C995-40C9-9D97-9BBE14EDE247}"/>
    <cellStyle name="Normal 7 4 5 3 3 4 2" xfId="18927" xr:uid="{38A8EDC7-9CCF-4D01-B2AE-A1C83511C591}"/>
    <cellStyle name="Normal 7 4 5 3 3 5" xfId="11380" xr:uid="{28947E2A-5BBA-406A-98C1-DF60F3D73676}"/>
    <cellStyle name="Normal 7 4 5 3 3 5 2" xfId="21760" xr:uid="{5175FD23-5EE1-417D-A47F-73CF52833302}"/>
    <cellStyle name="Normal 7 4 5 3 3 6" xfId="25219" xr:uid="{64D9CA94-8A3C-40DD-98CD-79811DF79CBA}"/>
    <cellStyle name="Normal 7 4 5 3 3 7" xfId="14055" xr:uid="{F8447182-E098-4626-B45E-98AADA5EA0D7}"/>
    <cellStyle name="Normal 7 4 5 3 4" xfId="3467" xr:uid="{00000000-0005-0000-0000-0000A9080000}"/>
    <cellStyle name="Normal 7 4 5 3 4 2" xfId="6521" xr:uid="{EC580DD9-7275-479A-AA36-4019BB56B500}"/>
    <cellStyle name="Normal 7 4 5 3 4 2 2" xfId="28169" xr:uid="{667E8CEF-9AC4-4C27-96BB-0ADA10B9C7DA}"/>
    <cellStyle name="Normal 7 4 5 3 4 2 3" xfId="16092" xr:uid="{B8026675-0137-407F-933C-49AB3640FD85}"/>
    <cellStyle name="Normal 7 4 5 3 4 3" xfId="8545" xr:uid="{524A143B-8D12-41FA-9DBD-30220D6C3132}"/>
    <cellStyle name="Normal 7 4 5 3 4 3 2" xfId="18925" xr:uid="{0D27E462-6BF9-4BED-9856-E51B33311492}"/>
    <cellStyle name="Normal 7 4 5 3 4 4" xfId="11378" xr:uid="{3C91C5C8-72B4-426B-B061-1B5A2292495F}"/>
    <cellStyle name="Normal 7 4 5 3 4 4 2" xfId="21758" xr:uid="{8B5C94E8-934E-4BA0-8E92-79D17A692450}"/>
    <cellStyle name="Normal 7 4 5 3 4 5" xfId="24626" xr:uid="{D35239FD-09F5-4203-B7CB-904310CA3BF3}"/>
    <cellStyle name="Normal 7 4 5 3 4 6" xfId="14053" xr:uid="{C5CDB690-D4CE-42E7-ABAA-01518013248E}"/>
    <cellStyle name="Normal 7 4 5 3 5" xfId="2628" xr:uid="{00000000-0005-0000-0000-0000AA080000}"/>
    <cellStyle name="Normal 7 4 5 3 5 2" xfId="5889" xr:uid="{23142878-3E64-49A3-BA10-E99C203598A0}"/>
    <cellStyle name="Normal 7 4 5 3 5 2 2" xfId="26002" xr:uid="{BEF8B5AC-3BC3-4BD5-A597-7EC34795E82A}"/>
    <cellStyle name="Normal 7 4 5 3 5 2 3" xfId="15299" xr:uid="{1178578C-D67A-4B6C-8AFA-C38FDC910A54}"/>
    <cellStyle name="Normal 7 4 5 3 5 3" xfId="7752" xr:uid="{D6A72C4C-0188-4478-8821-B4BACD68C0F8}"/>
    <cellStyle name="Normal 7 4 5 3 5 3 2" xfId="18132" xr:uid="{046EB1D8-C08A-4410-B8C1-BA9D1632C251}"/>
    <cellStyle name="Normal 7 4 5 3 5 4" xfId="10585" xr:uid="{D00AB987-4839-467C-A7C1-09C933AED028}"/>
    <cellStyle name="Normal 7 4 5 3 5 4 2" xfId="20965" xr:uid="{147252C8-FADB-4773-B582-3E7DBC0152CB}"/>
    <cellStyle name="Normal 7 4 5 3 5 5" xfId="22877" xr:uid="{F78359D1-4FFF-4A2A-A148-43F4BFFDE41B}"/>
    <cellStyle name="Normal 7 4 5 3 5 6" xfId="13015" xr:uid="{0E89B7A7-D291-437F-B36D-3DABFBB30ECB}"/>
    <cellStyle name="Normal 7 4 5 3 6" xfId="4221" xr:uid="{6733272E-A744-4F20-B62A-DCC6BF90E6DB}"/>
    <cellStyle name="Normal 7 4 5 3 6 2" xfId="8992" xr:uid="{BD24733A-6C45-4563-87F3-273B8C8CA50A}"/>
    <cellStyle name="Normal 7 4 5 3 6 2 2" xfId="19372" xr:uid="{5DF50BFC-DDA0-4805-926D-A233BFE2283F}"/>
    <cellStyle name="Normal 7 4 5 3 6 3" xfId="11825" xr:uid="{87FB4150-563F-4FE9-8252-81900F4010FF}"/>
    <cellStyle name="Normal 7 4 5 3 6 3 2" xfId="22205" xr:uid="{3AEBE2F6-8496-45AA-B148-6F773FFCB072}"/>
    <cellStyle name="Normal 7 4 5 3 6 4" xfId="23590" xr:uid="{96941FE2-5BA6-45C7-94A9-6E6D07771D06}"/>
    <cellStyle name="Normal 7 4 5 3 6 5" xfId="16539" xr:uid="{AC15E640-E84D-4419-A405-D7592B8FFC29}"/>
    <cellStyle name="Normal 7 4 5 3 7" xfId="5456" xr:uid="{CB254C3D-8328-438C-BCB2-8175D5A7D7C0}"/>
    <cellStyle name="Normal 7 4 5 3 7 2" xfId="14753" xr:uid="{BF2EACDD-1085-482B-92B4-1207E9B75013}"/>
    <cellStyle name="Normal 7 4 5 3 8" xfId="7206" xr:uid="{AE704272-A315-4F5C-9074-FE104449892B}"/>
    <cellStyle name="Normal 7 4 5 3 8 2" xfId="17586" xr:uid="{0E02743E-A4C4-4CC3-8694-090F8FA53EAF}"/>
    <cellStyle name="Normal 7 4 5 3 9" xfId="10039" xr:uid="{0B61A119-BD13-445E-90A8-6817F9C647CE}"/>
    <cellStyle name="Normal 7 4 5 3 9 2" xfId="20419" xr:uid="{0BB920D2-DADD-49BC-BF35-D06395A6B8A6}"/>
    <cellStyle name="Normal 7 4 5 4" xfId="1441" xr:uid="{00000000-0005-0000-0000-000078070000}"/>
    <cellStyle name="Normal 7 4 5 4 2" xfId="3470" xr:uid="{00000000-0005-0000-0000-0000AC080000}"/>
    <cellStyle name="Normal 7 4 5 4 2 2" xfId="6524" xr:uid="{42FBD595-D5B7-4AB9-8D34-D4A4C1708753}"/>
    <cellStyle name="Normal 7 4 5 4 2 2 2" xfId="25969" xr:uid="{2980C43F-A4A4-4484-B060-7C9B30649953}"/>
    <cellStyle name="Normal 7 4 5 4 2 2 3" xfId="16095" xr:uid="{DCD9613D-4A7E-43F9-A40E-EE3F54EC9E4B}"/>
    <cellStyle name="Normal 7 4 5 4 2 3" xfId="8548" xr:uid="{55FBFC02-499D-47BD-B532-C2640EB2B05D}"/>
    <cellStyle name="Normal 7 4 5 4 2 3 2" xfId="18928" xr:uid="{0F914924-E3DF-4011-854A-867251C0B59B}"/>
    <cellStyle name="Normal 7 4 5 4 2 4" xfId="11381" xr:uid="{13AC4B8A-9E5B-474E-9E6C-EE4AE33C4E9C}"/>
    <cellStyle name="Normal 7 4 5 4 2 4 2" xfId="21761" xr:uid="{90CA32E0-CB42-40E4-9F5A-8DB54EAC6541}"/>
    <cellStyle name="Normal 7 4 5 4 2 5" xfId="22769" xr:uid="{94BBA90A-4A8B-48E8-A640-3995F7A77AF9}"/>
    <cellStyle name="Normal 7 4 5 4 2 6" xfId="14056" xr:uid="{B7C92D4B-1964-4EB7-9CFC-E84F2E7C7CAE}"/>
    <cellStyle name="Normal 7 4 5 4 3" xfId="4371" xr:uid="{982E9A28-BAEF-4D2A-BA36-1FA1CE6DD9F4}"/>
    <cellStyle name="Normal 7 4 5 4 3 2" xfId="9142" xr:uid="{B712051D-32A4-43A4-8A2F-54401EFD0C75}"/>
    <cellStyle name="Normal 7 4 5 4 3 2 2" xfId="29185" xr:uid="{99D741DD-8818-4024-9257-3A11E348F120}"/>
    <cellStyle name="Normal 7 4 5 4 3 2 3" xfId="19522" xr:uid="{8264D096-1196-40D9-B548-697DC033D31E}"/>
    <cellStyle name="Normal 7 4 5 4 3 3" xfId="11975" xr:uid="{152172AE-EAFB-467A-95C5-81277FA4B09E}"/>
    <cellStyle name="Normal 7 4 5 4 3 3 2" xfId="22355" xr:uid="{0508528A-A947-49DE-AF97-F946734EE209}"/>
    <cellStyle name="Normal 7 4 5 4 3 4" xfId="25529" xr:uid="{E6EC1743-A75B-4844-8031-40D139C09885}"/>
    <cellStyle name="Normal 7 4 5 4 3 5" xfId="16689" xr:uid="{36DC94FC-6C39-42C6-91E1-F72E73567142}"/>
    <cellStyle name="Normal 7 4 5 4 4" xfId="5457" xr:uid="{F4736D85-8878-4FA8-923A-E1403838DB9E}"/>
    <cellStyle name="Normal 7 4 5 4 4 2" xfId="26570" xr:uid="{624BF12C-C3D0-4C8B-A536-EFF8619DDA34}"/>
    <cellStyle name="Normal 7 4 5 4 4 3" xfId="14754" xr:uid="{1B9A5E26-C8C1-483B-9DFB-4844385D2F0A}"/>
    <cellStyle name="Normal 7 4 5 4 5" xfId="7207" xr:uid="{D60782DB-55D6-48B1-956D-983D1F530E6E}"/>
    <cellStyle name="Normal 7 4 5 4 5 2" xfId="17587" xr:uid="{5D06CA8C-1AD9-4647-94A1-100975BFC402}"/>
    <cellStyle name="Normal 7 4 5 4 6" xfId="10040" xr:uid="{B046BC94-B393-4FC2-B26B-E939306116A1}"/>
    <cellStyle name="Normal 7 4 5 4 6 2" xfId="20420" xr:uid="{E0179641-1977-468D-A4DF-EE6E9ED518F0}"/>
    <cellStyle name="Normal 7 4 5 4 7" xfId="25043" xr:uid="{DAD150E5-63F9-456D-9DE2-ECABA4755ED5}"/>
    <cellStyle name="Normal 7 4 5 4 8" xfId="13310" xr:uid="{8A287C97-45FB-442A-B27F-6A8E1BE93E89}"/>
    <cellStyle name="Normal 7 4 5 5" xfId="3471" xr:uid="{00000000-0005-0000-0000-0000AD080000}"/>
    <cellStyle name="Normal 7 4 5 5 2" xfId="4592" xr:uid="{35926369-7039-4EEC-B75A-3BB1B347393D}"/>
    <cellStyle name="Normal 7 4 5 5 2 2" xfId="9363" xr:uid="{546177B1-454A-4B2A-BFEC-6304F37CC577}"/>
    <cellStyle name="Normal 7 4 5 5 2 2 2" xfId="29333" xr:uid="{CC14DF5E-FE0D-486C-AAF8-1B25ECD8B96E}"/>
    <cellStyle name="Normal 7 4 5 5 2 2 3" xfId="19743" xr:uid="{87C6055A-3964-4D38-8D4A-CE748D2E6B01}"/>
    <cellStyle name="Normal 7 4 5 5 2 3" xfId="12196" xr:uid="{2EC098A8-4B36-4970-AF8C-00FFD5C5EBAE}"/>
    <cellStyle name="Normal 7 4 5 5 2 3 2" xfId="22576" xr:uid="{22FC2890-9AC8-4682-9492-D716708225D3}"/>
    <cellStyle name="Normal 7 4 5 5 2 4" xfId="25012" xr:uid="{BCC1CDE4-D924-4A74-ABE2-BC5407609446}"/>
    <cellStyle name="Normal 7 4 5 5 2 5" xfId="16910" xr:uid="{004673F0-7811-480D-A61E-403C4EE5590B}"/>
    <cellStyle name="Normal 7 4 5 5 3" xfId="6525" xr:uid="{E3206B87-3C43-4C2E-8780-6DE350835BA0}"/>
    <cellStyle name="Normal 7 4 5 5 3 2" xfId="27458" xr:uid="{2502B905-3FA1-4966-ACCB-BC7CAACEF295}"/>
    <cellStyle name="Normal 7 4 5 5 3 3" xfId="16096" xr:uid="{996D8786-8EBA-4700-BBEC-ED4C5AC1B543}"/>
    <cellStyle name="Normal 7 4 5 5 4" xfId="8549" xr:uid="{82075F95-A6E9-4D35-A9F0-06F7AC3631A3}"/>
    <cellStyle name="Normal 7 4 5 5 4 2" xfId="18929" xr:uid="{A9FEF4C5-48FB-455A-BC90-FD1F945BC554}"/>
    <cellStyle name="Normal 7 4 5 5 5" xfId="11382" xr:uid="{6649B145-16D2-42EB-9E9A-6272A5863D30}"/>
    <cellStyle name="Normal 7 4 5 5 5 2" xfId="21762" xr:uid="{23C63933-20B4-4F27-B148-5287C908DEA0}"/>
    <cellStyle name="Normal 7 4 5 5 6" xfId="24609" xr:uid="{EA31AACA-524A-4320-BE62-8957480C0168}"/>
    <cellStyle name="Normal 7 4 5 5 7" xfId="14057" xr:uid="{4CB9380D-C10B-4E9E-B0DE-819499236CC6}"/>
    <cellStyle name="Normal 7 4 5 6" xfId="2994" xr:uid="{00000000-0005-0000-0000-0000AE080000}"/>
    <cellStyle name="Normal 7 4 5 6 2" xfId="6143" xr:uid="{329964A5-29AB-4E50-A18A-0A87C77E0CD2}"/>
    <cellStyle name="Normal 7 4 5 6 2 2" xfId="26281" xr:uid="{F6A11925-35D7-4E7B-A272-D237D9A4867B}"/>
    <cellStyle name="Normal 7 4 5 6 2 3" xfId="15621" xr:uid="{8C08E7FF-2AAA-4A1F-ABA8-09F53F075606}"/>
    <cellStyle name="Normal 7 4 5 6 3" xfId="8074" xr:uid="{3CE81D40-D365-4DDF-AD91-51407A1C4B00}"/>
    <cellStyle name="Normal 7 4 5 6 3 2" xfId="18454" xr:uid="{2699446A-D6E3-4CE3-B055-4CB4598BFD69}"/>
    <cellStyle name="Normal 7 4 5 6 4" xfId="10907" xr:uid="{C0D1FBFA-0F28-4D12-A591-2DBC776B99E0}"/>
    <cellStyle name="Normal 7 4 5 6 4 2" xfId="21287" xr:uid="{9C1F2FD1-FEB8-41EF-98CD-A19DD9AE8D71}"/>
    <cellStyle name="Normal 7 4 5 6 5" xfId="23242" xr:uid="{76C9B4D9-2046-4620-9B09-B04B8044D621}"/>
    <cellStyle name="Normal 7 4 5 6 6" xfId="13492" xr:uid="{94814A25-6D71-4B56-BB2B-1EF7487F1533}"/>
    <cellStyle name="Normal 7 4 5 7" xfId="2465" xr:uid="{00000000-0005-0000-0000-0000AF080000}"/>
    <cellStyle name="Normal 7 4 5 7 2" xfId="5755" xr:uid="{0806CEDE-82C4-4757-94A1-D4A364F385D3}"/>
    <cellStyle name="Normal 7 4 5 7 2 2" xfId="27822" xr:uid="{D8A20EC4-0930-48B5-BB8D-002EEEFF8B79}"/>
    <cellStyle name="Normal 7 4 5 7 2 3" xfId="15136" xr:uid="{DAB03735-5BCD-45F9-965F-F78638AB8C71}"/>
    <cellStyle name="Normal 7 4 5 7 3" xfId="7589" xr:uid="{ED185F1D-0AFD-46B2-AFBC-5817A752073C}"/>
    <cellStyle name="Normal 7 4 5 7 3 2" xfId="17969" xr:uid="{2A1AE796-8920-4BEB-9B03-81203931504B}"/>
    <cellStyle name="Normal 7 4 5 7 4" xfId="10422" xr:uid="{F3CE7AE9-9597-4D70-ADB1-9CD09D5303E7}"/>
    <cellStyle name="Normal 7 4 5 7 4 2" xfId="20802" xr:uid="{4BD12F4B-85C9-443B-ADB6-EB5598A001F6}"/>
    <cellStyle name="Normal 7 4 5 7 5" xfId="24684" xr:uid="{7F498DCC-8B79-42AE-A66D-651ED3928429}"/>
    <cellStyle name="Normal 7 4 5 7 6" xfId="12852" xr:uid="{9679F6B9-5814-4809-BD04-04514E08081E}"/>
    <cellStyle name="Normal 7 4 5 8" xfId="2219" xr:uid="{00000000-0005-0000-0000-00009E080000}"/>
    <cellStyle name="Normal 7 4 5 8 2" xfId="7345" xr:uid="{F557962B-98E4-404E-BF09-964D44DF646A}"/>
    <cellStyle name="Normal 7 4 5 8 2 2" xfId="17725" xr:uid="{AC796349-D30C-4D4B-B059-04E362F1D48F}"/>
    <cellStyle name="Normal 7 4 5 8 3" xfId="10178" xr:uid="{65D29BBD-196A-4C9A-871F-33946F3CB743}"/>
    <cellStyle name="Normal 7 4 5 8 3 2" xfId="20558" xr:uid="{0A8EC2C8-C8BA-4B53-896F-A5393B55CE64}"/>
    <cellStyle name="Normal 7 4 5 8 4" xfId="25053" xr:uid="{1DAEE79F-B8A0-4360-B81F-5E1789B45645}"/>
    <cellStyle name="Normal 7 4 5 8 5" xfId="14892" xr:uid="{9007E917-66A3-431C-88DD-43C81AF06304}"/>
    <cellStyle name="Normal 7 4 5 9" xfId="4071" xr:uid="{3A901DB5-58D0-4820-A143-9FCA31460F7B}"/>
    <cellStyle name="Normal 7 4 5 9 2" xfId="8850" xr:uid="{700C17F6-D58A-408C-990F-C332EC8EC78C}"/>
    <cellStyle name="Normal 7 4 5 9 2 2" xfId="19230" xr:uid="{21BE3DC1-CB27-4FAF-BB6A-6FA87890E308}"/>
    <cellStyle name="Normal 7 4 5 9 3" xfId="11683" xr:uid="{1CB0413C-DD3D-4618-9B8E-208420E02059}"/>
    <cellStyle name="Normal 7 4 5 9 3 2" xfId="22063" xr:uid="{5227A0D6-DE0B-44F1-888B-5E60B3D3CD5C}"/>
    <cellStyle name="Normal 7 4 5 9 4" xfId="16397" xr:uid="{C8264871-7043-484B-8B5D-04A589B9A087}"/>
    <cellStyle name="Normal 7 4 6" xfId="1442" xr:uid="{00000000-0005-0000-0000-000079070000}"/>
    <cellStyle name="Normal 7 4 6 10" xfId="7208" xr:uid="{9D0BAB81-E060-46C4-A067-C3886DD2E4F5}"/>
    <cellStyle name="Normal 7 4 6 10 2" xfId="17588" xr:uid="{9281F678-6949-4A54-9733-A9AB1BF089C4}"/>
    <cellStyle name="Normal 7 4 6 11" xfId="10041" xr:uid="{579AAEC4-267E-45D8-8DA8-18AB3513478E}"/>
    <cellStyle name="Normal 7 4 6 11 2" xfId="20421" xr:uid="{59AE8321-472F-48C9-9BCE-38BE78599AF0}"/>
    <cellStyle name="Normal 7 4 6 12" xfId="24331" xr:uid="{BBFED37D-C0AD-4F14-AA04-70C6AE104C62}"/>
    <cellStyle name="Normal 7 4 6 13" xfId="12433" xr:uid="{6BCE06AF-85C4-4CC2-A918-E39D433FF0CD}"/>
    <cellStyle name="Normal 7 4 6 2" xfId="1443" xr:uid="{00000000-0005-0000-0000-00007A070000}"/>
    <cellStyle name="Normal 7 4 6 2 10" xfId="10042" xr:uid="{015A21AC-34D4-4826-84DF-2A188863A218}"/>
    <cellStyle name="Normal 7 4 6 2 10 2" xfId="20422" xr:uid="{57D37285-A06B-422F-B2D6-F44DF926CFBE}"/>
    <cellStyle name="Normal 7 4 6 2 11" xfId="24462" xr:uid="{3A31A8B7-2F92-472E-B7B5-9E887E7C8D00}"/>
    <cellStyle name="Normal 7 4 6 2 12" xfId="12637" xr:uid="{36FBE80E-5417-4AF5-86DE-81A4404606E3}"/>
    <cellStyle name="Normal 7 4 6 2 2" xfId="1444" xr:uid="{00000000-0005-0000-0000-00007B070000}"/>
    <cellStyle name="Normal 7 4 6 2 2 2" xfId="3473" xr:uid="{00000000-0005-0000-0000-0000B3080000}"/>
    <cellStyle name="Normal 7 4 6 2 2 2 2" xfId="6527" xr:uid="{2F811766-F2D8-4F4A-BA50-EF6F59704A35}"/>
    <cellStyle name="Normal 7 4 6 2 2 2 2 2" xfId="28017" xr:uid="{0EDEF980-8DC6-4133-825D-0AC672B945BF}"/>
    <cellStyle name="Normal 7 4 6 2 2 2 2 3" xfId="28172" xr:uid="{C9E9391A-CE76-400B-A4DD-A6C96FC18D1A}"/>
    <cellStyle name="Normal 7 4 6 2 2 2 2 4" xfId="16098" xr:uid="{3605FF11-A96C-4B5F-8FB7-99805CCB62D8}"/>
    <cellStyle name="Normal 7 4 6 2 2 2 3" xfId="8551" xr:uid="{C4F74542-B8A6-42C1-A393-BC01099B8C81}"/>
    <cellStyle name="Normal 7 4 6 2 2 2 3 2" xfId="28942" xr:uid="{484EA8FF-A658-414F-9465-055E6F23859F}"/>
    <cellStyle name="Normal 7 4 6 2 2 2 3 3" xfId="18931" xr:uid="{6981B120-B073-420F-B6D7-0CB1E2F8A322}"/>
    <cellStyle name="Normal 7 4 6 2 2 2 4" xfId="11384" xr:uid="{395CAD96-80CB-41CA-BD86-7FD10E6DB9DF}"/>
    <cellStyle name="Normal 7 4 6 2 2 2 4 2" xfId="21764" xr:uid="{50EB8523-F2CE-4146-8B69-A2E310D75B9E}"/>
    <cellStyle name="Normal 7 4 6 2 2 2 5" xfId="23313" xr:uid="{7176CF5D-11D8-4B27-8F9A-BFE9DC434CCA}"/>
    <cellStyle name="Normal 7 4 6 2 2 2 6" xfId="14059" xr:uid="{D5A276A3-7024-4E73-9B16-9116CA47891B}"/>
    <cellStyle name="Normal 7 4 6 2 2 3" xfId="4374" xr:uid="{A95130CF-C1A4-4A97-BA51-A9E1E46AC1AE}"/>
    <cellStyle name="Normal 7 4 6 2 2 3 2" xfId="9145" xr:uid="{8FB22CD3-2825-4E0D-8E2B-C6AE3C0C82EF}"/>
    <cellStyle name="Normal 7 4 6 2 2 3 2 2" xfId="29188" xr:uid="{D13D335D-E041-48E9-B7D1-4A67740958C5}"/>
    <cellStyle name="Normal 7 4 6 2 2 3 2 3" xfId="19525" xr:uid="{DB344710-F17E-418C-B4A2-630026663705}"/>
    <cellStyle name="Normal 7 4 6 2 2 3 3" xfId="11978" xr:uid="{8B36AEBF-4134-4BF8-A36C-9786466154DA}"/>
    <cellStyle name="Normal 7 4 6 2 2 3 3 2" xfId="22358" xr:uid="{C7F59C12-9CF7-4B47-9F45-F7C1BEC7C5BE}"/>
    <cellStyle name="Normal 7 4 6 2 2 3 4" xfId="25162" xr:uid="{3C115A6D-5126-4E2C-B507-31228BFAAE47}"/>
    <cellStyle name="Normal 7 4 6 2 2 3 5" xfId="16692" xr:uid="{D66D56DF-7F5C-49BE-BBB9-7F2F3686A2B0}"/>
    <cellStyle name="Normal 7 4 6 2 2 4" xfId="5460" xr:uid="{0CC6A5EB-0BCE-4510-BA88-5FEA0A5CE841}"/>
    <cellStyle name="Normal 7 4 6 2 2 4 2" xfId="28461" xr:uid="{5B671DBE-841C-4EF3-B4B0-44130DDBD783}"/>
    <cellStyle name="Normal 7 4 6 2 2 4 3" xfId="14757" xr:uid="{EDEA2358-8CBB-4A34-ADCC-15B892D84035}"/>
    <cellStyle name="Normal 7 4 6 2 2 5" xfId="7210" xr:uid="{C8622CF0-6FD8-4D48-B3CB-2AF7D2A7302D}"/>
    <cellStyle name="Normal 7 4 6 2 2 5 2" xfId="17590" xr:uid="{61377672-1CFC-4732-A347-7DE660EB372D}"/>
    <cellStyle name="Normal 7 4 6 2 2 6" xfId="10043" xr:uid="{65A19268-3767-4078-A796-2C4CBC861A87}"/>
    <cellStyle name="Normal 7 4 6 2 2 6 2" xfId="20423" xr:uid="{6EEB025A-54AB-4B21-B3FD-EFE52BBACBEC}"/>
    <cellStyle name="Normal 7 4 6 2 2 7" xfId="24148" xr:uid="{DF5D084C-42C6-42A0-B7E0-1157BB69E3A5}"/>
    <cellStyle name="Normal 7 4 6 2 2 8" xfId="13314" xr:uid="{165DDDD3-124E-47C3-91DC-3E4956AB94E1}"/>
    <cellStyle name="Normal 7 4 6 2 3" xfId="3474" xr:uid="{00000000-0005-0000-0000-0000B4080000}"/>
    <cellStyle name="Normal 7 4 6 2 3 2" xfId="4593" xr:uid="{AA9A90EB-6786-4553-BCF1-820E08D62D55}"/>
    <cellStyle name="Normal 7 4 6 2 3 2 2" xfId="9364" xr:uid="{C2246DDC-4E13-4C61-8968-6177DDB50795}"/>
    <cellStyle name="Normal 7 4 6 2 3 2 2 2" xfId="29334" xr:uid="{31266F53-CA8F-4EF3-8346-F5CE4DF6BBA1}"/>
    <cellStyle name="Normal 7 4 6 2 3 2 2 3" xfId="19744" xr:uid="{35689738-0262-4E2E-BAF1-64F685E77766}"/>
    <cellStyle name="Normal 7 4 6 2 3 2 3" xfId="12197" xr:uid="{BE3011C3-5EC8-436E-AAD2-BD8EF622F124}"/>
    <cellStyle name="Normal 7 4 6 2 3 2 3 2" xfId="22577" xr:uid="{8CC6CDDA-E727-4ED4-A72A-05F6C13D9FD8}"/>
    <cellStyle name="Normal 7 4 6 2 3 2 4" xfId="23991" xr:uid="{4D51B64E-BCB2-4EE1-B006-9BC0CD8C2EF3}"/>
    <cellStyle name="Normal 7 4 6 2 3 2 5" xfId="16911" xr:uid="{012AE3E8-1ED9-4641-AB2A-A7BB3922440C}"/>
    <cellStyle name="Normal 7 4 6 2 3 3" xfId="6528" xr:uid="{2EFCFD26-23A9-43B4-8E21-F6FB3260333C}"/>
    <cellStyle name="Normal 7 4 6 2 3 3 2" xfId="26700" xr:uid="{B4B5CA8E-1E02-446A-B17B-F16112AD7BB4}"/>
    <cellStyle name="Normal 7 4 6 2 3 3 3" xfId="16099" xr:uid="{6F902B5B-0EF3-4C63-810A-D291B05A10F1}"/>
    <cellStyle name="Normal 7 4 6 2 3 4" xfId="8552" xr:uid="{4687F2C9-0B83-42E4-B559-9E6EF6827985}"/>
    <cellStyle name="Normal 7 4 6 2 3 4 2" xfId="18932" xr:uid="{3B844C43-1343-40FE-BD7C-093E5C60487E}"/>
    <cellStyle name="Normal 7 4 6 2 3 5" xfId="11385" xr:uid="{D9D4C41C-9940-41B4-83A4-0C3BF2E3A360}"/>
    <cellStyle name="Normal 7 4 6 2 3 5 2" xfId="21765" xr:uid="{3A4A0930-732E-4036-913C-716D778E0713}"/>
    <cellStyle name="Normal 7 4 6 2 3 6" xfId="22898" xr:uid="{FC5630F8-D770-4D8E-B960-DE9C0187F3DE}"/>
    <cellStyle name="Normal 7 4 6 2 3 7" xfId="14060" xr:uid="{4CE8185E-7E44-4B27-A157-43795DCE7A16}"/>
    <cellStyle name="Normal 7 4 6 2 4" xfId="3472" xr:uid="{00000000-0005-0000-0000-0000B5080000}"/>
    <cellStyle name="Normal 7 4 6 2 4 2" xfId="6526" xr:uid="{A7065ACD-749C-4101-B617-76BAE472C0A7}"/>
    <cellStyle name="Normal 7 4 6 2 4 2 2" xfId="25904" xr:uid="{B86BAEC1-F979-42C6-99B5-2C2E12484112}"/>
    <cellStyle name="Normal 7 4 6 2 4 2 3" xfId="16097" xr:uid="{58F29C10-D636-4686-938A-855CF3DCD771}"/>
    <cellStyle name="Normal 7 4 6 2 4 3" xfId="8550" xr:uid="{0AEA8D9C-556A-403C-B4B1-97E240CDC933}"/>
    <cellStyle name="Normal 7 4 6 2 4 3 2" xfId="18930" xr:uid="{79DB9C0E-2454-4F95-BF3E-02655D6D29C7}"/>
    <cellStyle name="Normal 7 4 6 2 4 4" xfId="11383" xr:uid="{5704E751-D96F-4DBF-859F-4DEFDDB9AB3D}"/>
    <cellStyle name="Normal 7 4 6 2 4 4 2" xfId="21763" xr:uid="{731B8A3F-E65F-4DA0-8B6C-75A01AF6462B}"/>
    <cellStyle name="Normal 7 4 6 2 4 5" xfId="25049" xr:uid="{F842D7F2-DBC3-4B01-8A2B-4FBB6AB1F674}"/>
    <cellStyle name="Normal 7 4 6 2 4 6" xfId="14058" xr:uid="{3FA029E0-83EC-4C1E-924F-02FAFF8C3151}"/>
    <cellStyle name="Normal 7 4 6 2 5" xfId="2611" xr:uid="{00000000-0005-0000-0000-0000B6080000}"/>
    <cellStyle name="Normal 7 4 6 2 5 2" xfId="5874" xr:uid="{ED28E35E-3B05-43CA-8272-C98CFE752A4D}"/>
    <cellStyle name="Normal 7 4 6 2 5 2 2" xfId="28340" xr:uid="{AFB9A578-F33D-4994-B6A6-915A59C8352E}"/>
    <cellStyle name="Normal 7 4 6 2 5 2 3" xfId="15282" xr:uid="{183E967D-EBC3-47C1-BAF4-AC54C24D929C}"/>
    <cellStyle name="Normal 7 4 6 2 5 3" xfId="7735" xr:uid="{7E3AB69C-436C-401C-9731-4BF2E5CA0323}"/>
    <cellStyle name="Normal 7 4 6 2 5 3 2" xfId="18115" xr:uid="{37B93855-0475-488B-AD3D-C61E28883DFC}"/>
    <cellStyle name="Normal 7 4 6 2 5 4" xfId="10568" xr:uid="{B178F962-2657-4F24-AA8F-DE264DF48D23}"/>
    <cellStyle name="Normal 7 4 6 2 5 4 2" xfId="20948" xr:uid="{077C6A62-37F7-425D-AABA-A9B4B25DC1F8}"/>
    <cellStyle name="Normal 7 4 6 2 5 5" xfId="24141" xr:uid="{5151E569-3E21-4983-BF90-72E5D7566DF1}"/>
    <cellStyle name="Normal 7 4 6 2 5 6" xfId="12998" xr:uid="{B0D1F0C8-B578-42DD-9297-A7A26493E6A5}"/>
    <cellStyle name="Normal 7 4 6 2 6" xfId="2404" xr:uid="{00000000-0005-0000-0000-0000B1080000}"/>
    <cellStyle name="Normal 7 4 6 2 6 2" xfId="7530" xr:uid="{3E5CC756-B253-4B3C-9DB5-BDF4E3049137}"/>
    <cellStyle name="Normal 7 4 6 2 6 2 2" xfId="17910" xr:uid="{4F7B4801-3A30-4063-9945-9276C0972B4A}"/>
    <cellStyle name="Normal 7 4 6 2 6 3" xfId="10363" xr:uid="{D328754E-1865-498D-ABA5-A3AA117E1F7A}"/>
    <cellStyle name="Normal 7 4 6 2 6 3 2" xfId="20743" xr:uid="{89CE0C2E-16F7-4DA9-9179-5B9D4093E09C}"/>
    <cellStyle name="Normal 7 4 6 2 6 4" xfId="23612" xr:uid="{C63B725F-10E9-4005-B129-185D18AB4974}"/>
    <cellStyle name="Normal 7 4 6 2 6 5" xfId="15077" xr:uid="{686D7622-0DA7-455A-B5E0-6173D814EE00}"/>
    <cellStyle name="Normal 7 4 6 2 7" xfId="4104" xr:uid="{FBC0C879-14E9-4755-8B03-4CDD731C2FC5}"/>
    <cellStyle name="Normal 7 4 6 2 7 2" xfId="8877" xr:uid="{C58BACB1-648D-4A62-8DF5-AE1F6BC94290}"/>
    <cellStyle name="Normal 7 4 6 2 7 2 2" xfId="19257" xr:uid="{9DE98E81-F832-46FD-90D4-FD7D25B8E057}"/>
    <cellStyle name="Normal 7 4 6 2 7 3" xfId="11710" xr:uid="{74A38B67-90CA-4EEB-BF93-499AD9B73FD6}"/>
    <cellStyle name="Normal 7 4 6 2 7 3 2" xfId="22090" xr:uid="{D7F29AF2-0D5B-41BE-82B6-57DAC19ABB89}"/>
    <cellStyle name="Normal 7 4 6 2 7 4" xfId="16424" xr:uid="{637739DF-7C78-4B06-938E-04C37FC8F35F}"/>
    <cellStyle name="Normal 7 4 6 2 8" xfId="5459" xr:uid="{2F886AA2-4DDA-40FD-9E88-F748B011B828}"/>
    <cellStyle name="Normal 7 4 6 2 8 2" xfId="14756" xr:uid="{7FA1EA60-EAA8-429A-A717-719E22507350}"/>
    <cellStyle name="Normal 7 4 6 2 9" xfId="7209" xr:uid="{0EBDD1CB-AD53-45F4-AA45-AB9B37BCF00A}"/>
    <cellStyle name="Normal 7 4 6 2 9 2" xfId="17589" xr:uid="{6BC88A3B-1DCE-4ABE-9228-C1F329747FBB}"/>
    <cellStyle name="Normal 7 4 6 3" xfId="1445" xr:uid="{00000000-0005-0000-0000-00007C070000}"/>
    <cellStyle name="Normal 7 4 6 3 2" xfId="3475" xr:uid="{00000000-0005-0000-0000-0000B8080000}"/>
    <cellStyle name="Normal 7 4 6 3 2 2" xfId="6529" xr:uid="{35017E7D-4080-453E-9AB5-4EBD7D742297}"/>
    <cellStyle name="Normal 7 4 6 3 2 2 2" xfId="25594" xr:uid="{0F8CE7FB-386C-435B-A026-98059F5A95A9}"/>
    <cellStyle name="Normal 7 4 6 3 2 2 3" xfId="28534" xr:uid="{1F2CEFE1-D1FE-4130-ACC8-FD585A24FA99}"/>
    <cellStyle name="Normal 7 4 6 3 2 2 4" xfId="16100" xr:uid="{88626788-AA4A-42B7-8834-79CDBF1F5327}"/>
    <cellStyle name="Normal 7 4 6 3 2 3" xfId="8553" xr:uid="{8FB01244-A933-4F0C-BCDB-A633B5525C26}"/>
    <cellStyle name="Normal 7 4 6 3 2 3 2" xfId="28943" xr:uid="{B5BAFC47-2B98-4822-959C-22BE61FD9BC3}"/>
    <cellStyle name="Normal 7 4 6 3 2 3 3" xfId="18933" xr:uid="{763CE3F2-E5C5-47D8-BA0B-756F115B01F4}"/>
    <cellStyle name="Normal 7 4 6 3 2 4" xfId="11386" xr:uid="{3581D6B7-B0E6-457A-AA56-376099B8AF45}"/>
    <cellStyle name="Normal 7 4 6 3 2 4 2" xfId="21766" xr:uid="{9EAA1A85-C736-4161-8EB5-AE161B56076D}"/>
    <cellStyle name="Normal 7 4 6 3 2 5" xfId="23680" xr:uid="{F6B9E067-6AA6-466A-B3C9-A78C4E1F66B9}"/>
    <cellStyle name="Normal 7 4 6 3 2 6" xfId="14061" xr:uid="{22FA1A24-F2FC-4BFE-8BAB-1373E623DF80}"/>
    <cellStyle name="Normal 7 4 6 3 3" xfId="2836" xr:uid="{00000000-0005-0000-0000-0000B9080000}"/>
    <cellStyle name="Normal 7 4 6 3 3 2" xfId="6051" xr:uid="{9833E8C8-D664-4632-AEAC-06D0FE3225DB}"/>
    <cellStyle name="Normal 7 4 6 3 3 2 2" xfId="25924" xr:uid="{1F4B852F-4C06-42C4-AD07-13893317F0E1}"/>
    <cellStyle name="Normal 7 4 6 3 3 2 3" xfId="15505" xr:uid="{17B32C06-3280-4A63-81CA-C96A785D6C1D}"/>
    <cellStyle name="Normal 7 4 6 3 3 3" xfId="7958" xr:uid="{BC3F3018-7F28-4708-97DE-8915B1749A03}"/>
    <cellStyle name="Normal 7 4 6 3 3 3 2" xfId="18338" xr:uid="{27BA55F5-426F-4C43-9835-B844C5A2DD31}"/>
    <cellStyle name="Normal 7 4 6 3 3 4" xfId="10791" xr:uid="{EAA73794-EE82-4AE9-A943-B5B056B37C1A}"/>
    <cellStyle name="Normal 7 4 6 3 3 4 2" xfId="21171" xr:uid="{5A10CD32-36F2-438E-B345-DE2BDB4A9EFE}"/>
    <cellStyle name="Normal 7 4 6 3 3 5" xfId="22939" xr:uid="{FB4C0B42-AD50-4039-A7AA-357C00D435AC}"/>
    <cellStyle name="Normal 7 4 6 3 3 6" xfId="13313" xr:uid="{C3FCB08E-F407-46DD-8B97-023E94F4A4B3}"/>
    <cellStyle name="Normal 7 4 6 3 4" xfId="4222" xr:uid="{3D508AE3-1814-404D-9AC4-712273263D09}"/>
    <cellStyle name="Normal 7 4 6 3 4 2" xfId="8993" xr:uid="{CF3251C8-5F32-48E4-AEF0-9E4ECEFAC3C5}"/>
    <cellStyle name="Normal 7 4 6 3 4 2 2" xfId="29070" xr:uid="{1044CA18-5623-4314-B05D-5ABAAC6D8965}"/>
    <cellStyle name="Normal 7 4 6 3 4 2 3" xfId="19373" xr:uid="{3ADC7E10-6F86-492B-B40F-0999E1058B87}"/>
    <cellStyle name="Normal 7 4 6 3 4 3" xfId="11826" xr:uid="{059EDE9C-EEF9-4E19-A280-1845B7381291}"/>
    <cellStyle name="Normal 7 4 6 3 4 3 2" xfId="22206" xr:uid="{1E094AD0-1DCD-4C0E-9C66-5325193AEC02}"/>
    <cellStyle name="Normal 7 4 6 3 4 4" xfId="24426" xr:uid="{2757FBC0-CFF8-45CD-BA73-66D590E944AE}"/>
    <cellStyle name="Normal 7 4 6 3 4 5" xfId="16540" xr:uid="{E8F3403B-B7F8-45DF-841A-A643EC17ED5D}"/>
    <cellStyle name="Normal 7 4 6 3 5" xfId="5461" xr:uid="{ACED7834-840E-47D4-8EAE-013D3F8DD5E1}"/>
    <cellStyle name="Normal 7 4 6 3 5 2" xfId="28043" xr:uid="{DBA71A09-0ABB-419B-85A4-F90BCEADE320}"/>
    <cellStyle name="Normal 7 4 6 3 5 3" xfId="14758" xr:uid="{3F6B750F-8CA5-4894-B3FC-F21D8C721CA2}"/>
    <cellStyle name="Normal 7 4 6 3 6" xfId="7211" xr:uid="{C6DA2319-B02F-4D3C-BA00-AEB648EC567D}"/>
    <cellStyle name="Normal 7 4 6 3 6 2" xfId="17591" xr:uid="{F6ECAE9E-E100-48F6-90F1-82731369342C}"/>
    <cellStyle name="Normal 7 4 6 3 7" xfId="10044" xr:uid="{14B519C2-0820-4466-A584-7FE00120A0A3}"/>
    <cellStyle name="Normal 7 4 6 3 7 2" xfId="20424" xr:uid="{23B42D99-E8B9-470A-B34B-1E6BC71D1E6B}"/>
    <cellStyle name="Normal 7 4 6 3 8" xfId="23299" xr:uid="{D10B02A0-CC7F-451E-B557-50CF86281086}"/>
    <cellStyle name="Normal 7 4 6 3 9" xfId="12795" xr:uid="{4D297DEC-FC89-4059-A06B-191A9F90780A}"/>
    <cellStyle name="Normal 7 4 6 4" xfId="1446" xr:uid="{00000000-0005-0000-0000-00007D070000}"/>
    <cellStyle name="Normal 7 4 6 4 2" xfId="4594" xr:uid="{06556283-BC7A-40E8-B0B8-1D337E804B2B}"/>
    <cellStyle name="Normal 7 4 6 4 2 2" xfId="9365" xr:uid="{8802636A-28FD-46A2-8892-80F032F8547E}"/>
    <cellStyle name="Normal 7 4 6 4 2 2 2" xfId="29335" xr:uid="{61E34EF4-3A13-4C76-932B-12452DD5E700}"/>
    <cellStyle name="Normal 7 4 6 4 2 2 3" xfId="19745" xr:uid="{9021AC51-3EDE-4047-A68C-1E8C5C9E6091}"/>
    <cellStyle name="Normal 7 4 6 4 2 3" xfId="12198" xr:uid="{E5B5D3AD-DEE0-44EC-BCFE-0A1535C70484}"/>
    <cellStyle name="Normal 7 4 6 4 2 3 2" xfId="22578" xr:uid="{542A0DC7-1ED4-4D5E-AC95-46C3FA357628}"/>
    <cellStyle name="Normal 7 4 6 4 2 4" xfId="23084" xr:uid="{203B5CCE-9CAB-4CF3-AB1B-CA03B1CD66EE}"/>
    <cellStyle name="Normal 7 4 6 4 2 5" xfId="16912" xr:uid="{A4F82774-452B-493E-8F71-5D91F5FB0493}"/>
    <cellStyle name="Normal 7 4 6 4 3" xfId="5462" xr:uid="{B833A83F-A323-476C-BDC2-5D9177DC1535}"/>
    <cellStyle name="Normal 7 4 6 4 3 2" xfId="27061" xr:uid="{5B70F443-C489-4B90-8D3B-0BE26E28E497}"/>
    <cellStyle name="Normal 7 4 6 4 3 3" xfId="14759" xr:uid="{D5F94BAF-D334-43DC-B93D-852F0F7F4488}"/>
    <cellStyle name="Normal 7 4 6 4 4" xfId="7212" xr:uid="{BA01F59F-0ADB-4B7F-9840-4EDC9AA8FB21}"/>
    <cellStyle name="Normal 7 4 6 4 4 2" xfId="17592" xr:uid="{49834D77-38BE-4EF6-A045-C2AA3B4A435F}"/>
    <cellStyle name="Normal 7 4 6 4 5" xfId="10045" xr:uid="{7AFF5F4B-400D-4BCE-852F-FB4131887FFD}"/>
    <cellStyle name="Normal 7 4 6 4 5 2" xfId="20425" xr:uid="{1A653C84-D28E-46F4-871C-FFFD91262864}"/>
    <cellStyle name="Normal 7 4 6 4 6" xfId="23258" xr:uid="{3DF2D86D-5F6B-4241-8670-53457CA0D6BC}"/>
    <cellStyle name="Normal 7 4 6 4 7" xfId="14062" xr:uid="{EED9FD42-1709-4C37-A935-014C3E30E31B}"/>
    <cellStyle name="Normal 7 4 6 5" xfId="2995" xr:uid="{00000000-0005-0000-0000-0000BB080000}"/>
    <cellStyle name="Normal 7 4 6 5 2" xfId="6144" xr:uid="{55E48DA5-4B76-478A-BA7F-7495F63ACFBE}"/>
    <cellStyle name="Normal 7 4 6 5 2 2" xfId="22635" xr:uid="{67BD9E09-E9FD-4CC8-B327-D9551139194D}"/>
    <cellStyle name="Normal 7 4 6 5 2 3" xfId="26802" xr:uid="{643CC87A-6649-4CAA-9C93-5E302EDF844F}"/>
    <cellStyle name="Normal 7 4 6 5 2 4" xfId="15622" xr:uid="{0EFCFE9F-1BB0-4F14-9B97-C7E15DF2761F}"/>
    <cellStyle name="Normal 7 4 6 5 3" xfId="8075" xr:uid="{8814ED0B-8579-4B4A-ACC6-722A933F1F07}"/>
    <cellStyle name="Normal 7 4 6 5 3 2" xfId="28768" xr:uid="{CB6418F2-424E-4ABA-9D8A-0060B00E9E94}"/>
    <cellStyle name="Normal 7 4 6 5 3 3" xfId="18455" xr:uid="{7AAF2FE2-E9AE-437F-B825-DB61440AA9F7}"/>
    <cellStyle name="Normal 7 4 6 5 4" xfId="10908" xr:uid="{DFAA71AD-5AE9-4FD7-A701-8DD957708B93}"/>
    <cellStyle name="Normal 7 4 6 5 4 2" xfId="21288" xr:uid="{0F31019A-44AE-4AE4-8E49-3FAD3C383265}"/>
    <cellStyle name="Normal 7 4 6 5 5" xfId="24814" xr:uid="{55A88DCE-7EB1-4825-A9C5-5692F014DE4E}"/>
    <cellStyle name="Normal 7 4 6 5 6" xfId="13493" xr:uid="{DAFD1A46-5ED7-4040-809C-00EB2EDC4E0E}"/>
    <cellStyle name="Normal 7 4 6 6" xfId="2448" xr:uid="{00000000-0005-0000-0000-0000BC080000}"/>
    <cellStyle name="Normal 7 4 6 6 2" xfId="5741" xr:uid="{91DC8A24-84B8-44CC-8DAF-4A1B7006D8FA}"/>
    <cellStyle name="Normal 7 4 6 6 2 2" xfId="28601" xr:uid="{1008F856-5904-4562-8ABB-82B63C120CBB}"/>
    <cellStyle name="Normal 7 4 6 6 2 3" xfId="15119" xr:uid="{34BBFA9B-2282-4D60-A8D3-7F1983AF70F9}"/>
    <cellStyle name="Normal 7 4 6 6 3" xfId="7572" xr:uid="{38F769B6-93FF-41AE-989A-483E7E0C64A6}"/>
    <cellStyle name="Normal 7 4 6 6 3 2" xfId="17952" xr:uid="{E56532B5-334C-41A0-9408-9A8D9896B87A}"/>
    <cellStyle name="Normal 7 4 6 6 4" xfId="10405" xr:uid="{D4173E3F-45A5-4BB0-BA83-B0B90F13EDE9}"/>
    <cellStyle name="Normal 7 4 6 6 4 2" xfId="20785" xr:uid="{6E430E16-8CFC-444C-A9D6-F231C478AA65}"/>
    <cellStyle name="Normal 7 4 6 6 5" xfId="23459" xr:uid="{15E33F00-4954-4425-BC03-3D6722B643D9}"/>
    <cellStyle name="Normal 7 4 6 6 6" xfId="12835" xr:uid="{9DA777EC-6CF3-41AD-9C1B-C781CB28E336}"/>
    <cellStyle name="Normal 7 4 6 7" xfId="2202" xr:uid="{00000000-0005-0000-0000-0000B0080000}"/>
    <cellStyle name="Normal 7 4 6 7 2" xfId="7328" xr:uid="{A8F81ABD-473B-4918-9E04-DB1C766D92A5}"/>
    <cellStyle name="Normal 7 4 6 7 2 2" xfId="17708" xr:uid="{FDCE9D7A-B89D-40BB-BEA4-74A61A8B40CC}"/>
    <cellStyle name="Normal 7 4 6 7 3" xfId="10161" xr:uid="{2C0D19E8-C15D-422B-B923-BD2F5C035D3B}"/>
    <cellStyle name="Normal 7 4 6 7 3 2" xfId="20541" xr:uid="{394CAB9D-35A2-4A86-937B-5F0D8D6D7041}"/>
    <cellStyle name="Normal 7 4 6 7 4" xfId="24838" xr:uid="{9E5FDA80-4CAB-44E3-B4E4-46156B50308A}"/>
    <cellStyle name="Normal 7 4 6 7 5" xfId="14875" xr:uid="{5DF8B1D1-0475-4895-BFC3-551D63DE687A}"/>
    <cellStyle name="Normal 7 4 6 8" xfId="4072" xr:uid="{33E269F1-C808-433A-91A0-C4A75B23DD7C}"/>
    <cellStyle name="Normal 7 4 6 8 2" xfId="8851" xr:uid="{A6AB4A80-9BD7-4DBA-8503-88D339F7795E}"/>
    <cellStyle name="Normal 7 4 6 8 2 2" xfId="19231" xr:uid="{A79640B2-7119-4697-9C1C-115D9A4EAF16}"/>
    <cellStyle name="Normal 7 4 6 8 3" xfId="11684" xr:uid="{D99C783C-3268-4C21-8A0E-0C682639B465}"/>
    <cellStyle name="Normal 7 4 6 8 3 2" xfId="22064" xr:uid="{F152A3B2-D04F-4AD8-83C6-2BB298DF8924}"/>
    <cellStyle name="Normal 7 4 6 8 4" xfId="16398" xr:uid="{BD37A6C5-F0BE-4A49-BB6C-8F9B0900EB06}"/>
    <cellStyle name="Normal 7 4 6 9" xfId="5458" xr:uid="{71C8AF85-F312-4E30-893B-D1658E4F63A4}"/>
    <cellStyle name="Normal 7 4 6 9 2" xfId="14755" xr:uid="{F214C8CE-D46B-4D80-9E30-215AC376FC0F}"/>
    <cellStyle name="Normal 7 4 7" xfId="1447" xr:uid="{00000000-0005-0000-0000-00007E070000}"/>
    <cellStyle name="Normal 7 4 7 10" xfId="7213" xr:uid="{B79F1174-C0EF-43EE-B43A-E3C61683CAC6}"/>
    <cellStyle name="Normal 7 4 7 10 2" xfId="17593" xr:uid="{95B2FC8A-E885-4B3B-B5EC-02781C1A58EC}"/>
    <cellStyle name="Normal 7 4 7 11" xfId="10046" xr:uid="{61F7AF7F-836E-4902-8FA2-4DFDAF1457E1}"/>
    <cellStyle name="Normal 7 4 7 11 2" xfId="20426" xr:uid="{ACDF87DF-0957-4653-A0EB-E45124CC174F}"/>
    <cellStyle name="Normal 7 4 7 12" xfId="23782" xr:uid="{A414E85A-79DA-4583-8CF8-9F03726BE8F9}"/>
    <cellStyle name="Normal 7 4 7 13" xfId="12494" xr:uid="{E3FF85BB-8BF9-4B25-ADB5-6C1CD46C9B5C}"/>
    <cellStyle name="Normal 7 4 7 2" xfId="1448" xr:uid="{00000000-0005-0000-0000-00007F070000}"/>
    <cellStyle name="Normal 7 4 7 2 10" xfId="10047" xr:uid="{F40C03E6-EB31-4D47-9DB7-C15F15CCF13A}"/>
    <cellStyle name="Normal 7 4 7 2 10 2" xfId="20427" xr:uid="{F6D054F0-4AB0-4B3F-95C6-26A0388FEC62}"/>
    <cellStyle name="Normal 7 4 7 2 11" xfId="23600" xr:uid="{31F11D70-37E3-4F73-9881-E3BF5C0B086F}"/>
    <cellStyle name="Normal 7 4 7 2 12" xfId="12638" xr:uid="{C1B98FB0-5037-4A65-BF12-7FE07AB74A9A}"/>
    <cellStyle name="Normal 7 4 7 2 2" xfId="1449" xr:uid="{00000000-0005-0000-0000-000080070000}"/>
    <cellStyle name="Normal 7 4 7 2 2 2" xfId="3477" xr:uid="{00000000-0005-0000-0000-0000C0080000}"/>
    <cellStyle name="Normal 7 4 7 2 2 2 2" xfId="6531" xr:uid="{835532A3-77B8-450B-8517-EF41F501D9C9}"/>
    <cellStyle name="Normal 7 4 7 2 2 2 2 2" xfId="27876" xr:uid="{753EB7B4-3D9C-4D5D-A3FC-F4E5B8D41D55}"/>
    <cellStyle name="Normal 7 4 7 2 2 2 2 3" xfId="26174" xr:uid="{0582B580-DB86-483F-8105-DFA09FC7ADC3}"/>
    <cellStyle name="Normal 7 4 7 2 2 2 2 4" xfId="16102" xr:uid="{C69B7FE9-6CA8-4618-B6CE-089E9D15D73F}"/>
    <cellStyle name="Normal 7 4 7 2 2 2 3" xfId="8555" xr:uid="{CF3D07B9-FEBB-483E-9979-C38A4907E144}"/>
    <cellStyle name="Normal 7 4 7 2 2 2 3 2" xfId="28944" xr:uid="{569A284B-BF6D-43C1-912F-2FBEB10DEC4A}"/>
    <cellStyle name="Normal 7 4 7 2 2 2 3 3" xfId="18935" xr:uid="{B79C1081-154D-47F1-BE0F-7D0B459F0F90}"/>
    <cellStyle name="Normal 7 4 7 2 2 2 4" xfId="11388" xr:uid="{198CE081-D38D-41D3-BA1F-18F68ADDD82A}"/>
    <cellStyle name="Normal 7 4 7 2 2 2 4 2" xfId="21768" xr:uid="{E91A20DD-98E4-4926-83CB-3B99B424C5A2}"/>
    <cellStyle name="Normal 7 4 7 2 2 2 5" xfId="25068" xr:uid="{2EAD1687-EDF3-4532-8749-D9E3BE5D5912}"/>
    <cellStyle name="Normal 7 4 7 2 2 2 6" xfId="14064" xr:uid="{B8C2BAA5-061A-4030-945D-403DD5A96AFD}"/>
    <cellStyle name="Normal 7 4 7 2 2 3" xfId="4375" xr:uid="{BFB4A6B1-5B30-48CD-8C71-C8027AED9B9E}"/>
    <cellStyle name="Normal 7 4 7 2 2 3 2" xfId="9146" xr:uid="{1151F43E-E6E9-4C32-97FE-1859BBC3D077}"/>
    <cellStyle name="Normal 7 4 7 2 2 3 2 2" xfId="29189" xr:uid="{1E835761-F2DC-4A00-B563-DEBA163B5F0C}"/>
    <cellStyle name="Normal 7 4 7 2 2 3 2 3" xfId="19526" xr:uid="{635DC76E-0DCC-4D5C-B01B-95173782E5BA}"/>
    <cellStyle name="Normal 7 4 7 2 2 3 3" xfId="11979" xr:uid="{890425D6-E295-44D2-A670-FE1A4CBAF665}"/>
    <cellStyle name="Normal 7 4 7 2 2 3 3 2" xfId="22359" xr:uid="{7B6E5C9E-F032-49CB-93ED-49F1925F2AEC}"/>
    <cellStyle name="Normal 7 4 7 2 2 3 4" xfId="22919" xr:uid="{180EDF12-3F04-42F0-9650-D5BA1FEAAC50}"/>
    <cellStyle name="Normal 7 4 7 2 2 3 5" xfId="16693" xr:uid="{0B8F5DD4-C2A8-408C-AB7A-BFA92340C3F0}"/>
    <cellStyle name="Normal 7 4 7 2 2 4" xfId="5465" xr:uid="{085C80A0-B636-43BC-B6E0-918B21F9F4FE}"/>
    <cellStyle name="Normal 7 4 7 2 2 4 2" xfId="27875" xr:uid="{A0231EC6-6DBA-425B-A7BE-ECB7CCE7148D}"/>
    <cellStyle name="Normal 7 4 7 2 2 4 3" xfId="14762" xr:uid="{814A1EDD-0F76-4742-802A-DDF1E255A252}"/>
    <cellStyle name="Normal 7 4 7 2 2 5" xfId="7215" xr:uid="{60B59DE1-CF70-4DFA-83F7-D16E015BB124}"/>
    <cellStyle name="Normal 7 4 7 2 2 5 2" xfId="17595" xr:uid="{114C42DE-3216-4CD0-832F-26E415C0D56A}"/>
    <cellStyle name="Normal 7 4 7 2 2 6" xfId="10048" xr:uid="{0E815CF9-78A4-4845-B442-F14A9B09353A}"/>
    <cellStyle name="Normal 7 4 7 2 2 6 2" xfId="20428" xr:uid="{CEFB5057-1F37-48F9-A9C3-5EA3C85E5147}"/>
    <cellStyle name="Normal 7 4 7 2 2 7" xfId="25193" xr:uid="{809CDBE0-EF51-474A-8E89-25D65B8BA3D0}"/>
    <cellStyle name="Normal 7 4 7 2 2 8" xfId="13316" xr:uid="{1AADC6D2-94A6-4D00-8F14-11595BDC81F5}"/>
    <cellStyle name="Normal 7 4 7 2 3" xfId="3478" xr:uid="{00000000-0005-0000-0000-0000C1080000}"/>
    <cellStyle name="Normal 7 4 7 2 3 2" xfId="4595" xr:uid="{1689FB8F-5DB2-4F3F-8C00-9F23EBA7B220}"/>
    <cellStyle name="Normal 7 4 7 2 3 2 2" xfId="9366" xr:uid="{087BBC59-C397-489E-9DBF-0D4209A62F13}"/>
    <cellStyle name="Normal 7 4 7 2 3 2 2 2" xfId="29336" xr:uid="{DBD29D0C-9D6F-4A27-B56E-90DEE53D2EFB}"/>
    <cellStyle name="Normal 7 4 7 2 3 2 2 3" xfId="19746" xr:uid="{522F09AD-AAD5-4A97-BAC3-DBA3DE60D4F5}"/>
    <cellStyle name="Normal 7 4 7 2 3 2 3" xfId="12199" xr:uid="{55C93E96-8871-49B4-80C9-9B89DE07AEDE}"/>
    <cellStyle name="Normal 7 4 7 2 3 2 3 2" xfId="22579" xr:uid="{2AA920AA-7192-4A4A-9C0E-282153FC5606}"/>
    <cellStyle name="Normal 7 4 7 2 3 2 4" xfId="22801" xr:uid="{82676B81-828D-4BDD-8E8C-6D58812B4460}"/>
    <cellStyle name="Normal 7 4 7 2 3 2 5" xfId="16913" xr:uid="{7726C983-AA88-4D6C-AFCD-8DB7CCB30F29}"/>
    <cellStyle name="Normal 7 4 7 2 3 3" xfId="6532" xr:uid="{A95C4F38-A94E-4D03-9440-684836A648C8}"/>
    <cellStyle name="Normal 7 4 7 2 3 3 2" xfId="26902" xr:uid="{F523E6E7-5F38-4FFB-92F5-496B29A97F41}"/>
    <cellStyle name="Normal 7 4 7 2 3 3 3" xfId="16103" xr:uid="{6CC3315D-F4AA-41D1-955C-B870089E995B}"/>
    <cellStyle name="Normal 7 4 7 2 3 4" xfId="8556" xr:uid="{2D62317B-2C70-4287-8FDF-457891378A2F}"/>
    <cellStyle name="Normal 7 4 7 2 3 4 2" xfId="18936" xr:uid="{9138CF04-DC4A-4C56-B8F5-CD86EB6CC4C6}"/>
    <cellStyle name="Normal 7 4 7 2 3 5" xfId="11389" xr:uid="{F5B87F4C-24F6-4D73-BE1F-956492E1AA20}"/>
    <cellStyle name="Normal 7 4 7 2 3 5 2" xfId="21769" xr:uid="{180E7CB1-72AC-4F60-BA6F-72C3B5C0D1D7}"/>
    <cellStyle name="Normal 7 4 7 2 3 6" xfId="23658" xr:uid="{433E7EB2-4F66-404D-BD3F-C6CCCB4C2BAA}"/>
    <cellStyle name="Normal 7 4 7 2 3 7" xfId="14065" xr:uid="{14FE246A-9A3A-422B-AFD3-FFE4BA1479EC}"/>
    <cellStyle name="Normal 7 4 7 2 4" xfId="3476" xr:uid="{00000000-0005-0000-0000-0000C2080000}"/>
    <cellStyle name="Normal 7 4 7 2 4 2" xfId="6530" xr:uid="{AC873C04-59CF-44C5-B9D8-1244FA312A75}"/>
    <cellStyle name="Normal 7 4 7 2 4 2 2" xfId="28691" xr:uid="{F47CEBB1-A5FF-4223-AC54-5E4BFE1C4D05}"/>
    <cellStyle name="Normal 7 4 7 2 4 2 3" xfId="16101" xr:uid="{0ECF9ED6-B2E9-400C-A529-9D0DA49C269C}"/>
    <cellStyle name="Normal 7 4 7 2 4 3" xfId="8554" xr:uid="{0AEB99EA-8B24-4814-9EAD-C812A5E1DFA2}"/>
    <cellStyle name="Normal 7 4 7 2 4 3 2" xfId="18934" xr:uid="{FBF54366-F1B3-4EB3-9265-3AA238B11917}"/>
    <cellStyle name="Normal 7 4 7 2 4 4" xfId="11387" xr:uid="{CF7BF7FC-13C8-4CF2-A553-3E054EC32361}"/>
    <cellStyle name="Normal 7 4 7 2 4 4 2" xfId="21767" xr:uid="{7FBBBFD2-9D3F-4570-8E8D-42FCDBA696EF}"/>
    <cellStyle name="Normal 7 4 7 2 4 5" xfId="23080" xr:uid="{F500A9A7-03FF-48CE-B3DA-7D9A7BF22254}"/>
    <cellStyle name="Normal 7 4 7 2 4 6" xfId="14063" xr:uid="{944BD33C-BC03-4ECA-8058-07C53A9CECA4}"/>
    <cellStyle name="Normal 7 4 7 2 5" xfId="2658" xr:uid="{00000000-0005-0000-0000-0000C3080000}"/>
    <cellStyle name="Normal 7 4 7 2 5 2" xfId="5917" xr:uid="{443DCE2B-1BCC-4789-BC72-DF370AE7C418}"/>
    <cellStyle name="Normal 7 4 7 2 5 2 2" xfId="28336" xr:uid="{8B00CD0F-65F8-4F19-92C2-FBEC85C3723B}"/>
    <cellStyle name="Normal 7 4 7 2 5 2 3" xfId="15329" xr:uid="{BC3654FF-F640-4849-BBE5-A074CF7AE471}"/>
    <cellStyle name="Normal 7 4 7 2 5 3" xfId="7782" xr:uid="{96DFB3CC-A7FD-4EDB-A126-275A452086D4}"/>
    <cellStyle name="Normal 7 4 7 2 5 3 2" xfId="18162" xr:uid="{BB748B09-C445-4262-A3D2-665784591EBE}"/>
    <cellStyle name="Normal 7 4 7 2 5 4" xfId="10615" xr:uid="{9E00C11B-8CA0-4262-9313-24F7205A5E35}"/>
    <cellStyle name="Normal 7 4 7 2 5 4 2" xfId="20995" xr:uid="{44ACAF02-FCC8-46FF-BCFC-1AC8A436311E}"/>
    <cellStyle name="Normal 7 4 7 2 5 5" xfId="24247" xr:uid="{9652E4A4-661C-461F-A4E5-6C30D82367C9}"/>
    <cellStyle name="Normal 7 4 7 2 5 6" xfId="13059" xr:uid="{497D5461-BAB8-482E-AEF1-32484752C112}"/>
    <cellStyle name="Normal 7 4 7 2 6" xfId="2405" xr:uid="{00000000-0005-0000-0000-0000BE080000}"/>
    <cellStyle name="Normal 7 4 7 2 6 2" xfId="7531" xr:uid="{12C15163-D3D2-4099-AD4D-3F32D16C7917}"/>
    <cellStyle name="Normal 7 4 7 2 6 2 2" xfId="17911" xr:uid="{752FFE43-BDC1-4658-8EE9-E42E01502B7F}"/>
    <cellStyle name="Normal 7 4 7 2 6 3" xfId="10364" xr:uid="{414B79A5-C223-41B1-8954-D6404FDB9F63}"/>
    <cellStyle name="Normal 7 4 7 2 6 3 2" xfId="20744" xr:uid="{8E74309E-0898-4694-8E1E-F07D1D4CC7CA}"/>
    <cellStyle name="Normal 7 4 7 2 6 4" xfId="24275" xr:uid="{9D38924A-EC67-40DF-9F6E-C50DBBED1E9D}"/>
    <cellStyle name="Normal 7 4 7 2 6 5" xfId="15078" xr:uid="{73E8DB9B-F18A-47A6-8E5F-C8FA1EF47659}"/>
    <cellStyle name="Normal 7 4 7 2 7" xfId="4105" xr:uid="{D87A775D-18FB-45E1-96AA-50CF7B162F1F}"/>
    <cellStyle name="Normal 7 4 7 2 7 2" xfId="8878" xr:uid="{DF991E6F-1F0C-44AE-BA6A-543E71D4749D}"/>
    <cellStyle name="Normal 7 4 7 2 7 2 2" xfId="19258" xr:uid="{3B727B29-FCC8-4D2C-8F00-B26C7C7D7724}"/>
    <cellStyle name="Normal 7 4 7 2 7 3" xfId="11711" xr:uid="{16BF8E4F-AD5A-4707-A9DC-F6654F932618}"/>
    <cellStyle name="Normal 7 4 7 2 7 3 2" xfId="22091" xr:uid="{97491C52-85E1-4BAA-A2A7-BD76FA8D6397}"/>
    <cellStyle name="Normal 7 4 7 2 7 4" xfId="16425" xr:uid="{A5E909EF-B5C4-4877-941B-A3659F729203}"/>
    <cellStyle name="Normal 7 4 7 2 8" xfId="5464" xr:uid="{6F0B7010-59EE-490E-8ED4-B783C191CA87}"/>
    <cellStyle name="Normal 7 4 7 2 8 2" xfId="14761" xr:uid="{78E2288B-5128-4C6D-9A0F-3CB5109E590F}"/>
    <cellStyle name="Normal 7 4 7 2 9" xfId="7214" xr:uid="{F4913F37-2E7F-4915-B248-3364406353F7}"/>
    <cellStyle name="Normal 7 4 7 2 9 2" xfId="17594" xr:uid="{4B90E811-204E-4212-A726-358031C684E7}"/>
    <cellStyle name="Normal 7 4 7 3" xfId="1450" xr:uid="{00000000-0005-0000-0000-000081070000}"/>
    <cellStyle name="Normal 7 4 7 3 2" xfId="3479" xr:uid="{00000000-0005-0000-0000-0000C5080000}"/>
    <cellStyle name="Normal 7 4 7 3 2 2" xfId="6533" xr:uid="{61706EA8-5D82-469E-B186-E0431E394375}"/>
    <cellStyle name="Normal 7 4 7 3 2 2 2" xfId="25748" xr:uid="{ECFDC6EF-3C9F-4A61-BFBD-7FDC7F3C51B4}"/>
    <cellStyle name="Normal 7 4 7 3 2 2 3" xfId="28067" xr:uid="{7AFE8E7C-95E4-4E6B-ACC6-3E6100D2653B}"/>
    <cellStyle name="Normal 7 4 7 3 2 2 4" xfId="16104" xr:uid="{4493339F-23EC-4A52-A00A-F6BE7069BBA3}"/>
    <cellStyle name="Normal 7 4 7 3 2 3" xfId="8557" xr:uid="{335C79E9-6054-4027-BE5B-C25C41F48C52}"/>
    <cellStyle name="Normal 7 4 7 3 2 3 2" xfId="28945" xr:uid="{B5E39330-300B-4FD5-ACC7-490077C31DCA}"/>
    <cellStyle name="Normal 7 4 7 3 2 3 3" xfId="18937" xr:uid="{6FA3E757-27A9-4C60-9684-D2642DBB38CC}"/>
    <cellStyle name="Normal 7 4 7 3 2 4" xfId="11390" xr:uid="{086E2616-65C5-472F-8D1A-8BD68DCA150D}"/>
    <cellStyle name="Normal 7 4 7 3 2 4 2" xfId="21770" xr:uid="{F7D4E1DB-B764-47EB-B5F7-06B498E5C787}"/>
    <cellStyle name="Normal 7 4 7 3 2 5" xfId="23228" xr:uid="{4AB5FA36-6094-498D-AF13-7EB6F3BD39B5}"/>
    <cellStyle name="Normal 7 4 7 3 2 6" xfId="14066" xr:uid="{753790BE-DA64-4AB2-9067-92DD94E84573}"/>
    <cellStyle name="Normal 7 4 7 3 3" xfId="2837" xr:uid="{00000000-0005-0000-0000-0000C6080000}"/>
    <cellStyle name="Normal 7 4 7 3 3 2" xfId="6052" xr:uid="{8DE4C71E-332A-403D-A415-A81138DD4354}"/>
    <cellStyle name="Normal 7 4 7 3 3 2 2" xfId="26052" xr:uid="{D388C9E6-6518-457A-8D14-B941CACB46EC}"/>
    <cellStyle name="Normal 7 4 7 3 3 2 3" xfId="15506" xr:uid="{E0B7F2D8-A1B1-452C-A864-AEFFD9A3EB8E}"/>
    <cellStyle name="Normal 7 4 7 3 3 3" xfId="7959" xr:uid="{BBE9A254-9019-4A38-B50A-12B081FC8543}"/>
    <cellStyle name="Normal 7 4 7 3 3 3 2" xfId="18339" xr:uid="{7CEA1581-C4CF-43FD-8F79-132B725EA5F5}"/>
    <cellStyle name="Normal 7 4 7 3 3 4" xfId="10792" xr:uid="{03794532-AD69-4E82-B4E9-AF8643F71B54}"/>
    <cellStyle name="Normal 7 4 7 3 3 4 2" xfId="21172" xr:uid="{1B24BDCB-82BC-4609-BCA8-2D409AFBA1C1}"/>
    <cellStyle name="Normal 7 4 7 3 3 5" xfId="23418" xr:uid="{00DB68DD-9B57-4227-8DE6-69BEA69A5BDB}"/>
    <cellStyle name="Normal 7 4 7 3 3 6" xfId="13315" xr:uid="{79771691-01FB-4CD5-A8C5-73D033E20F8D}"/>
    <cellStyle name="Normal 7 4 7 3 4" xfId="4223" xr:uid="{868E8642-FD9A-4C16-A2A9-CB4C8F6EC4D8}"/>
    <cellStyle name="Normal 7 4 7 3 4 2" xfId="8994" xr:uid="{4A114C44-F849-4837-A218-8C4BFC20DB6C}"/>
    <cellStyle name="Normal 7 4 7 3 4 2 2" xfId="29071" xr:uid="{D37E2849-96A6-402D-BF6D-51D76082C881}"/>
    <cellStyle name="Normal 7 4 7 3 4 2 3" xfId="19374" xr:uid="{04B4192F-13C7-40A9-B41F-D9FDD757D52F}"/>
    <cellStyle name="Normal 7 4 7 3 4 3" xfId="11827" xr:uid="{3E2A0BF3-04EF-4A8F-A8FE-C3832F6D8A17}"/>
    <cellStyle name="Normal 7 4 7 3 4 3 2" xfId="22207" xr:uid="{D5CE6415-826C-4C7E-B729-9BC35B831ED8}"/>
    <cellStyle name="Normal 7 4 7 3 4 4" xfId="23215" xr:uid="{15E37647-CD6C-4DA4-BBA4-28A47CCC4BEB}"/>
    <cellStyle name="Normal 7 4 7 3 4 5" xfId="16541" xr:uid="{AD8FF9A8-C77A-44FB-9887-9087FCBC4094}"/>
    <cellStyle name="Normal 7 4 7 3 5" xfId="5466" xr:uid="{8D25D220-2FF2-43BE-BC8F-56B4161337FE}"/>
    <cellStyle name="Normal 7 4 7 3 5 2" xfId="27924" xr:uid="{2BBADF59-D9E5-42CB-B28C-CEA4A398C5D1}"/>
    <cellStyle name="Normal 7 4 7 3 5 3" xfId="14763" xr:uid="{D8A35B42-5228-4B3B-9E71-60B74908A532}"/>
    <cellStyle name="Normal 7 4 7 3 6" xfId="7216" xr:uid="{126128AB-A05E-4E92-A97F-5888BB8AD877}"/>
    <cellStyle name="Normal 7 4 7 3 6 2" xfId="17596" xr:uid="{436869C4-895A-4BA2-967B-234A76F89593}"/>
    <cellStyle name="Normal 7 4 7 3 7" xfId="10049" xr:uid="{2CCB0FF7-08CC-42D7-90B9-D3F0BB1A6436}"/>
    <cellStyle name="Normal 7 4 7 3 7 2" xfId="20429" xr:uid="{CD933EEC-61EC-456A-8E02-A24EDE00DC1D}"/>
    <cellStyle name="Normal 7 4 7 3 8" xfId="24363" xr:uid="{BD47C77D-257C-4527-977A-0E9C6C74B7D7}"/>
    <cellStyle name="Normal 7 4 7 3 9" xfId="12796" xr:uid="{9A8FCB18-907D-4ABD-B53A-8AE5A6F7F03E}"/>
    <cellStyle name="Normal 7 4 7 4" xfId="1451" xr:uid="{00000000-0005-0000-0000-000082070000}"/>
    <cellStyle name="Normal 7 4 7 4 2" xfId="4596" xr:uid="{FB99FE3F-BCFD-4770-AC9D-0E013FACC6CA}"/>
    <cellStyle name="Normal 7 4 7 4 2 2" xfId="9367" xr:uid="{0289CCA7-D936-43D2-BC28-CC7ED5349085}"/>
    <cellStyle name="Normal 7 4 7 4 2 2 2" xfId="29337" xr:uid="{D4D4E986-8887-481B-82EF-15450503BCC6}"/>
    <cellStyle name="Normal 7 4 7 4 2 2 3" xfId="19747" xr:uid="{13D5F93D-EBD5-4BFA-8470-D17F42C52125}"/>
    <cellStyle name="Normal 7 4 7 4 2 3" xfId="12200" xr:uid="{02996C38-3969-42E9-BBB1-7FF44A0DEB9F}"/>
    <cellStyle name="Normal 7 4 7 4 2 3 2" xfId="22580" xr:uid="{E90656C2-4548-4684-A2EA-CCE35561E46B}"/>
    <cellStyle name="Normal 7 4 7 4 2 4" xfId="25705" xr:uid="{A431ED13-DEE9-4D05-BFBD-82AE9B4033C6}"/>
    <cellStyle name="Normal 7 4 7 4 2 5" xfId="16914" xr:uid="{DDF9C28C-4DC4-4803-85E5-CD40F5201F86}"/>
    <cellStyle name="Normal 7 4 7 4 3" xfId="5467" xr:uid="{FCC12BAB-EB74-49EA-92F5-4DD47FAEF40D}"/>
    <cellStyle name="Normal 7 4 7 4 3 2" xfId="27194" xr:uid="{005C267B-13B8-4241-9E1F-9D6D0C8A2373}"/>
    <cellStyle name="Normal 7 4 7 4 3 3" xfId="14764" xr:uid="{F961C8CD-6951-4227-9997-B8ED73975A66}"/>
    <cellStyle name="Normal 7 4 7 4 4" xfId="7217" xr:uid="{78F1A636-2A49-46B5-B168-6DA0297DA514}"/>
    <cellStyle name="Normal 7 4 7 4 4 2" xfId="17597" xr:uid="{A0C1DAC9-3967-4DE6-A4E0-BC2933ECC7B0}"/>
    <cellStyle name="Normal 7 4 7 4 5" xfId="10050" xr:uid="{247CB7BF-F3AB-4FAB-8849-615BBF88BFE3}"/>
    <cellStyle name="Normal 7 4 7 4 5 2" xfId="20430" xr:uid="{433360EF-24F2-44FE-B491-00832D4F3C4C}"/>
    <cellStyle name="Normal 7 4 7 4 6" xfId="23940" xr:uid="{4B8E3C43-E3F8-45A4-B209-D344009322F9}"/>
    <cellStyle name="Normal 7 4 7 4 7" xfId="14067" xr:uid="{D6F7031A-BBD4-41CE-8452-F3D01734CF83}"/>
    <cellStyle name="Normal 7 4 7 5" xfId="2996" xr:uid="{00000000-0005-0000-0000-0000C8080000}"/>
    <cellStyle name="Normal 7 4 7 5 2" xfId="6145" xr:uid="{6BCE8B4A-9675-40C0-A2D5-6294386B68E9}"/>
    <cellStyle name="Normal 7 4 7 5 2 2" xfId="25619" xr:uid="{00D2962E-FF70-4896-8991-B69B1A34BC5D}"/>
    <cellStyle name="Normal 7 4 7 5 2 3" xfId="28711" xr:uid="{1A2B71F5-5B9A-42F3-9242-0C02BE2F4E8E}"/>
    <cellStyle name="Normal 7 4 7 5 2 4" xfId="15623" xr:uid="{2979D8AD-8A6A-430C-8D78-829E0661FEAF}"/>
    <cellStyle name="Normal 7 4 7 5 3" xfId="8076" xr:uid="{C3649476-9B69-458C-A42E-9F7BADBA0F44}"/>
    <cellStyle name="Normal 7 4 7 5 3 2" xfId="28769" xr:uid="{1FA1714F-F91C-4808-A63D-01DAD61C1825}"/>
    <cellStyle name="Normal 7 4 7 5 3 3" xfId="18456" xr:uid="{150810D6-BA47-481C-BE74-1A7170BE9834}"/>
    <cellStyle name="Normal 7 4 7 5 4" xfId="10909" xr:uid="{76AF9BC8-791B-41D3-8DDC-70BADCC74451}"/>
    <cellStyle name="Normal 7 4 7 5 4 2" xfId="21289" xr:uid="{464574B5-8425-4615-97A5-7E829E354DC4}"/>
    <cellStyle name="Normal 7 4 7 5 5" xfId="23235" xr:uid="{E90100EE-4289-4EA3-A0A4-25E461D2A1AE}"/>
    <cellStyle name="Normal 7 4 7 5 6" xfId="13494" xr:uid="{369EE70D-046F-4304-922A-298A8F178DE4}"/>
    <cellStyle name="Normal 7 4 7 6" xfId="2508" xr:uid="{00000000-0005-0000-0000-0000C9080000}"/>
    <cellStyle name="Normal 7 4 7 6 2" xfId="5787" xr:uid="{3282F4A4-00CD-4F19-9E65-F7B74C6C665F}"/>
    <cellStyle name="Normal 7 4 7 6 2 2" xfId="26981" xr:uid="{66B53AA0-BEFE-4749-A86C-02568B55DDB5}"/>
    <cellStyle name="Normal 7 4 7 6 2 3" xfId="15179" xr:uid="{55CD1FC0-6CF1-4FB1-83EE-30066C9FC681}"/>
    <cellStyle name="Normal 7 4 7 6 3" xfId="7632" xr:uid="{5D6AE3A2-45AE-49DD-BB38-14E2B4134932}"/>
    <cellStyle name="Normal 7 4 7 6 3 2" xfId="18012" xr:uid="{88E4946E-65D9-4531-AB80-D4140E7F23CD}"/>
    <cellStyle name="Normal 7 4 7 6 4" xfId="10465" xr:uid="{24758081-1C61-4D2A-94E1-4C6478F91DAC}"/>
    <cellStyle name="Normal 7 4 7 6 4 2" xfId="20845" xr:uid="{B09CA23A-6034-47FF-992D-9130CACE3CFB}"/>
    <cellStyle name="Normal 7 4 7 6 5" xfId="22835" xr:uid="{F640ABDA-F9FF-4991-9312-581AA991DA9E}"/>
    <cellStyle name="Normal 7 4 7 6 6" xfId="12895" xr:uid="{5B8820CC-2D2B-48FD-9836-B40397742CA8}"/>
    <cellStyle name="Normal 7 4 7 7" xfId="2263" xr:uid="{00000000-0005-0000-0000-0000BD080000}"/>
    <cellStyle name="Normal 7 4 7 7 2" xfId="7389" xr:uid="{E74BE3B4-261E-444B-A27C-4F00352E7831}"/>
    <cellStyle name="Normal 7 4 7 7 2 2" xfId="17769" xr:uid="{6CEFC5A1-6090-4C2C-B75A-8C0909309771}"/>
    <cellStyle name="Normal 7 4 7 7 3" xfId="10222" xr:uid="{65CE8179-84B8-4688-8184-4749C187FB18}"/>
    <cellStyle name="Normal 7 4 7 7 3 2" xfId="20602" xr:uid="{DF899853-DDB0-4671-B968-05FF263CF7A4}"/>
    <cellStyle name="Normal 7 4 7 7 4" xfId="24887" xr:uid="{47D07235-046B-4F6B-81B0-576B8D303214}"/>
    <cellStyle name="Normal 7 4 7 7 5" xfId="14936" xr:uid="{87694CAD-8FC6-450E-952E-6ED1E3EC09BD}"/>
    <cellStyle name="Normal 7 4 7 8" xfId="4073" xr:uid="{70E150A0-3A47-4E60-B8FA-194FFB563C3E}"/>
    <cellStyle name="Normal 7 4 7 8 2" xfId="8852" xr:uid="{5DF1E159-61F3-4D49-AA29-426995D42922}"/>
    <cellStyle name="Normal 7 4 7 8 2 2" xfId="19232" xr:uid="{5A6D3A2F-AFA5-4626-99E0-6FE492875E7B}"/>
    <cellStyle name="Normal 7 4 7 8 3" xfId="11685" xr:uid="{DBB786BC-AF1E-4169-916E-BD0BE84ED065}"/>
    <cellStyle name="Normal 7 4 7 8 3 2" xfId="22065" xr:uid="{9A3746EF-A789-4423-AE61-8B8F3818B0B2}"/>
    <cellStyle name="Normal 7 4 7 8 4" xfId="16399" xr:uid="{085B9D30-FF63-40A6-AD5F-27858B14E95D}"/>
    <cellStyle name="Normal 7 4 7 9" xfId="5463" xr:uid="{9299171B-9C8B-4B60-AB4A-96F4C3795E5F}"/>
    <cellStyle name="Normal 7 4 7 9 2" xfId="14760" xr:uid="{A42887CF-1C94-4F1E-9F18-7545BC723F24}"/>
    <cellStyle name="Normal 7 4 8" xfId="1452" xr:uid="{00000000-0005-0000-0000-000083070000}"/>
    <cellStyle name="Normal 7 4 8 10" xfId="10051" xr:uid="{EF1712B9-C7CB-4AE8-AF0F-EEFD4CA74A28}"/>
    <cellStyle name="Normal 7 4 8 10 2" xfId="20431" xr:uid="{3C6DBDF1-9C3E-4E2D-8524-E76C6490384E}"/>
    <cellStyle name="Normal 7 4 8 11" xfId="23571" xr:uid="{43D06133-5809-4FC6-8DC4-450E476CEC4E}"/>
    <cellStyle name="Normal 7 4 8 12" xfId="12639" xr:uid="{6961CC9C-F0C5-4FCB-B4DB-A0EB2B36D790}"/>
    <cellStyle name="Normal 7 4 8 2" xfId="1453" xr:uid="{00000000-0005-0000-0000-000084070000}"/>
    <cellStyle name="Normal 7 4 8 2 2" xfId="1454" xr:uid="{00000000-0005-0000-0000-000085070000}"/>
    <cellStyle name="Normal 7 4 8 2 2 2" xfId="5470" xr:uid="{3636D283-D47D-4334-9F84-556F35350CD4}"/>
    <cellStyle name="Normal 7 4 8 2 2 2 2" xfId="22855" xr:uid="{001F5703-3C79-4AFC-97A0-E655D62F5145}"/>
    <cellStyle name="Normal 7 4 8 2 2 2 3" xfId="26529" xr:uid="{7B3488E1-EC29-470F-8BCA-EE71F9B0E4F4}"/>
    <cellStyle name="Normal 7 4 8 2 2 2 4" xfId="14767" xr:uid="{0E4F747D-C5F0-4A33-9086-928DFCEC4AE7}"/>
    <cellStyle name="Normal 7 4 8 2 2 3" xfId="7220" xr:uid="{114E8657-7A27-4839-9190-62CF8DE676B8}"/>
    <cellStyle name="Normal 7 4 8 2 2 3 2" xfId="27671" xr:uid="{CDF11442-3C64-4690-8B34-D1E2879987F5}"/>
    <cellStyle name="Normal 7 4 8 2 2 3 3" xfId="27222" xr:uid="{00A3FBD5-8822-4EE3-BB33-4BB4B90B7BFE}"/>
    <cellStyle name="Normal 7 4 8 2 2 3 4" xfId="17600" xr:uid="{64BCE88B-475D-4F81-BBBF-81734BD592D1}"/>
    <cellStyle name="Normal 7 4 8 2 2 4" xfId="10053" xr:uid="{F90B0E8E-6484-4357-8D7A-CF9A58E95B54}"/>
    <cellStyle name="Normal 7 4 8 2 2 4 2" xfId="29460" xr:uid="{1DD9C4E6-F108-4FE3-B158-0F11A48A747D}"/>
    <cellStyle name="Normal 7 4 8 2 2 4 3" xfId="20433" xr:uid="{B151CD92-979C-4289-BA81-31E625EE1FB0}"/>
    <cellStyle name="Normal 7 4 8 2 2 5" xfId="22981" xr:uid="{DC1D515C-8D40-4010-B201-28E36CD742B8}"/>
    <cellStyle name="Normal 7 4 8 2 2 6" xfId="14068" xr:uid="{6269B15C-ED57-4E8D-9118-1C43CE8D3032}"/>
    <cellStyle name="Normal 7 4 8 2 3" xfId="2838" xr:uid="{00000000-0005-0000-0000-0000CD080000}"/>
    <cellStyle name="Normal 7 4 8 2 3 2" xfId="6053" xr:uid="{533E40A1-DF87-4FA6-AE2C-A2B63E3428C2}"/>
    <cellStyle name="Normal 7 4 8 2 3 2 2" xfId="27974" xr:uid="{B6DBF4DC-96B9-4B03-8C95-8AEF8EB0838E}"/>
    <cellStyle name="Normal 7 4 8 2 3 2 3" xfId="15507" xr:uid="{43E36D2B-2CE5-46AC-A934-BEF148DDBB44}"/>
    <cellStyle name="Normal 7 4 8 2 3 3" xfId="7960" xr:uid="{04A2E131-B306-4793-8B45-EB3B6D12F2D2}"/>
    <cellStyle name="Normal 7 4 8 2 3 3 2" xfId="18340" xr:uid="{0291A93E-8044-4E13-8231-4795AD85073F}"/>
    <cellStyle name="Normal 7 4 8 2 3 4" xfId="10793" xr:uid="{CCBF599F-2B4A-4F20-82CB-CACDF3B1F18F}"/>
    <cellStyle name="Normal 7 4 8 2 3 4 2" xfId="21173" xr:uid="{9E42111E-D727-414C-BB03-DCEC354A0271}"/>
    <cellStyle name="Normal 7 4 8 2 3 5" xfId="25543" xr:uid="{5B2D9023-73DA-4C07-93E9-9A05B412FA11}"/>
    <cellStyle name="Normal 7 4 8 2 3 6" xfId="13317" xr:uid="{372EB46D-FBCB-4920-A543-58B0CE78C24C}"/>
    <cellStyle name="Normal 7 4 8 2 4" xfId="4224" xr:uid="{8E084ECD-D9A3-44A4-A982-75C1FF528684}"/>
    <cellStyle name="Normal 7 4 8 2 4 2" xfId="8995" xr:uid="{079480DA-C2A6-4B8B-BD2D-0CE02AB0AE0C}"/>
    <cellStyle name="Normal 7 4 8 2 4 2 2" xfId="29072" xr:uid="{6DB4ED39-4019-42DC-B1AD-57FF195097E3}"/>
    <cellStyle name="Normal 7 4 8 2 4 2 3" xfId="19375" xr:uid="{C6F3931D-3785-40C9-9691-4E0B7196FB77}"/>
    <cellStyle name="Normal 7 4 8 2 4 3" xfId="11828" xr:uid="{CDA35758-37F4-4F93-AA7D-79E55E812167}"/>
    <cellStyle name="Normal 7 4 8 2 4 3 2" xfId="22208" xr:uid="{11D3B409-E9D6-41C2-A7CE-B4EEEF93B14D}"/>
    <cellStyle name="Normal 7 4 8 2 4 4" xfId="24110" xr:uid="{0B9D6056-DDE6-48B5-BA68-07BA3D8C25C7}"/>
    <cellStyle name="Normal 7 4 8 2 4 5" xfId="16542" xr:uid="{93347217-0AD9-43A3-A432-8A0B4AB0976F}"/>
    <cellStyle name="Normal 7 4 8 2 5" xfId="5469" xr:uid="{D16A82EB-F898-4D42-B341-781736254535}"/>
    <cellStyle name="Normal 7 4 8 2 5 2" xfId="28589" xr:uid="{07B1A7FE-5DA6-4522-B8AB-1D6656A4C352}"/>
    <cellStyle name="Normal 7 4 8 2 5 3" xfId="14766" xr:uid="{EF28EBA3-8C92-4F02-A28C-B91C1791E825}"/>
    <cellStyle name="Normal 7 4 8 2 6" xfId="7219" xr:uid="{F82626F9-B023-4DD5-99F4-C3233264730A}"/>
    <cellStyle name="Normal 7 4 8 2 6 2" xfId="17599" xr:uid="{65417845-AEB1-42BC-9F5C-EC07F3813DF3}"/>
    <cellStyle name="Normal 7 4 8 2 7" xfId="10052" xr:uid="{E3A0AD72-330F-4E16-9251-6FF44E174797}"/>
    <cellStyle name="Normal 7 4 8 2 7 2" xfId="20432" xr:uid="{92058508-752E-41BD-A1E3-6A7ECF2FF9AE}"/>
    <cellStyle name="Normal 7 4 8 2 8" xfId="23180" xr:uid="{D1A9F8F7-5B3D-47D5-9AB4-485129EF5884}"/>
    <cellStyle name="Normal 7 4 8 2 9" xfId="12797" xr:uid="{E5314721-3A8C-4084-92F5-27E37DA35265}"/>
    <cellStyle name="Normal 7 4 8 3" xfId="1455" xr:uid="{00000000-0005-0000-0000-000086070000}"/>
    <cellStyle name="Normal 7 4 8 3 2" xfId="4597" xr:uid="{0552F609-7B1B-4E64-BC29-4822327C096B}"/>
    <cellStyle name="Normal 7 4 8 3 2 2" xfId="9368" xr:uid="{EFB8727F-0BF3-4E35-A6CA-126317C3646D}"/>
    <cellStyle name="Normal 7 4 8 3 2 2 2" xfId="29338" xr:uid="{4FD2DF76-9645-465E-9B70-515351FB064B}"/>
    <cellStyle name="Normal 7 4 8 3 2 2 3" xfId="19748" xr:uid="{D0EAD18A-C677-44DB-BB26-6E71FE56911A}"/>
    <cellStyle name="Normal 7 4 8 3 2 3" xfId="12201" xr:uid="{41AA11EC-67D3-42D5-857C-D96D3CF6C217}"/>
    <cellStyle name="Normal 7 4 8 3 2 3 2" xfId="22581" xr:uid="{B914BBE6-A71D-4D37-848C-FD9C5600B136}"/>
    <cellStyle name="Normal 7 4 8 3 2 4" xfId="24047" xr:uid="{BC81B891-0337-4B68-A938-824B9F85EF89}"/>
    <cellStyle name="Normal 7 4 8 3 2 5" xfId="16915" xr:uid="{45508FF6-ADAC-476C-999C-574F428865E5}"/>
    <cellStyle name="Normal 7 4 8 3 3" xfId="5471" xr:uid="{9EB788E9-C458-4241-97E0-0A5708A4F013}"/>
    <cellStyle name="Normal 7 4 8 3 3 2" xfId="26871" xr:uid="{5864A27F-D222-4694-889D-07BC791B4827}"/>
    <cellStyle name="Normal 7 4 8 3 3 3" xfId="27751" xr:uid="{970D654A-3A39-468E-9FF8-6EEF5B872978}"/>
    <cellStyle name="Normal 7 4 8 3 3 4" xfId="14768" xr:uid="{D6471D8E-B8AD-4F07-A492-B59D7BA115C2}"/>
    <cellStyle name="Normal 7 4 8 3 4" xfId="7221" xr:uid="{CFB8BE2B-B057-4463-9007-F5A746AEEFA8}"/>
    <cellStyle name="Normal 7 4 8 3 4 2" xfId="27446" xr:uid="{2C111934-A6EB-4C1C-9E28-2B305E91DA34}"/>
    <cellStyle name="Normal 7 4 8 3 4 3" xfId="26540" xr:uid="{BA28009A-4CCE-42DC-847A-665A79744884}"/>
    <cellStyle name="Normal 7 4 8 3 4 4" xfId="17601" xr:uid="{7553F6F9-5D53-48F7-AEB8-ECD0645E5423}"/>
    <cellStyle name="Normal 7 4 8 3 5" xfId="10054" xr:uid="{53D5B659-CC9A-4282-AFB6-6FC4A325B9AF}"/>
    <cellStyle name="Normal 7 4 8 3 5 2" xfId="29461" xr:uid="{ED9AC750-B820-45ED-9DBD-C803097122AA}"/>
    <cellStyle name="Normal 7 4 8 3 5 3" xfId="20434" xr:uid="{199DA9D9-5D95-4BAD-B915-2F7DEE3B0A69}"/>
    <cellStyle name="Normal 7 4 8 3 6" xfId="24084" xr:uid="{C42B40C5-0926-44A6-864E-A770011B03A1}"/>
    <cellStyle name="Normal 7 4 8 3 7" xfId="14069" xr:uid="{2387A4F3-8807-408B-8776-012E16C10264}"/>
    <cellStyle name="Normal 7 4 8 4" xfId="1456" xr:uid="{00000000-0005-0000-0000-000087070000}"/>
    <cellStyle name="Normal 7 4 8 4 2" xfId="5472" xr:uid="{958CCFC7-A3AA-4E91-A046-F3DE252E7A43}"/>
    <cellStyle name="Normal 7 4 8 4 2 2" xfId="22867" xr:uid="{26AC1B0C-17C8-4C3C-9674-A1DBA9D4E53F}"/>
    <cellStyle name="Normal 7 4 8 4 2 3" xfId="28393" xr:uid="{4B196243-582F-478C-AA12-1B90DF8A5532}"/>
    <cellStyle name="Normal 7 4 8 4 2 4" xfId="14769" xr:uid="{078F1B5B-9148-46E4-A2CF-592D9DA8B159}"/>
    <cellStyle name="Normal 7 4 8 4 3" xfId="7222" xr:uid="{DFEAD6C0-7EC2-498F-B1CF-0095E0E59A1D}"/>
    <cellStyle name="Normal 7 4 8 4 3 2" xfId="27714" xr:uid="{DD897E5F-461E-405A-A6B7-D6F62706497F}"/>
    <cellStyle name="Normal 7 4 8 4 3 3" xfId="17602" xr:uid="{73799A35-854B-47AA-BF6B-D745F5F9AE43}"/>
    <cellStyle name="Normal 7 4 8 4 4" xfId="10055" xr:uid="{274713DF-9C4F-4F39-B0C6-CC78A3E62918}"/>
    <cellStyle name="Normal 7 4 8 4 4 2" xfId="20435" xr:uid="{3C396B5E-E960-4686-A80A-8B1A6FA7ECDA}"/>
    <cellStyle name="Normal 7 4 8 4 5" xfId="25224" xr:uid="{CA4E3F5D-FCCF-4226-B39A-0FBDEB279BA7}"/>
    <cellStyle name="Normal 7 4 8 4 6" xfId="13495" xr:uid="{4E555D96-9475-4A85-A500-2A06EECEF281}"/>
    <cellStyle name="Normal 7 4 8 5" xfId="2568" xr:uid="{00000000-0005-0000-0000-0000D0080000}"/>
    <cellStyle name="Normal 7 4 8 5 2" xfId="5836" xr:uid="{0B4A4FB7-E628-4771-9D78-2BE2F5A0CC9A}"/>
    <cellStyle name="Normal 7 4 8 5 2 2" xfId="27443" xr:uid="{1CBA59C3-48A6-4C5B-9198-9C49E59DEBC6}"/>
    <cellStyle name="Normal 7 4 8 5 2 3" xfId="15239" xr:uid="{84425239-7B88-447E-A96A-BA3BA78301FC}"/>
    <cellStyle name="Normal 7 4 8 5 3" xfId="7692" xr:uid="{FF7E3AB0-9D5B-4C6B-AAA9-013CDB84EC1F}"/>
    <cellStyle name="Normal 7 4 8 5 3 2" xfId="18072" xr:uid="{AAB89A67-DE61-47AA-A2A6-73C10586305C}"/>
    <cellStyle name="Normal 7 4 8 5 4" xfId="10525" xr:uid="{F7532814-E583-40F2-A2FF-CBD1218C2FF6}"/>
    <cellStyle name="Normal 7 4 8 5 4 2" xfId="20905" xr:uid="{84ADA1D1-FA62-44CA-B030-636B308291F0}"/>
    <cellStyle name="Normal 7 4 8 5 5" xfId="23701" xr:uid="{4027B57F-1CD2-4D4D-A090-33B6A7F2C613}"/>
    <cellStyle name="Normal 7 4 8 5 6" xfId="12955" xr:uid="{268865C0-322C-4EE8-BE9D-00E2CBABDD0C}"/>
    <cellStyle name="Normal 7 4 8 6" xfId="2406" xr:uid="{00000000-0005-0000-0000-0000CA080000}"/>
    <cellStyle name="Normal 7 4 8 6 2" xfId="7532" xr:uid="{A7B3FD74-6C53-412E-86D9-EF8903CBBE17}"/>
    <cellStyle name="Normal 7 4 8 6 2 2" xfId="26366" xr:uid="{39E3F7FF-2F09-4F7F-A9AD-B4DB0A684011}"/>
    <cellStyle name="Normal 7 4 8 6 2 3" xfId="17912" xr:uid="{B1256805-C7C5-4C0B-BA11-9A8F4E51285D}"/>
    <cellStyle name="Normal 7 4 8 6 3" xfId="10365" xr:uid="{357387AB-895E-4C97-BA1B-D5593175AC1E}"/>
    <cellStyle name="Normal 7 4 8 6 3 2" xfId="20745" xr:uid="{7921721A-A43F-41A0-8E28-79734A2F6035}"/>
    <cellStyle name="Normal 7 4 8 6 4" xfId="23364" xr:uid="{6FA3567B-2144-49ED-90E4-FC728EDA7B23}"/>
    <cellStyle name="Normal 7 4 8 6 5" xfId="15079" xr:uid="{5E7F0B08-7B2C-46AF-B59F-7D7551AA5123}"/>
    <cellStyle name="Normal 7 4 8 7" xfId="4074" xr:uid="{0960D526-1A98-4C15-8071-4F9A5745CC87}"/>
    <cellStyle name="Normal 7 4 8 7 2" xfId="8853" xr:uid="{DE5A15D0-8DC0-4101-8A38-F8E39D609947}"/>
    <cellStyle name="Normal 7 4 8 7 2 2" xfId="19233" xr:uid="{A8B73B77-4E88-4475-9F15-A36B45F1D723}"/>
    <cellStyle name="Normal 7 4 8 7 3" xfId="11686" xr:uid="{638EF884-A8AF-4064-ABC9-C467478312EA}"/>
    <cellStyle name="Normal 7 4 8 7 3 2" xfId="22066" xr:uid="{0B07804D-300E-47CC-89C7-F11AD7EAE2D8}"/>
    <cellStyle name="Normal 7 4 8 7 4" xfId="26794" xr:uid="{D442B26F-BA01-4D34-AAF2-C52342F27401}"/>
    <cellStyle name="Normal 7 4 8 7 5" xfId="16400" xr:uid="{2E4142AA-993D-483A-8966-B1CE97751566}"/>
    <cellStyle name="Normal 7 4 8 8" xfId="5468" xr:uid="{684AF55B-A0B4-4691-A806-7BC4B2CAB0C4}"/>
    <cellStyle name="Normal 7 4 8 8 2" xfId="14765" xr:uid="{56AB07C7-698B-401C-BD1B-D480F5B5CC29}"/>
    <cellStyle name="Normal 7 4 8 9" xfId="7218" xr:uid="{0F50CFEF-AF0B-45D4-9190-0FE1F1CDA087}"/>
    <cellStyle name="Normal 7 4 8 9 2" xfId="17598" xr:uid="{4BA2EB9D-922F-4E67-9D93-6F9A42F6CA96}"/>
    <cellStyle name="Normal 7 4 9" xfId="1457" xr:uid="{00000000-0005-0000-0000-000088070000}"/>
    <cellStyle name="Normal 7 4 9 10" xfId="25204" xr:uid="{7241CE05-D77C-43DB-A46C-C1B42A29B8E7}"/>
    <cellStyle name="Normal 7 4 9 11" xfId="12640" xr:uid="{3348A1C7-23FF-4553-B2D0-CAA7C2FEE860}"/>
    <cellStyle name="Normal 7 4 9 2" xfId="1458" xr:uid="{00000000-0005-0000-0000-000089070000}"/>
    <cellStyle name="Normal 7 4 9 2 2" xfId="3480" xr:uid="{00000000-0005-0000-0000-0000D3080000}"/>
    <cellStyle name="Normal 7 4 9 2 2 2" xfId="6534" xr:uid="{BA36B20E-5840-4A1D-B488-DFCC8F41A966}"/>
    <cellStyle name="Normal 7 4 9 2 2 2 2" xfId="28439" xr:uid="{D6EC271F-1033-42EC-BCC4-C111AA9739D7}"/>
    <cellStyle name="Normal 7 4 9 2 2 2 3" xfId="26051" xr:uid="{D6AEC97E-0F0C-4673-98BE-D6D52C7F62A4}"/>
    <cellStyle name="Normal 7 4 9 2 2 2 4" xfId="16105" xr:uid="{8BF22692-E9F8-494C-9A6B-4241FC5D6979}"/>
    <cellStyle name="Normal 7 4 9 2 2 3" xfId="8558" xr:uid="{059B61F9-92CF-4CE2-8726-6E51F0F784E1}"/>
    <cellStyle name="Normal 7 4 9 2 2 3 2" xfId="28946" xr:uid="{0A996F82-AA77-4746-9D04-6C2DA4C2F325}"/>
    <cellStyle name="Normal 7 4 9 2 2 3 3" xfId="18938" xr:uid="{F05DFFB1-DF31-43BE-A1DE-0DD45D4E96CB}"/>
    <cellStyle name="Normal 7 4 9 2 2 4" xfId="11391" xr:uid="{9F19B492-0FA2-48FF-A20C-B3E232687F08}"/>
    <cellStyle name="Normal 7 4 9 2 2 4 2" xfId="21771" xr:uid="{C34E92A8-B2C0-4916-ACDC-E064A3D90D7D}"/>
    <cellStyle name="Normal 7 4 9 2 2 5" xfId="24231" xr:uid="{409C5A68-292E-455E-8879-B09DBDC74F9A}"/>
    <cellStyle name="Normal 7 4 9 2 2 6" xfId="14070" xr:uid="{2C07340D-D89B-493A-AD4B-3B07D3EB92A4}"/>
    <cellStyle name="Normal 7 4 9 2 3" xfId="4225" xr:uid="{596C2C39-C518-4720-A6D0-F9BE8BDE57CA}"/>
    <cellStyle name="Normal 7 4 9 2 3 2" xfId="8996" xr:uid="{D3CFC366-2233-4F6C-B642-ED89E0F0C967}"/>
    <cellStyle name="Normal 7 4 9 2 3 2 2" xfId="29073" xr:uid="{FD2DA22B-237A-45D1-842A-050C7C47708B}"/>
    <cellStyle name="Normal 7 4 9 2 3 2 3" xfId="19376" xr:uid="{281CFFE6-2F57-4FCE-9539-7A33A062615C}"/>
    <cellStyle name="Normal 7 4 9 2 3 3" xfId="11829" xr:uid="{8EEFBD95-578D-419A-8ED8-F67E64F7B848}"/>
    <cellStyle name="Normal 7 4 9 2 3 3 2" xfId="22209" xr:uid="{81B9662E-3C24-4D48-AE45-898BC0B0A91D}"/>
    <cellStyle name="Normal 7 4 9 2 3 4" xfId="24767" xr:uid="{9204D11A-797E-4CDB-96F3-EFA40F92FDCE}"/>
    <cellStyle name="Normal 7 4 9 2 3 5" xfId="16543" xr:uid="{92792AC9-0339-4CFE-B08D-FC8D8DA12481}"/>
    <cellStyle name="Normal 7 4 9 2 4" xfId="5474" xr:uid="{F7D4DD52-F08A-491D-81DB-28C7127D001F}"/>
    <cellStyle name="Normal 7 4 9 2 4 2" xfId="27600" xr:uid="{1EC68115-1AF4-449C-A038-4F9044C92822}"/>
    <cellStyle name="Normal 7 4 9 2 4 3" xfId="27804" xr:uid="{F0339573-60E5-4002-918F-93569A80834E}"/>
    <cellStyle name="Normal 7 4 9 2 4 4" xfId="14771" xr:uid="{F5BBF738-CA06-4029-8192-1C40D3FEF50A}"/>
    <cellStyle name="Normal 7 4 9 2 5" xfId="7224" xr:uid="{AAC930F3-8E13-4B24-B773-D88136900BCE}"/>
    <cellStyle name="Normal 7 4 9 2 5 2" xfId="27798" xr:uid="{7161DC4A-CA9F-45BF-965B-4BAAF68A711F}"/>
    <cellStyle name="Normal 7 4 9 2 5 3" xfId="17604" xr:uid="{050BF83E-08D8-4B51-A14B-822887668489}"/>
    <cellStyle name="Normal 7 4 9 2 6" xfId="10057" xr:uid="{A1AB6BF3-ACFE-4CA6-8113-69FA37E93CDF}"/>
    <cellStyle name="Normal 7 4 9 2 6 2" xfId="20437" xr:uid="{6C7DEB65-E8D2-485F-988E-80A6D5DAE483}"/>
    <cellStyle name="Normal 7 4 9 2 7" xfId="23447" xr:uid="{ECB327FF-942C-49BB-B733-2341E1DAA505}"/>
    <cellStyle name="Normal 7 4 9 2 8" xfId="12798" xr:uid="{25890BCF-C627-49BF-A851-B35582533F92}"/>
    <cellStyle name="Normal 7 4 9 3" xfId="1459" xr:uid="{00000000-0005-0000-0000-00008A070000}"/>
    <cellStyle name="Normal 7 4 9 3 2" xfId="5475" xr:uid="{34FC27ED-9267-4FE6-804B-4B6B659DACF4}"/>
    <cellStyle name="Normal 7 4 9 3 2 2" xfId="25512" xr:uid="{ECBF6AE4-3B42-442A-B397-A47093BAA862}"/>
    <cellStyle name="Normal 7 4 9 3 2 3" xfId="28637" xr:uid="{FBE8799A-8110-4913-BBAD-AC016AF95620}"/>
    <cellStyle name="Normal 7 4 9 3 2 4" xfId="14772" xr:uid="{93071C95-B1DC-490F-994E-C804B09ED584}"/>
    <cellStyle name="Normal 7 4 9 3 3" xfId="7225" xr:uid="{CD11F4D1-4581-4F93-A457-798636273C9F}"/>
    <cellStyle name="Normal 7 4 9 3 3 2" xfId="27156" xr:uid="{3E22AF7B-8B3D-4F56-8ADD-62DB11A0E0EF}"/>
    <cellStyle name="Normal 7 4 9 3 3 3" xfId="25829" xr:uid="{951EB23D-D78B-46E0-8017-A74A3458DCA0}"/>
    <cellStyle name="Normal 7 4 9 3 3 4" xfId="17605" xr:uid="{50F913BF-F798-4DD0-AEBA-A8B491D17827}"/>
    <cellStyle name="Normal 7 4 9 3 4" xfId="10058" xr:uid="{AFDD6B66-0556-4939-B25D-3B996FBB9A2C}"/>
    <cellStyle name="Normal 7 4 9 3 4 2" xfId="26572" xr:uid="{4027B8DC-26EC-4C8C-A66F-E12FF5141C14}"/>
    <cellStyle name="Normal 7 4 9 3 4 3" xfId="29462" xr:uid="{CEAFC507-E9CD-4663-AF1E-05BEE35F8A93}"/>
    <cellStyle name="Normal 7 4 9 3 4 4" xfId="20438" xr:uid="{2EE181E1-A004-444C-9B6F-F734AC31831E}"/>
    <cellStyle name="Normal 7 4 9 3 5" xfId="23138" xr:uid="{2AF327B9-2D1D-40BF-9B1A-2480DE36D783}"/>
    <cellStyle name="Normal 7 4 9 3 6" xfId="27906" xr:uid="{2B94D36C-826D-4C6A-8ACC-DD1229001485}"/>
    <cellStyle name="Normal 7 4 9 3 7" xfId="13496" xr:uid="{AA8FEBD0-D55B-46DB-9349-45F5D78FB400}"/>
    <cellStyle name="Normal 7 4 9 4" xfId="2839" xr:uid="{00000000-0005-0000-0000-0000D5080000}"/>
    <cellStyle name="Normal 7 4 9 4 2" xfId="6054" xr:uid="{CA35AE32-8A49-4A1D-91F3-DB3B40F122BB}"/>
    <cellStyle name="Normal 7 4 9 4 2 2" xfId="27954" xr:uid="{F560F6A6-140A-400F-87EB-1F4947E73B88}"/>
    <cellStyle name="Normal 7 4 9 4 2 3" xfId="15508" xr:uid="{5CFD9CBC-FC1E-42AA-ABBE-8CCFCE4DE975}"/>
    <cellStyle name="Normal 7 4 9 4 3" xfId="7961" xr:uid="{44734FEC-A5EC-4868-8F46-984BBB606219}"/>
    <cellStyle name="Normal 7 4 9 4 3 2" xfId="18341" xr:uid="{600C4E21-9490-4C71-A5AF-A2F76E03C564}"/>
    <cellStyle name="Normal 7 4 9 4 4" xfId="10794" xr:uid="{3EB39DCA-A7D2-4A88-A314-E1390084789F}"/>
    <cellStyle name="Normal 7 4 9 4 4 2" xfId="21174" xr:uid="{C7E13083-4768-4A29-8D0F-7F432AD845A7}"/>
    <cellStyle name="Normal 7 4 9 4 5" xfId="25356" xr:uid="{0CB459D8-1683-498E-B309-B7437B03D01D}"/>
    <cellStyle name="Normal 7 4 9 4 6" xfId="13318" xr:uid="{0C7D5F92-015A-40C3-8658-AEFA983A7BB8}"/>
    <cellStyle name="Normal 7 4 9 5" xfId="2407" xr:uid="{00000000-0005-0000-0000-0000D1080000}"/>
    <cellStyle name="Normal 7 4 9 5 2" xfId="7533" xr:uid="{EA42B910-957F-406C-BBBC-C6DAF86D86FE}"/>
    <cellStyle name="Normal 7 4 9 5 2 2" xfId="27245" xr:uid="{9FBA0F6A-3E29-4A8F-B6CC-742C60529986}"/>
    <cellStyle name="Normal 7 4 9 5 2 3" xfId="17913" xr:uid="{78DC0D4E-C4F6-49C6-BEB9-F2A5C3EE8159}"/>
    <cellStyle name="Normal 7 4 9 5 3" xfId="10366" xr:uid="{86718D3C-0642-4DCF-BDE5-480BBF1B24B2}"/>
    <cellStyle name="Normal 7 4 9 5 3 2" xfId="20746" xr:uid="{7A76C505-1F7A-4AF0-992A-613760DD97E2}"/>
    <cellStyle name="Normal 7 4 9 5 4" xfId="24926" xr:uid="{A3747C55-5DBC-47EF-BFDD-BB8F9424984E}"/>
    <cellStyle name="Normal 7 4 9 5 5" xfId="15080" xr:uid="{2A282EA6-6DD9-4676-BA80-36F3388B61BC}"/>
    <cellStyle name="Normal 7 4 9 6" xfId="4075" xr:uid="{ECFEC964-18E2-4A55-9DDE-17A187421C86}"/>
    <cellStyle name="Normal 7 4 9 6 2" xfId="8854" xr:uid="{05369801-56D3-4D72-A3C4-13544C799199}"/>
    <cellStyle name="Normal 7 4 9 6 2 2" xfId="28996" xr:uid="{985A2476-8016-48C6-B19B-8E5A095831BA}"/>
    <cellStyle name="Normal 7 4 9 6 2 3" xfId="19234" xr:uid="{64AA5B8D-8160-4A3E-ADD4-0FA6DAA3D899}"/>
    <cellStyle name="Normal 7 4 9 6 3" xfId="11687" xr:uid="{5A407977-0356-48BB-B948-B9E2BF6E857D}"/>
    <cellStyle name="Normal 7 4 9 6 3 2" xfId="22067" xr:uid="{003FE15E-2013-4C8D-86ED-88B751E3DD2C}"/>
    <cellStyle name="Normal 7 4 9 6 4" xfId="28170" xr:uid="{1CCE1AE5-BE80-4AA7-85BF-C9A73A3EA59B}"/>
    <cellStyle name="Normal 7 4 9 6 5" xfId="16401" xr:uid="{1F7BD514-47B8-46FD-A352-A22BFCFA7682}"/>
    <cellStyle name="Normal 7 4 9 7" xfId="5473" xr:uid="{CCEF96D4-FC6A-423C-B1B0-072A0C3E5B8F}"/>
    <cellStyle name="Normal 7 4 9 7 2" xfId="28303" xr:uid="{D50CC486-3BAB-43DF-A9AF-FF380362D7CD}"/>
    <cellStyle name="Normal 7 4 9 7 3" xfId="14770" xr:uid="{2F958CE7-9EE8-42DA-8FA1-7E82351CCECD}"/>
    <cellStyle name="Normal 7 4 9 8" xfId="7223" xr:uid="{C11C0213-DE70-4B4C-910B-94E9A71F0D83}"/>
    <cellStyle name="Normal 7 4 9 8 2" xfId="17603" xr:uid="{EA06E039-073F-4D18-BECB-3A1FE3F10177}"/>
    <cellStyle name="Normal 7 4 9 9" xfId="10056" xr:uid="{BEF1D5CA-EBE5-46A7-A649-AEC3EEFC11C3}"/>
    <cellStyle name="Normal 7 4 9 9 2" xfId="20436"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5" xr:uid="{203ECEE9-28AC-4CA7-BFCE-356C379A39D2}"/>
    <cellStyle name="Normal 7 6 10 2 2 3" xfId="25004" xr:uid="{6823BFC9-1FCE-4FD7-B367-57FB0194A201}"/>
    <cellStyle name="Normal 7 6 10 2 3" xfId="1465" xr:uid="{00000000-0005-0000-0000-000090070000}"/>
    <cellStyle name="Normal 7 6 10 2 3 2" xfId="2030" xr:uid="{00000000-0005-0000-0000-000091070000}"/>
    <cellStyle name="Normal 7 6 10 2 3 3" xfId="3765" xr:uid="{00000000-0005-0000-0000-0000F0060000}"/>
    <cellStyle name="Normal 7 6 10 2 3 3 2" xfId="4755" xr:uid="{BE653DD7-1A95-4D05-ACBC-B4D6D2120D32}"/>
    <cellStyle name="Normal 7 6 10 2 3 3 3" xfId="30289" xr:uid="{CB1BD4F2-F63B-4AC6-A611-52768EB82BEB}"/>
    <cellStyle name="Normal 7 6 10 2 3 3 3 2" xfId="31432" xr:uid="{39266993-B013-4166-A920-C26B0A484995}"/>
    <cellStyle name="Normal 7 6 10 2 3 3 4" xfId="31629" xr:uid="{E1F93840-EE29-493B-A5F9-44A29EBD528D}"/>
    <cellStyle name="Normal 7 6 10 2 4" xfId="25602" xr:uid="{1F88F4F4-8E7E-4A10-9831-AB18C3F05F2C}"/>
    <cellStyle name="Normal 7 6 10 3" xfId="1466" xr:uid="{00000000-0005-0000-0000-000092070000}"/>
    <cellStyle name="Normal 7 6 10 4" xfId="2997" xr:uid="{00000000-0005-0000-0000-0000DB080000}"/>
    <cellStyle name="Normal 7 6 10 4 2" xfId="31281" xr:uid="{69027C77-DB7A-41A6-AD44-B417C9A1F73E}"/>
    <cellStyle name="Normal 7 6 10 5" xfId="2150" xr:uid="{00000000-0005-0000-0000-000024030000}"/>
    <cellStyle name="Normal 7 6 10 5 2" xfId="4680" xr:uid="{64225ED7-B81F-4829-937E-4C8F86992647}"/>
    <cellStyle name="Normal 7 6 10 5 3" xfId="30230" xr:uid="{E8A66BD3-D076-4AC4-9CB9-C69A4F84E392}"/>
    <cellStyle name="Normal 7 6 10 5 3 2" xfId="31374" xr:uid="{D1DAB6D5-9CCE-40FC-902D-9DEE317FF735}"/>
    <cellStyle name="Normal 7 6 10 5 4" xfId="31570" xr:uid="{11601000-5713-4821-958F-68BE4ED60597}"/>
    <cellStyle name="Normal 7 6 10 6" xfId="4078" xr:uid="{5A04D94C-6FA8-4354-90B5-CFB60835C8E6}"/>
    <cellStyle name="Normal 7 6 10 6 2" xfId="4822" xr:uid="{0FEEC669-8F27-4B5E-8A98-CFDB8125CE32}"/>
    <cellStyle name="Normal 7 6 10 6 3" xfId="30344" xr:uid="{F9587E97-63EE-407D-AB4F-67E8F50E4485}"/>
    <cellStyle name="Normal 7 6 10 6 3 2" xfId="31486" xr:uid="{1B8E676E-0AA8-4F0A-8F3B-F346F6626895}"/>
    <cellStyle name="Normal 7 6 10 6 4" xfId="31684" xr:uid="{8B0FF327-4B58-4E9D-B7E2-13B7E118E2F7}"/>
    <cellStyle name="Normal 7 6 10 7" xfId="30163" xr:uid="{12C3815A-038F-484F-AD47-98D3CF0EAE5F}"/>
    <cellStyle name="Normal 7 6 10 7 2" xfId="30533" xr:uid="{0238211A-81EA-4FE4-8F6A-61EEA3D894FA}"/>
    <cellStyle name="Normal 7 6 11" xfId="1467" xr:uid="{00000000-0005-0000-0000-000093070000}"/>
    <cellStyle name="Normal 7 6 11 10" xfId="12641" xr:uid="{4994F450-78F0-4D7A-AAC7-62621D59190D}"/>
    <cellStyle name="Normal 7 6 11 2" xfId="2423" xr:uid="{00000000-0005-0000-0000-0000DD080000}"/>
    <cellStyle name="Normal 7 6 11 2 2" xfId="2998" xr:uid="{00000000-0005-0000-0000-0000DE080000}"/>
    <cellStyle name="Normal 7 6 11 2 2 2" xfId="6146" xr:uid="{3AC7CF31-3B91-4166-A372-BC7763FFCF1D}"/>
    <cellStyle name="Normal 7 6 11 2 2 2 2" xfId="28147" xr:uid="{03FA1087-3B6E-4E72-8978-31D40D60E86C}"/>
    <cellStyle name="Normal 7 6 11 2 2 2 3" xfId="15624" xr:uid="{20161C1B-6017-4CDA-A29A-0102EDBEA5C3}"/>
    <cellStyle name="Normal 7 6 11 2 2 3" xfId="8077" xr:uid="{5E8D8961-5478-4CBE-BBDE-7EFC17FF8191}"/>
    <cellStyle name="Normal 7 6 11 2 2 3 2" xfId="18457" xr:uid="{BBB956AF-DFF1-4A67-B026-B9E16F6B9CC2}"/>
    <cellStyle name="Normal 7 6 11 2 2 4" xfId="10910" xr:uid="{3D74FEE2-D5B9-47DE-B190-ADE5D9E806EA}"/>
    <cellStyle name="Normal 7 6 11 2 2 4 2" xfId="21290" xr:uid="{7553158E-4646-4A2E-8950-DD4335E18336}"/>
    <cellStyle name="Normal 7 6 11 2 2 5" xfId="24370" xr:uid="{1CBCCA99-94AC-4230-979D-F81491E7E872}"/>
    <cellStyle name="Normal 7 6 11 2 2 6" xfId="13497" xr:uid="{92BCA6AD-5261-4290-88CB-25848BB8B0C3}"/>
    <cellStyle name="Normal 7 6 11 2 3" xfId="5722" xr:uid="{0C1D1DA6-3D1F-4E81-8A71-AC06F1C7C3AE}"/>
    <cellStyle name="Normal 7 6 11 2 3 2" xfId="26859" xr:uid="{86813863-7573-450B-8DAE-522DAD0AA597}"/>
    <cellStyle name="Normal 7 6 11 2 3 3" xfId="28086" xr:uid="{D75F17B0-65BB-480E-A52F-70B24F227861}"/>
    <cellStyle name="Normal 7 6 11 2 3 4" xfId="15096" xr:uid="{6A8E30D2-0E52-446B-B141-6C3E947D31E1}"/>
    <cellStyle name="Normal 7 6 11 2 4" xfId="7549" xr:uid="{19757AE8-A20E-4D43-B592-50A4FA82CE74}"/>
    <cellStyle name="Normal 7 6 11 2 4 2" xfId="27920" xr:uid="{BBE86201-DC1F-4FF6-9EBC-D8E968F51AF4}"/>
    <cellStyle name="Normal 7 6 11 2 4 3" xfId="17929" xr:uid="{DFA0D98A-67C2-4EEA-8877-4E00D8A21C99}"/>
    <cellStyle name="Normal 7 6 11 2 5" xfId="10382" xr:uid="{0BF49B14-911C-4DCA-B35A-7A442AC926C8}"/>
    <cellStyle name="Normal 7 6 11 2 5 2" xfId="20762" xr:uid="{5EBBEF21-D2B7-458D-A837-3D936316FF8C}"/>
    <cellStyle name="Normal 7 6 11 2 6" xfId="23439" xr:uid="{A3FF67C1-A1FC-4029-9CBD-98AE9B8E0075}"/>
    <cellStyle name="Normal 7 6 11 2 7" xfId="12799" xr:uid="{707CB870-238C-4E67-9DCB-86E13B5BF97A}"/>
    <cellStyle name="Normal 7 6 11 3" xfId="2840" xr:uid="{00000000-0005-0000-0000-0000DF080000}"/>
    <cellStyle name="Normal 7 6 11 3 2" xfId="6055" xr:uid="{0E66994F-AB92-4AE2-96D3-9E1476833E76}"/>
    <cellStyle name="Normal 7 6 11 3 2 2" xfId="28228" xr:uid="{90FBAF69-CCF2-42A5-BF1C-3A6F5F067F8F}"/>
    <cellStyle name="Normal 7 6 11 3 2 3" xfId="15509" xr:uid="{B5BE4AC8-6972-486A-9ECA-9CE45E91FADA}"/>
    <cellStyle name="Normal 7 6 11 3 3" xfId="7962" xr:uid="{A6137628-7F20-44C7-A345-B77B06069AB7}"/>
    <cellStyle name="Normal 7 6 11 3 3 2" xfId="18342" xr:uid="{5DD65BE9-E751-4A83-8338-FC6103F31FD9}"/>
    <cellStyle name="Normal 7 6 11 3 4" xfId="10795" xr:uid="{C820DEBB-9274-4C0C-93FC-B21E42B69993}"/>
    <cellStyle name="Normal 7 6 11 3 4 2" xfId="21175" xr:uid="{9DC86F1B-0AD8-41F1-9FEB-2C201D73B9DF}"/>
    <cellStyle name="Normal 7 6 11 3 5" xfId="24606" xr:uid="{001A71B5-1DBB-40D1-875D-925F704F1CD1}"/>
    <cellStyle name="Normal 7 6 11 3 6" xfId="13319" xr:uid="{96A8BCE1-FD6F-4D3C-B983-1D7D1555A729}"/>
    <cellStyle name="Normal 7 6 11 4" xfId="2408" xr:uid="{00000000-0005-0000-0000-0000DC080000}"/>
    <cellStyle name="Normal 7 6 11 4 2" xfId="7534" xr:uid="{AD2413B8-EBE9-49A2-BF62-6FA8BA92C6BA}"/>
    <cellStyle name="Normal 7 6 11 4 2 2" xfId="28148" xr:uid="{763A2114-8416-4167-99CE-F128ECACC10F}"/>
    <cellStyle name="Normal 7 6 11 4 2 3" xfId="17914" xr:uid="{7C3F0325-3EF4-4C37-B104-D0635FEB5EBF}"/>
    <cellStyle name="Normal 7 6 11 4 3" xfId="10367" xr:uid="{9023DCF8-60CC-48E8-99B6-35D3BD4D656C}"/>
    <cellStyle name="Normal 7 6 11 4 3 2" xfId="20747" xr:uid="{1BB90C20-7D78-4E49-9A7F-692C99895E0F}"/>
    <cellStyle name="Normal 7 6 11 4 4" xfId="23051" xr:uid="{1FB59AC9-B6FC-455D-9F5B-3D4148D5424E}"/>
    <cellStyle name="Normal 7 6 11 4 5" xfId="15081" xr:uid="{49648981-1940-424A-AF31-125BD8D9AD04}"/>
    <cellStyle name="Normal 7 6 11 5" xfId="4079" xr:uid="{29A54018-86C1-4A02-A68F-6FE599A9096C}"/>
    <cellStyle name="Normal 7 6 11 5 2" xfId="8856" xr:uid="{65C6C44F-2DCC-4DF3-8E09-472C2819728F}"/>
    <cellStyle name="Normal 7 6 11 5 2 2" xfId="19236" xr:uid="{375611D9-874F-4022-B426-FEDC446BD18B}"/>
    <cellStyle name="Normal 7 6 11 5 3" xfId="11689" xr:uid="{EE0497FB-2F90-477E-9FD1-5F91B9FE8910}"/>
    <cellStyle name="Normal 7 6 11 5 3 2" xfId="22069" xr:uid="{8FE4A299-C19E-40AF-839F-006BFA2FC9C8}"/>
    <cellStyle name="Normal 7 6 11 5 4" xfId="28364" xr:uid="{4AF83121-8555-436F-B8E0-9382F2D155A1}"/>
    <cellStyle name="Normal 7 6 11 5 5" xfId="16403" xr:uid="{362022DB-A9EF-45F7-9B15-4DD83BF95245}"/>
    <cellStyle name="Normal 7 6 11 6" xfId="5476" xr:uid="{5D97CF1F-2749-4B34-998A-6C1D9A483679}"/>
    <cellStyle name="Normal 7 6 11 6 2" xfId="14773" xr:uid="{ADCFD7A9-F5D7-4A62-ADD7-ECA794330AA8}"/>
    <cellStyle name="Normal 7 6 11 7" xfId="7226" xr:uid="{B44B0FFA-7DF7-42E6-BF6C-909BD4DBFEF0}"/>
    <cellStyle name="Normal 7 6 11 7 2" xfId="17606" xr:uid="{FAFFFF1C-D94B-4D7D-BAC2-5D4812C6F508}"/>
    <cellStyle name="Normal 7 6 11 8" xfId="10059" xr:uid="{19AC1174-BF6A-442B-ACEE-30994F3F1F93}"/>
    <cellStyle name="Normal 7 6 11 8 2" xfId="20439" xr:uid="{244D7068-1150-4E32-9D14-FCEF0CE33CC3}"/>
    <cellStyle name="Normal 7 6 11 9" xfId="24342"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7" xr:uid="{827BC4BE-2AD5-432F-B7C7-325F08217BCC}"/>
    <cellStyle name="Normal 7 6 12 2 2 2 2" xfId="26108" xr:uid="{9418F1EA-2734-413D-8500-BB6C4AB45D6E}"/>
    <cellStyle name="Normal 7 6 12 2 2 2 3" xfId="17607" xr:uid="{A2391066-30A0-43F6-88D2-5FA6F36424A2}"/>
    <cellStyle name="Normal 7 6 12 2 2 3" xfId="10060" xr:uid="{595E208F-F756-4A10-8055-19FC6787F55B}"/>
    <cellStyle name="Normal 7 6 12 2 2 3 2" xfId="20440" xr:uid="{63C8C390-FE77-4EEF-B461-6CAF46B2A5A7}"/>
    <cellStyle name="Normal 7 6 12 2 2 4" xfId="24991" xr:uid="{6AF005A0-6095-4522-898B-BB64A806890B}"/>
    <cellStyle name="Normal 7 6 12 2 2 5" xfId="14774" xr:uid="{CA0D64A7-87C4-40FB-8E31-79D53531E706}"/>
    <cellStyle name="Normal 7 6 12 2 3" xfId="26125" xr:uid="{DE1761FF-B39A-4DEF-BB17-1AF5EDCE2CAB}"/>
    <cellStyle name="Normal 7 6 12 3" xfId="1471" xr:uid="{00000000-0005-0000-0000-000097070000}"/>
    <cellStyle name="Normal 7 6 12 3 2" xfId="4657" xr:uid="{97AB34FA-8022-4EDD-B4EE-6D0A8751C733}"/>
    <cellStyle name="Normal 7 6 12 3 2 2" xfId="4779" xr:uid="{1283EBFF-7AA6-4AF6-9F77-7BA3E62CC93D}"/>
    <cellStyle name="Normal 7 6 12 3 2 3" xfId="30349" xr:uid="{32EA88A3-08AC-49A9-88D9-78D4B3CF965A}"/>
    <cellStyle name="Normal 7 6 12 3 2 3 2" xfId="31489" xr:uid="{4E36D0A4-F1F3-4DA5-BD91-14C17BE12718}"/>
    <cellStyle name="Normal 7 6 12 3 2 4" xfId="31689" xr:uid="{4EB2BB40-362C-4EB4-A380-9BF8050F35EC}"/>
    <cellStyle name="Normal 7 6 12 3 3" xfId="22884" xr:uid="{EEFDE06D-FAD0-4B2C-B4EC-7A08AE158797}"/>
    <cellStyle name="Normal 7 6 12 4" xfId="2031" xr:uid="{00000000-0005-0000-0000-000098070000}"/>
    <cellStyle name="Normal 7 6 12 4 2" xfId="23739" xr:uid="{79817153-0D54-48A8-826F-2B970D536EE6}"/>
    <cellStyle name="Normal 7 6 12 4 2 2" xfId="26429" xr:uid="{C49203E7-1566-434F-BAE6-BF94EB7F9C20}"/>
    <cellStyle name="Normal 7 6 12 4 3" xfId="25190" xr:uid="{F061C7BC-0996-4741-82A0-31A69AC23C4A}"/>
    <cellStyle name="Normal 7 6 12 4 3 2" xfId="26653" xr:uid="{F87E6003-60F4-45AF-8490-D1CC2D385632}"/>
    <cellStyle name="Normal 7 6 12 4 4" xfId="26352" xr:uid="{FB10D5FA-D50A-43CE-A72A-FAB2CDEE87C7}"/>
    <cellStyle name="Normal 7 6 12 5" xfId="2153" xr:uid="{00000000-0005-0000-0000-000027030000}"/>
    <cellStyle name="Normal 7 6 12 5 2" xfId="4788" xr:uid="{41EDDE25-589E-426C-B333-2F90E7438841}"/>
    <cellStyle name="Normal 7 6 12 5 2 2" xfId="28349" xr:uid="{3EB7436E-C897-4D37-A74A-339AD61DBDE8}"/>
    <cellStyle name="Normal 7 6 12 5 3" xfId="30233" xr:uid="{83457AE9-53E7-4626-824E-8BAF1E027614}"/>
    <cellStyle name="Normal 7 6 12 5 3 2" xfId="30406" xr:uid="{BBED2A49-C521-4234-9A68-3423CCBF2CC3}"/>
    <cellStyle name="Normal 7 6 12 5 4" xfId="31573" xr:uid="{F51BCC98-4641-44BA-970F-92381F3BC744}"/>
    <cellStyle name="Normal 7 6 12 6" xfId="4106" xr:uid="{30A2C7AC-688D-49BA-80A4-9263C9BFA06B}"/>
    <cellStyle name="Normal 7 6 12 6 2" xfId="4758" xr:uid="{A9321574-1AD7-4B70-B5D3-A6DF307B9A1E}"/>
    <cellStyle name="Normal 7 6 12 6 3" xfId="30347" xr:uid="{92066A0A-D760-4CC8-B1AD-E90895EDD322}"/>
    <cellStyle name="Normal 7 6 12 6 3 2" xfId="30468" xr:uid="{F372F407-C5C1-421C-B0DA-539207397CF2}"/>
    <cellStyle name="Normal 7 6 12 6 4" xfId="31687" xr:uid="{AF9DAF71-AEF0-46C2-AF8D-5CD1CE61D7A8}"/>
    <cellStyle name="Normal 7 6 12 7" xfId="25331" xr:uid="{F7D8B81A-047F-48C6-A186-A40F67FBBC1A}"/>
    <cellStyle name="Normal 7 6 12 7 2" xfId="26408" xr:uid="{92E5298E-5151-4BC5-8530-0F8A55FB4F6C}"/>
    <cellStyle name="Normal 7 6 12 7 3" xfId="31156" xr:uid="{2374E897-A2DD-4365-809D-E07045FA949F}"/>
    <cellStyle name="Normal 7 6 13" xfId="1472" xr:uid="{00000000-0005-0000-0000-000099070000}"/>
    <cellStyle name="Normal 7 6 13 2" xfId="4598" xr:uid="{3B4DDB37-5983-43FF-ACEF-860659222593}"/>
    <cellStyle name="Normal 7 6 13 2 2" xfId="9369" xr:uid="{CDEC0402-8630-454A-8E5A-5AC7B33D7A9D}"/>
    <cellStyle name="Normal 7 6 13 2 2 2" xfId="29339" xr:uid="{1398F320-3620-46AB-8D56-93072B29C3C1}"/>
    <cellStyle name="Normal 7 6 13 2 2 3" xfId="19749" xr:uid="{C0A6EE25-B01C-4B52-BECC-E276B0C87655}"/>
    <cellStyle name="Normal 7 6 13 2 3" xfId="12202" xr:uid="{43D41024-C8FE-4C65-B95F-208F8619F646}"/>
    <cellStyle name="Normal 7 6 13 2 3 2" xfId="22582" xr:uid="{3DF9474A-F397-4E1D-8623-AA6FF160C46C}"/>
    <cellStyle name="Normal 7 6 13 2 4" xfId="25321" xr:uid="{98ECA508-CF63-41EA-B13E-B59CBA420D04}"/>
    <cellStyle name="Normal 7 6 13 2 5" xfId="16916" xr:uid="{0CB1D580-E7FB-4A27-9476-70C921428E95}"/>
    <cellStyle name="Normal 7 6 13 3" xfId="5477" xr:uid="{CE46A238-16DD-4E36-BA20-268E23F60FCA}"/>
    <cellStyle name="Normal 7 6 13 3 2" xfId="23511" xr:uid="{1BC609B7-6C52-437C-A2E9-194250405883}"/>
    <cellStyle name="Normal 7 6 13 3 3" xfId="27937" xr:uid="{F9065EAC-74DE-4D0F-8B98-36D70B44BF47}"/>
    <cellStyle name="Normal 7 6 13 3 4" xfId="14775" xr:uid="{73B0D313-E46F-4BB7-9250-4D30D966D483}"/>
    <cellStyle name="Normal 7 6 13 4" xfId="7228" xr:uid="{A57384AF-2504-4427-ACE1-93DE4EDA52C9}"/>
    <cellStyle name="Normal 7 6 13 4 2" xfId="24383" xr:uid="{B1C46D47-275D-425D-ADBB-E99F9000C558}"/>
    <cellStyle name="Normal 7 6 13 4 3" xfId="28695" xr:uid="{A229D5F5-BE03-4E55-8618-2F91B811C9DB}"/>
    <cellStyle name="Normal 7 6 13 4 4" xfId="17608" xr:uid="{EEBC38E0-0F65-4135-BD17-F4E424EC63C7}"/>
    <cellStyle name="Normal 7 6 13 5" xfId="10061" xr:uid="{AAACA06A-32C1-487F-8989-1B393794C0E5}"/>
    <cellStyle name="Normal 7 6 13 5 2" xfId="29463" xr:uid="{18463E07-0ECC-4E05-84C7-B841D4A96E41}"/>
    <cellStyle name="Normal 7 6 13 5 3" xfId="20441" xr:uid="{C83BDC38-E3E2-47CA-BF4C-1C4B25CD76BF}"/>
    <cellStyle name="Normal 7 6 13 6" xfId="25176" xr:uid="{23CC18F1-B5FD-43D3-ACE6-4D68C924481A}"/>
    <cellStyle name="Normal 7 6 13 7" xfId="14071" xr:uid="{EA591954-F772-48CC-8DF0-65618EB3BC16}"/>
    <cellStyle name="Normal 7 6 14" xfId="1473" xr:uid="{00000000-0005-0000-0000-00009A070000}"/>
    <cellStyle name="Normal 7 6 14 2" xfId="1474" xr:uid="{00000000-0005-0000-0000-00009B070000}"/>
    <cellStyle name="Normal 7 6 14 3" xfId="3766" xr:uid="{00000000-0005-0000-0000-0000F9060000}"/>
    <cellStyle name="Normal 7 6 14 3 2" xfId="4763" xr:uid="{54A32A04-56ED-4AB1-B7BA-D2EE0846373E}"/>
    <cellStyle name="Normal 7 6 14 3 2 2" xfId="27602" xr:uid="{5CE32205-96EA-49E5-8C23-87FB17C255E3}"/>
    <cellStyle name="Normal 7 6 14 3 3" xfId="28620" xr:uid="{50B7BDC0-20CD-4F0E-861C-3C44806BB4F1}"/>
    <cellStyle name="Normal 7 6 14 3 4" xfId="30290" xr:uid="{FAC2BF2A-86D0-46D4-9C19-960A9118AE4A}"/>
    <cellStyle name="Normal 7 6 14 3 4 2" xfId="31433" xr:uid="{1A077638-1BB3-4622-90A7-D76601927321}"/>
    <cellStyle name="Normal 7 6 14 3 5" xfId="31630" xr:uid="{F015D07E-7A10-4562-9261-1F62D0680FB5}"/>
    <cellStyle name="Normal 7 6 14 4" xfId="28270" xr:uid="{76CFB33E-5912-4B74-BBBF-6DD865E37708}"/>
    <cellStyle name="Normal 7 6 15" xfId="2440" xr:uid="{00000000-0005-0000-0000-0000E4080000}"/>
    <cellStyle name="Normal 7 6 15 2" xfId="5734" xr:uid="{495C43A3-3574-42FB-866D-BB7B70A3AE84}"/>
    <cellStyle name="Normal 7 6 15 2 2" xfId="28255" xr:uid="{A7F5FD02-FE5F-4F52-9BDE-3CDFDEDF93F6}"/>
    <cellStyle name="Normal 7 6 15 2 3" xfId="15111" xr:uid="{A605DAC2-51E2-4793-85BE-FDF33844A779}"/>
    <cellStyle name="Normal 7 6 15 3" xfId="7564" xr:uid="{B1FBA154-3591-4765-849C-DC8A096E34E7}"/>
    <cellStyle name="Normal 7 6 15 3 2" xfId="17944" xr:uid="{95A63BD3-3AA5-4531-9C1F-2173606782E4}"/>
    <cellStyle name="Normal 7 6 15 4" xfId="10397" xr:uid="{F98C58F5-E2A2-46E9-A62C-89E1E7F78CB6}"/>
    <cellStyle name="Normal 7 6 15 4 2" xfId="20777" xr:uid="{6FF81C5F-5DE3-4A3F-B5BA-3A215ECF90ED}"/>
    <cellStyle name="Normal 7 6 15 5" xfId="23161" xr:uid="{10624513-C597-4EC4-8C9B-6ABB485F5B22}"/>
    <cellStyle name="Normal 7 6 15 6" xfId="12826" xr:uid="{D57B35CA-7752-4FA8-BF85-3846C00B7CF1}"/>
    <cellStyle name="Normal 7 6 16" xfId="2170" xr:uid="{00000000-0005-0000-0000-0000D7080000}"/>
    <cellStyle name="Normal 7 6 16 2" xfId="7296" xr:uid="{B69C3657-7ADD-440C-989D-222D5F260A6C}"/>
    <cellStyle name="Normal 7 6 16 2 2" xfId="28354" xr:uid="{D6C497BB-3960-49BA-854A-2D36942534BD}"/>
    <cellStyle name="Normal 7 6 16 2 3" xfId="17676" xr:uid="{3F943B67-BF68-46FE-8EDA-A84648BC5EE8}"/>
    <cellStyle name="Normal 7 6 16 3" xfId="10129" xr:uid="{255D5F4D-71A3-4CA9-A87C-1319BF01B770}"/>
    <cellStyle name="Normal 7 6 16 3 2" xfId="20509" xr:uid="{093DA020-9795-4CA2-889A-A189C62135C3}"/>
    <cellStyle name="Normal 7 6 16 4" xfId="24528" xr:uid="{EB3C2B4A-5266-490D-9B9B-69216121C96F}"/>
    <cellStyle name="Normal 7 6 16 5" xfId="14843" xr:uid="{889E0779-BA30-46AE-A624-D2769B733098}"/>
    <cellStyle name="Normal 7 6 17" xfId="2149" xr:uid="{00000000-0005-0000-0000-000023030000}"/>
    <cellStyle name="Normal 7 6 17 2" xfId="4750" xr:uid="{96FA94DC-ED9F-4AD7-A7E8-D4EAB8FFA409}"/>
    <cellStyle name="Normal 7 6 17 2 2" xfId="27347" xr:uid="{AA61CBCD-A41A-4F57-8D53-D196359313E1}"/>
    <cellStyle name="Normal 7 6 17 3" xfId="27000" xr:uid="{CF3F67CA-7171-40A7-8B27-2E3B488C6464}"/>
    <cellStyle name="Normal 7 6 17 4" xfId="30229" xr:uid="{22805842-D57A-4294-947D-0526512732D1}"/>
    <cellStyle name="Normal 7 6 17 4 2" xfId="31373" xr:uid="{3A52D4CE-12B1-451F-B61D-7FA7D4D520E5}"/>
    <cellStyle name="Normal 7 6 17 5" xfId="31569" xr:uid="{F2A4B6CE-C68B-42CC-9C27-3F458A1293BD}"/>
    <cellStyle name="Normal 7 6 18" xfId="4077" xr:uid="{0FEC4EED-31A4-4E9D-A539-4F81C2FE41D8}"/>
    <cellStyle name="Normal 7 6 18 2" xfId="4691" xr:uid="{BF19DB26-08D9-499A-A4F6-1D49D2A37102}"/>
    <cellStyle name="Normal 7 6 18 3" xfId="30343" xr:uid="{097B12CA-5FBD-4FCE-AC04-16616058D705}"/>
    <cellStyle name="Normal 7 6 18 3 2" xfId="31485" xr:uid="{FF36C13B-12D4-45EE-9BDA-D2A65682F0F4}"/>
    <cellStyle name="Normal 7 6 18 4" xfId="31683" xr:uid="{84FA38DB-E8D3-4A3F-894E-B6DF80BE9978}"/>
    <cellStyle name="Normal 7 6 19" xfId="24156" xr:uid="{0B50E127-6DDF-46B3-9CFD-D81FF9105BDA}"/>
    <cellStyle name="Normal 7 6 2" xfId="1475" xr:uid="{00000000-0005-0000-0000-00009C070000}"/>
    <cellStyle name="Normal 7 6 2 10" xfId="28660" xr:uid="{0B934B43-1FFE-4900-9038-D4630AE52971}"/>
    <cellStyle name="Normal 7 6 2 11" xfId="12424" xr:uid="{2CBCC447-7587-426D-ACC9-4DB969F5CB85}"/>
    <cellStyle name="Normal 7 6 2 2" xfId="1476" xr:uid="{00000000-0005-0000-0000-00009D070000}"/>
    <cellStyle name="Normal 7 6 2 2 2" xfId="1477" xr:uid="{00000000-0005-0000-0000-00009E070000}"/>
    <cellStyle name="Normal 7 6 2 2 2 10" xfId="29980" xr:uid="{04EAF5DC-CECD-4DF5-8341-46D11520E3B2}"/>
    <cellStyle name="Normal 7 6 2 2 2 2" xfId="1478" xr:uid="{00000000-0005-0000-0000-00009F070000}"/>
    <cellStyle name="Normal 7 6 2 2 2 2 2" xfId="3482" xr:uid="{00000000-0005-0000-0000-0000E9080000}"/>
    <cellStyle name="Normal 7 6 2 2 2 2 2 2" xfId="6536" xr:uid="{3C43956B-92BD-42AF-94BE-7873034E45CC}"/>
    <cellStyle name="Normal 7 6 2 2 2 2 2 2 2" xfId="27969" xr:uid="{2C749FF5-9938-4C6E-8B13-46B6B9A118DE}"/>
    <cellStyle name="Normal 7 6 2 2 2 2 2 2 3" xfId="16107" xr:uid="{2E6F8660-BB0A-44BB-8411-930BB6C75FE5}"/>
    <cellStyle name="Normal 7 6 2 2 2 2 2 3" xfId="8560" xr:uid="{2D4F33BD-E1F5-48A7-B377-7ECD0C2B92E7}"/>
    <cellStyle name="Normal 7 6 2 2 2 2 2 3 2" xfId="18940" xr:uid="{F5908889-B071-4103-B187-EB026C3E9830}"/>
    <cellStyle name="Normal 7 6 2 2 2 2 2 4" xfId="11393" xr:uid="{198D3C54-6DB1-4A1B-9407-0DF7C2AEC7A3}"/>
    <cellStyle name="Normal 7 6 2 2 2 2 2 4 2" xfId="21773" xr:uid="{633C6899-E9CE-4394-8B2D-E18E351F1D3E}"/>
    <cellStyle name="Normal 7 6 2 2 2 2 2 5" xfId="23959" xr:uid="{4E1EA9D4-EA7B-4C15-8C17-E4CCEA800507}"/>
    <cellStyle name="Normal 7 6 2 2 2 2 2 6" xfId="14073" xr:uid="{917D2B9E-EF24-48CE-8383-273F4C0A52F4}"/>
    <cellStyle name="Normal 7 6 2 2 2 2 3" xfId="4376" xr:uid="{D4997153-9B6F-4C01-BE23-261C435D3A09}"/>
    <cellStyle name="Normal 7 6 2 2 2 2 3 2" xfId="9147" xr:uid="{73921F97-1065-4407-9809-495CBAD68613}"/>
    <cellStyle name="Normal 7 6 2 2 2 2 3 2 2" xfId="29190" xr:uid="{91EB5C62-EBF0-4364-A59B-31E9A108C41D}"/>
    <cellStyle name="Normal 7 6 2 2 2 2 3 2 3" xfId="19527" xr:uid="{82AB5975-74DF-48AA-A235-1243C30AF6E3}"/>
    <cellStyle name="Normal 7 6 2 2 2 2 3 3" xfId="11980" xr:uid="{0973E22F-3FBD-4A8F-A200-C78C9B6F33BB}"/>
    <cellStyle name="Normal 7 6 2 2 2 2 3 3 2" xfId="22360" xr:uid="{AFD10173-F0B6-48A8-B1EE-63990D38F079}"/>
    <cellStyle name="Normal 7 6 2 2 2 2 3 4" xfId="24425" xr:uid="{E6D7019A-E718-45E4-AFE1-762534489854}"/>
    <cellStyle name="Normal 7 6 2 2 2 2 3 5" xfId="16694" xr:uid="{F733C953-EF2A-4647-8D0D-E83858C2CA8F}"/>
    <cellStyle name="Normal 7 6 2 2 2 2 4" xfId="5478" xr:uid="{8DE60161-2BB3-4693-B577-A20D4692DEE6}"/>
    <cellStyle name="Normal 7 6 2 2 2 2 4 2" xfId="27356" xr:uid="{ADA7C34E-C8D7-4230-BA87-C3C3B92F3FB3}"/>
    <cellStyle name="Normal 7 6 2 2 2 2 4 3" xfId="14776" xr:uid="{2DA40E8B-A8D0-4E42-830B-4975E2564D1D}"/>
    <cellStyle name="Normal 7 6 2 2 2 2 5" xfId="7229" xr:uid="{AD3D54A5-6FF3-41E4-9694-D1AF111A41E0}"/>
    <cellStyle name="Normal 7 6 2 2 2 2 5 2" xfId="17609" xr:uid="{5CED58A6-1C51-42F3-A14D-7733BB90C807}"/>
    <cellStyle name="Normal 7 6 2 2 2 2 6" xfId="10062" xr:uid="{30F6F61F-22B1-464B-B9AA-148D29C8E096}"/>
    <cellStyle name="Normal 7 6 2 2 2 2 6 2" xfId="20442" xr:uid="{B11F13BF-C2A2-4741-BD41-3B0CA0F60C47}"/>
    <cellStyle name="Normal 7 6 2 2 2 2 7" xfId="25237" xr:uid="{297D51F8-69E1-48CA-A6D4-16811EF48A4E}"/>
    <cellStyle name="Normal 7 6 2 2 2 2 8" xfId="13320" xr:uid="{7D0E37C6-3D86-4C1F-9001-C790F89B8C34}"/>
    <cellStyle name="Normal 7 6 2 2 2 3" xfId="3483" xr:uid="{00000000-0005-0000-0000-0000EA080000}"/>
    <cellStyle name="Normal 7 6 2 2 2 3 2" xfId="4599" xr:uid="{F7E77E51-AF70-477D-915D-5CFCE89872C9}"/>
    <cellStyle name="Normal 7 6 2 2 2 3 2 2" xfId="9370" xr:uid="{6B21FC2E-9F3C-4C23-A412-2B431DD3ECBF}"/>
    <cellStyle name="Normal 7 6 2 2 2 3 2 2 2" xfId="29340" xr:uid="{062C8278-7C0B-4592-AAF6-FAF7FD1824CF}"/>
    <cellStyle name="Normal 7 6 2 2 2 3 2 2 3" xfId="19750" xr:uid="{540803B5-EB63-4312-ABB0-07CDC1D1382B}"/>
    <cellStyle name="Normal 7 6 2 2 2 3 2 3" xfId="12203" xr:uid="{E1162E05-973F-43E3-A05B-36A698B81043}"/>
    <cellStyle name="Normal 7 6 2 2 2 3 2 3 2" xfId="22583" xr:uid="{DB5AFD22-FB56-4383-9283-BD1C5CCDAD02}"/>
    <cellStyle name="Normal 7 6 2 2 2 3 2 4" xfId="25643" xr:uid="{CD6A38B1-3877-49CE-9454-AA7495112144}"/>
    <cellStyle name="Normal 7 6 2 2 2 3 2 5" xfId="16917" xr:uid="{FB7A93D7-025A-431A-A577-50FB9725D6E0}"/>
    <cellStyle name="Normal 7 6 2 2 2 3 3" xfId="6537" xr:uid="{0E10CFB7-73A1-4A1D-A4DC-825547754653}"/>
    <cellStyle name="Normal 7 6 2 2 2 3 3 2" xfId="27717" xr:uid="{2E469244-C77B-4BD3-960A-CFAD5B5A5197}"/>
    <cellStyle name="Normal 7 6 2 2 2 3 3 3" xfId="16108" xr:uid="{20249134-12C7-42F4-AA3F-D689BFD52AC9}"/>
    <cellStyle name="Normal 7 6 2 2 2 3 4" xfId="8561" xr:uid="{19B320F8-C9DF-4C65-847F-6BD39620D6EA}"/>
    <cellStyle name="Normal 7 6 2 2 2 3 4 2" xfId="18941" xr:uid="{5CD72663-E027-4421-9CC7-289E793CFD77}"/>
    <cellStyle name="Normal 7 6 2 2 2 3 4 3" xfId="29854" xr:uid="{F5A0251C-89B3-4ED2-B453-D31D90B62909}"/>
    <cellStyle name="Normal 7 6 2 2 2 3 5" xfId="11394" xr:uid="{FAC59828-E1EB-4737-81CE-DE16F306EB80}"/>
    <cellStyle name="Normal 7 6 2 2 2 3 5 2" xfId="21774" xr:uid="{474D0F86-4834-490D-A723-2FBB179E9695}"/>
    <cellStyle name="Normal 7 6 2 2 2 3 6" xfId="25363" xr:uid="{0F583448-3F60-430D-9CCC-94406A5FEA53}"/>
    <cellStyle name="Normal 7 6 2 2 2 3 7" xfId="25681" xr:uid="{6BEFCE0B-27F9-42CB-B022-6CCAE86597D8}"/>
    <cellStyle name="Normal 7 6 2 2 2 3 8" xfId="14074" xr:uid="{9FD870AE-3489-4168-934F-1025B36A5561}"/>
    <cellStyle name="Normal 7 6 2 2 2 4" xfId="3481" xr:uid="{00000000-0005-0000-0000-0000EB080000}"/>
    <cellStyle name="Normal 7 6 2 2 2 4 2" xfId="6535" xr:uid="{2320380E-A1D5-49AB-8E4A-A47391D43B4B}"/>
    <cellStyle name="Normal 7 6 2 2 2 4 2 2" xfId="27318" xr:uid="{1A19FDD6-EB0B-4C8E-A246-77221CE44C0A}"/>
    <cellStyle name="Normal 7 6 2 2 2 4 2 3" xfId="16106" xr:uid="{45DEF5E9-4AF0-432D-8F89-6A7ADEDA0AF0}"/>
    <cellStyle name="Normal 7 6 2 2 2 4 3" xfId="8559" xr:uid="{0A133847-C4E7-43AD-8ACD-B4957DABDD78}"/>
    <cellStyle name="Normal 7 6 2 2 2 4 3 2" xfId="18939" xr:uid="{FCEC1B20-9B09-42E7-BD3A-2B8A7462B387}"/>
    <cellStyle name="Normal 7 6 2 2 2 4 4" xfId="11392" xr:uid="{AA87D188-B539-4C73-BD47-2E0C1D4213FB}"/>
    <cellStyle name="Normal 7 6 2 2 2 4 4 2" xfId="21772" xr:uid="{E374D47B-912C-4DA9-88B5-2B7D5300E3C8}"/>
    <cellStyle name="Normal 7 6 2 2 2 4 5" xfId="23669" xr:uid="{1761F923-A575-4080-9E2C-8E823506DC55}"/>
    <cellStyle name="Normal 7 6 2 2 2 4 6" xfId="14072" xr:uid="{22FCA1B1-9327-4628-9DC9-AFD8BE8D4685}"/>
    <cellStyle name="Normal 7 6 2 2 2 5" xfId="2650" xr:uid="{00000000-0005-0000-0000-0000EC080000}"/>
    <cellStyle name="Normal 7 6 2 2 2 5 2" xfId="5911" xr:uid="{04EDB135-DE1E-44A7-AFBC-FCA5C83F406B}"/>
    <cellStyle name="Normal 7 6 2 2 2 5 2 2" xfId="28279" xr:uid="{11CC99B3-A87C-4175-91A2-9C4672B38B5C}"/>
    <cellStyle name="Normal 7 6 2 2 2 5 2 3" xfId="15321" xr:uid="{86CBC41F-3252-4286-A051-4D6F9B4B9CC8}"/>
    <cellStyle name="Normal 7 6 2 2 2 5 3" xfId="7774" xr:uid="{628AE643-BC3E-4EEC-8727-E55DCDB2A884}"/>
    <cellStyle name="Normal 7 6 2 2 2 5 3 2" xfId="18154" xr:uid="{C4AEBD2D-8F2E-4C83-BE00-B39F03431BCC}"/>
    <cellStyle name="Normal 7 6 2 2 2 5 4" xfId="10607" xr:uid="{A9A8B79E-C40F-46BD-8F9E-67BE47AD219F}"/>
    <cellStyle name="Normal 7 6 2 2 2 5 4 2" xfId="20987" xr:uid="{BC6C5DBE-8C7C-47A5-8E02-7EEE113AAD58}"/>
    <cellStyle name="Normal 7 6 2 2 2 5 5" xfId="23779" xr:uid="{B69EE12D-5EBE-4254-9996-F147571C3F8A}"/>
    <cellStyle name="Normal 7 6 2 2 2 5 6" xfId="13049" xr:uid="{0F059C69-DC57-4447-848B-B885E4C1D202}"/>
    <cellStyle name="Normal 7 6 2 2 2 6" xfId="4107" xr:uid="{14AB8BEC-B9AC-4B4E-AB64-5487A5CF4C35}"/>
    <cellStyle name="Normal 7 6 2 2 2 7" xfId="25093" xr:uid="{2DD6EE98-696C-462E-BCC5-900432B06F90}"/>
    <cellStyle name="Normal 7 6 2 2 2 7 2" xfId="29681" xr:uid="{9C6F49DB-D23B-4106-9F39-763D45CC4D93}"/>
    <cellStyle name="Normal 7 6 2 2 2 7 2 2" xfId="31154" xr:uid="{319D062E-984D-495E-A6B1-EDF1A68F4600}"/>
    <cellStyle name="Normal 7 6 2 2 2 8" xfId="29669" xr:uid="{A6916481-21A3-435F-B144-A91FBB42ED2B}"/>
    <cellStyle name="Normal 7 6 2 2 2 9" xfId="29835" xr:uid="{9D9C830E-9D27-4D5D-A596-7040B62EB861}"/>
    <cellStyle name="Normal 7 6 2 2 3" xfId="1479" xr:uid="{00000000-0005-0000-0000-0000A0070000}"/>
    <cellStyle name="Normal 7 6 2 2 3 2" xfId="3484" xr:uid="{00000000-0005-0000-0000-0000EE080000}"/>
    <cellStyle name="Normal 7 6 2 2 3 2 2" xfId="6538" xr:uid="{FF18CD6A-4F26-4260-80A0-2005F66843B1}"/>
    <cellStyle name="Normal 7 6 2 2 3 2 2 2" xfId="28382" xr:uid="{07ECBAA9-9252-4872-A60C-A39FAE87088B}"/>
    <cellStyle name="Normal 7 6 2 2 3 2 2 3" xfId="16109" xr:uid="{6D800536-7678-4839-A8DC-19931B69DAFF}"/>
    <cellStyle name="Normal 7 6 2 2 3 2 3" xfId="8562" xr:uid="{A1BAE006-68DD-4C66-A71D-005340E3CC91}"/>
    <cellStyle name="Normal 7 6 2 2 3 2 3 2" xfId="18942" xr:uid="{E4D20621-0EB1-4163-B085-EFFE44787647}"/>
    <cellStyle name="Normal 7 6 2 2 3 2 4" xfId="11395" xr:uid="{EF40E55E-F2FD-46FF-A2A3-F2C8962B2EC8}"/>
    <cellStyle name="Normal 7 6 2 2 3 2 4 2" xfId="21775" xr:uid="{ADA49CD4-49EE-469A-AD60-21774BDCB933}"/>
    <cellStyle name="Normal 7 6 2 2 3 2 5" xfId="23480" xr:uid="{4DF0783F-7C7F-4C4C-82E0-206F0EAEE840}"/>
    <cellStyle name="Normal 7 6 2 2 3 2 6" xfId="14075" xr:uid="{16A9736A-144E-4928-9AF6-4EFDD1065295}"/>
    <cellStyle name="Normal 7 6 2 2 3 3" xfId="2842" xr:uid="{00000000-0005-0000-0000-0000ED080000}"/>
    <cellStyle name="Normal 7 6 2 2 3 3 2" xfId="7963" xr:uid="{7249D37C-1CE1-44C4-AB44-0C06094481CB}"/>
    <cellStyle name="Normal 7 6 2 2 3 3 2 2" xfId="26585" xr:uid="{4936CB13-CFAD-4C01-B8A0-C873FE6357D9}"/>
    <cellStyle name="Normal 7 6 2 2 3 3 2 3" xfId="18343" xr:uid="{767D9DE3-8BA8-4ECE-8DDF-A5DE470B5A45}"/>
    <cellStyle name="Normal 7 6 2 2 3 3 3" xfId="10796" xr:uid="{1384BC0E-AF6C-4966-8D47-C417BF01370D}"/>
    <cellStyle name="Normal 7 6 2 2 3 3 3 2" xfId="21176" xr:uid="{9ABF4405-E1F5-42AA-8EE4-047FB517FF60}"/>
    <cellStyle name="Normal 7 6 2 2 3 3 4" xfId="23156" xr:uid="{45CB43B7-725A-457E-BE64-9BA44477EA48}"/>
    <cellStyle name="Normal 7 6 2 2 3 3 5" xfId="15510" xr:uid="{B4B0CDB4-80E8-43B1-832A-7E27644129C5}"/>
    <cellStyle name="Normal 7 6 2 2 3 4" xfId="3803" xr:uid="{28B2792A-E4C2-42BA-AC1C-BAFBCE227706}"/>
    <cellStyle name="Normal 7 6 2 2 3 4 2" xfId="8638" xr:uid="{78F59A9D-589F-4C8B-9D37-7FAF077F9C38}"/>
    <cellStyle name="Normal 7 6 2 2 3 4 2 2" xfId="19018" xr:uid="{3A43083D-68EB-4073-BB41-542ACCDC4DD5}"/>
    <cellStyle name="Normal 7 6 2 2 3 4 3" xfId="11471" xr:uid="{77914C42-79A0-45E7-A6D5-C13A38D0FBFB}"/>
    <cellStyle name="Normal 7 6 2 2 3 4 3 2" xfId="21851" xr:uid="{6469B20A-8342-4E19-8943-E9F35BF15376}"/>
    <cellStyle name="Normal 7 6 2 2 3 4 4" xfId="27420" xr:uid="{F1090F80-B0C1-46E5-B080-330F0302A84D}"/>
    <cellStyle name="Normal 7 6 2 2 3 4 5" xfId="16185" xr:uid="{13904CB8-1769-410C-A745-D63646D406DF}"/>
    <cellStyle name="Normal 7 6 2 2 3 5" xfId="5479" xr:uid="{049B8662-1A99-4A8B-A424-009D4B14D026}"/>
    <cellStyle name="Normal 7 6 2 2 3 5 2" xfId="14777" xr:uid="{0AB0EF44-AADF-4F49-92B0-4065F856268C}"/>
    <cellStyle name="Normal 7 6 2 2 3 6" xfId="7230" xr:uid="{1FC6158B-B2CD-42C7-B621-C330C4EAC1A0}"/>
    <cellStyle name="Normal 7 6 2 2 3 6 2" xfId="17610" xr:uid="{68EE18A3-D37E-42DA-9C03-37DC158E6A58}"/>
    <cellStyle name="Normal 7 6 2 2 3 7" xfId="10063" xr:uid="{F7111006-E276-435A-93CD-33A3271CCB09}"/>
    <cellStyle name="Normal 7 6 2 2 3 7 2" xfId="20443" xr:uid="{0412B25D-50C0-4063-9B20-08869A45F482}"/>
    <cellStyle name="Normal 7 6 2 2 3 8" xfId="24086" xr:uid="{E2C51115-D68E-431A-8B6A-FB0455416D5A}"/>
    <cellStyle name="Normal 7 6 2 2 3 9" xfId="13321" xr:uid="{9E346B45-7006-4F4B-A3B6-4BDF7DD67189}"/>
    <cellStyle name="Normal 7 6 2 2 4" xfId="2841" xr:uid="{00000000-0005-0000-0000-0000EF080000}"/>
    <cellStyle name="Normal 7 6 2 2 5" xfId="3485" xr:uid="{00000000-0005-0000-0000-0000F0080000}"/>
    <cellStyle name="Normal 7 6 2 2 5 2" xfId="4600" xr:uid="{5382A3A7-0759-4813-94AB-A76BF14657A6}"/>
    <cellStyle name="Normal 7 6 2 2 5 2 2" xfId="9371" xr:uid="{4D3D6C70-B861-4573-814D-03A56D0F782A}"/>
    <cellStyle name="Normal 7 6 2 2 5 2 2 2" xfId="19751" xr:uid="{17D1EA00-D755-4FB7-89C1-504E5DBF8B1B}"/>
    <cellStyle name="Normal 7 6 2 2 5 2 3" xfId="12204" xr:uid="{97C9921C-C018-44E5-8721-8F39A9FF8C06}"/>
    <cellStyle name="Normal 7 6 2 2 5 2 3 2" xfId="22584" xr:uid="{69B2F764-A1F2-4BE8-AF28-B9F55204C887}"/>
    <cellStyle name="Normal 7 6 2 2 5 2 4" xfId="26734" xr:uid="{934F4AF8-BE69-4D83-8C74-1814C6B5140D}"/>
    <cellStyle name="Normal 7 6 2 2 5 2 5" xfId="16918" xr:uid="{040E12F0-1115-44F0-B8BF-02F016E01AB1}"/>
    <cellStyle name="Normal 7 6 2 2 5 3" xfId="6539" xr:uid="{61CB24AD-EF4B-4C70-8A05-E1ED25D7E49E}"/>
    <cellStyle name="Normal 7 6 2 2 5 3 2" xfId="16110" xr:uid="{D929F99D-2176-487F-9CC7-C2BD318A8A3C}"/>
    <cellStyle name="Normal 7 6 2 2 5 4" xfId="8563" xr:uid="{1B046643-6896-4EBD-A8BC-F4FE2D2C7ED5}"/>
    <cellStyle name="Normal 7 6 2 2 5 4 2" xfId="18943" xr:uid="{D8EEE973-8CA6-4140-90F5-0B6F16E7D485}"/>
    <cellStyle name="Normal 7 6 2 2 5 5" xfId="11396" xr:uid="{8A9DBD6E-90C5-4E9B-99D1-92A6BAC7FB19}"/>
    <cellStyle name="Normal 7 6 2 2 5 5 2" xfId="21776" xr:uid="{5BF316AA-94AB-4134-8F00-A333BEFF6EE0}"/>
    <cellStyle name="Normal 7 6 2 2 5 6" xfId="24560" xr:uid="{3E76B5FF-1B9A-4161-87A4-751D4B3E9752}"/>
    <cellStyle name="Normal 7 6 2 2 5 7" xfId="14076" xr:uid="{4DDD2D37-CA5D-497E-BC0D-7E552FC39117}"/>
    <cellStyle name="Normal 7 6 2 2 6" xfId="2559" xr:uid="{00000000-0005-0000-0000-0000F1080000}"/>
    <cellStyle name="Normal 7 6 2 2 6 2" xfId="5828" xr:uid="{B66FAA02-2061-4C28-94CA-12E640BE358B}"/>
    <cellStyle name="Normal 7 6 2 2 6 2 2" xfId="28670" xr:uid="{B0FFD673-EFD7-4AF0-A637-F37D84DBAEDF}"/>
    <cellStyle name="Normal 7 6 2 2 6 2 3" xfId="15230" xr:uid="{9DFBBEA0-13F0-460E-A223-45BA0E6D6AA1}"/>
    <cellStyle name="Normal 7 6 2 2 6 3" xfId="7683" xr:uid="{63FA4D9A-472C-4BCB-9C4D-EBF0C0779232}"/>
    <cellStyle name="Normal 7 6 2 2 6 3 2" xfId="18063" xr:uid="{AA1276C8-F94F-4E02-9918-E5158BBD146E}"/>
    <cellStyle name="Normal 7 6 2 2 6 4" xfId="10516" xr:uid="{39AA716C-C051-4882-8AB7-1A507ADBEE45}"/>
    <cellStyle name="Normal 7 6 2 2 6 4 2" xfId="20896" xr:uid="{6A7A902D-7399-4B15-ADA7-3A63D562E9E1}"/>
    <cellStyle name="Normal 7 6 2 2 6 5" xfId="23877" xr:uid="{B97EB2A7-DC6C-47FB-9D73-FFC054BBD131}"/>
    <cellStyle name="Normal 7 6 2 2 6 6" xfId="12946" xr:uid="{5C138EAE-DEA9-4AD5-A5FC-91C0DB1C2EFB}"/>
    <cellStyle name="Normal 7 6 2 2 7" xfId="2253" xr:uid="{00000000-0005-0000-0000-0000E6080000}"/>
    <cellStyle name="Normal 7 6 2 2 7 2" xfId="7379" xr:uid="{FF82BE85-CF7E-4D30-9509-E49B9532792C}"/>
    <cellStyle name="Normal 7 6 2 2 7 2 2" xfId="17759" xr:uid="{757A19E5-54D2-47FB-9AAD-B0C917D4B4BB}"/>
    <cellStyle name="Normal 7 6 2 2 7 3" xfId="10212" xr:uid="{9E5C0D3E-2C0D-4C99-8AC6-38661FC76CAE}"/>
    <cellStyle name="Normal 7 6 2 2 7 3 2" xfId="20592" xr:uid="{E32D5685-E2FB-49A1-A380-BF6348883FF4}"/>
    <cellStyle name="Normal 7 6 2 2 7 4" xfId="22860" xr:uid="{1D27C0B9-DB74-48FE-AB51-476EA2630360}"/>
    <cellStyle name="Normal 7 6 2 2 7 5" xfId="14926" xr:uid="{1AE6BEDE-C5EE-45E3-B1A0-392B2C209929}"/>
    <cellStyle name="Normal 7 6 2 2 8" xfId="23546" xr:uid="{C5CE898B-5079-473C-B569-1516EB8A0480}"/>
    <cellStyle name="Normal 7 6 2 2 9" xfId="12484" xr:uid="{39F8E732-094A-4460-B449-9D1468C045E8}"/>
    <cellStyle name="Normal 7 6 2 3" xfId="1480" xr:uid="{00000000-0005-0000-0000-0000A1070000}"/>
    <cellStyle name="Normal 7 6 2 3 10" xfId="10064" xr:uid="{1E1A3F6E-F969-4BAE-9F6F-3AA572EF8B3A}"/>
    <cellStyle name="Normal 7 6 2 3 10 2" xfId="20444" xr:uid="{256AC34C-FBD0-4F27-88CC-FEFDC0ABDECA}"/>
    <cellStyle name="Normal 7 6 2 3 11" xfId="25391" xr:uid="{167A9EED-2DEA-4CC9-B832-6DB0C5C99144}"/>
    <cellStyle name="Normal 7 6 2 3 12" xfId="12642" xr:uid="{E8BC95D7-541E-43E5-A0AF-7043290B7F2A}"/>
    <cellStyle name="Normal 7 6 2 3 2" xfId="2424" xr:uid="{00000000-0005-0000-0000-0000F3080000}"/>
    <cellStyle name="Normal 7 6 2 3 2 2" xfId="3486" xr:uid="{00000000-0005-0000-0000-0000F4080000}"/>
    <cellStyle name="Normal 7 6 2 3 2 2 2" xfId="6540" xr:uid="{2ED177E0-8D34-47F6-A550-BB54CD807983}"/>
    <cellStyle name="Normal 7 6 2 3 2 2 2 2" xfId="27734" xr:uid="{7B4B4AD0-D389-448D-9CF1-2C7A12CFAB15}"/>
    <cellStyle name="Normal 7 6 2 3 2 2 2 3" xfId="27484" xr:uid="{974FFAAC-0323-4FC9-A221-BF7EAC317557}"/>
    <cellStyle name="Normal 7 6 2 3 2 2 2 4" xfId="16111" xr:uid="{943B722A-1B6D-485C-BE3E-606506E530D2}"/>
    <cellStyle name="Normal 7 6 2 3 2 2 3" xfId="8564" xr:uid="{FA3BE7CA-8711-46A0-ACF0-5961A05AB851}"/>
    <cellStyle name="Normal 7 6 2 3 2 2 3 2" xfId="28947" xr:uid="{A37E3316-1CDF-4325-9EA6-9E73D2DB4680}"/>
    <cellStyle name="Normal 7 6 2 3 2 2 3 3" xfId="18944" xr:uid="{DF22B7A1-C024-4378-99DA-6E0A161155FE}"/>
    <cellStyle name="Normal 7 6 2 3 2 2 4" xfId="11397" xr:uid="{5880DDF9-8A56-4C4D-9CD8-7088981D7E9F}"/>
    <cellStyle name="Normal 7 6 2 3 2 2 4 2" xfId="21777" xr:uid="{4CB6013D-D85D-4607-B82A-4F2B066B2D34}"/>
    <cellStyle name="Normal 7 6 2 3 2 2 5" xfId="24795" xr:uid="{3EA3BD21-3DB5-4AE3-BB45-0A9CADD59DC2}"/>
    <cellStyle name="Normal 7 6 2 3 2 2 6" xfId="14077" xr:uid="{CC47A00B-1AB7-464B-A96F-1B0D14F90019}"/>
    <cellStyle name="Normal 7 6 2 3 2 3" xfId="2843" xr:uid="{00000000-0005-0000-0000-0000F5080000}"/>
    <cellStyle name="Normal 7 6 2 3 2 3 2" xfId="6056" xr:uid="{28B2E169-D7C2-4667-819D-0471C974F8D7}"/>
    <cellStyle name="Normal 7 6 2 3 2 3 2 2" xfId="26559" xr:uid="{74A0F5AF-D0CB-49BF-8753-E75A9FB067B3}"/>
    <cellStyle name="Normal 7 6 2 3 2 3 2 3" xfId="15511" xr:uid="{11978ACD-762B-44EB-A880-BC19191F914D}"/>
    <cellStyle name="Normal 7 6 2 3 2 3 3" xfId="7964" xr:uid="{B0545A4D-8699-4CA2-B39E-1B70F4A32311}"/>
    <cellStyle name="Normal 7 6 2 3 2 3 3 2" xfId="18344" xr:uid="{0DA7AE16-5A69-446A-A742-5D1BA50817CC}"/>
    <cellStyle name="Normal 7 6 2 3 2 3 4" xfId="10797" xr:uid="{A22CF988-77B7-483B-B476-BEAFAE84D019}"/>
    <cellStyle name="Normal 7 6 2 3 2 3 4 2" xfId="21177" xr:uid="{52400798-466A-47CC-86FE-E125E28CA297}"/>
    <cellStyle name="Normal 7 6 2 3 2 3 5" xfId="23174" xr:uid="{CF5192CA-0014-421A-99D0-F4FCC99E05C3}"/>
    <cellStyle name="Normal 7 6 2 3 2 3 6" xfId="13322" xr:uid="{613B7118-BE5A-48C6-B989-DE44F6BDA5DE}"/>
    <cellStyle name="Normal 7 6 2 3 2 4" xfId="4226" xr:uid="{4C5857AD-234B-4557-ADE5-B8289ADFA87B}"/>
    <cellStyle name="Normal 7 6 2 3 2 4 2" xfId="8997" xr:uid="{CB3B5041-B31D-497A-9D0B-64FC5C0E3A11}"/>
    <cellStyle name="Normal 7 6 2 3 2 4 2 2" xfId="19377" xr:uid="{60104DF8-912C-4105-A482-48B17DE8EA36}"/>
    <cellStyle name="Normal 7 6 2 3 2 4 3" xfId="11830" xr:uid="{2A4BF771-42B9-4F8D-B0E4-FB6E90789D39}"/>
    <cellStyle name="Normal 7 6 2 3 2 4 3 2" xfId="22210" xr:uid="{180518FC-28E0-4F1D-B9E9-975CB149259E}"/>
    <cellStyle name="Normal 7 6 2 3 2 4 4" xfId="23189" xr:uid="{DF7D4F32-EB8C-4BB1-AF49-8F4DEC3925B3}"/>
    <cellStyle name="Normal 7 6 2 3 2 4 5" xfId="16544" xr:uid="{16983FF2-37E5-4C2D-9694-40C4B52EDD4E}"/>
    <cellStyle name="Normal 7 6 2 3 2 5" xfId="5723" xr:uid="{CEE0CD0B-5F26-4751-88D7-0A0E532635CB}"/>
    <cellStyle name="Normal 7 6 2 3 2 5 2" xfId="15097" xr:uid="{C6DBCB33-7F20-48A6-9F48-D85BE71DD538}"/>
    <cellStyle name="Normal 7 6 2 3 2 6" xfId="7550" xr:uid="{189EF68A-E256-4796-89AE-AC0F3FAF7D8E}"/>
    <cellStyle name="Normal 7 6 2 3 2 6 2" xfId="17930" xr:uid="{43FB66C0-390C-4279-B678-C9FDF62130EE}"/>
    <cellStyle name="Normal 7 6 2 3 2 7" xfId="10383" xr:uid="{DBB79F94-F3C9-4812-B61F-AFDCD4D42AF7}"/>
    <cellStyle name="Normal 7 6 2 3 2 7 2" xfId="20763" xr:uid="{3C339B12-A6EB-4E4B-8738-0FBB837DE6F7}"/>
    <cellStyle name="Normal 7 6 2 3 2 8" xfId="23595" xr:uid="{46362229-43AB-4867-8795-752F1117C320}"/>
    <cellStyle name="Normal 7 6 2 3 2 9" xfId="12800" xr:uid="{00811522-1434-49F0-9892-C89467140CF9}"/>
    <cellStyle name="Normal 7 6 2 3 3" xfId="3487" xr:uid="{00000000-0005-0000-0000-0000F6080000}"/>
    <cellStyle name="Normal 7 6 2 3 3 2" xfId="4601" xr:uid="{4517D012-AB3F-4A50-A0AE-6DC9C9AABA35}"/>
    <cellStyle name="Normal 7 6 2 3 3 2 2" xfId="9372" xr:uid="{C788363A-D2D0-4902-9FC0-2B01B7C53F29}"/>
    <cellStyle name="Normal 7 6 2 3 3 2 2 2" xfId="29341" xr:uid="{F7D3D6A1-47D2-48DF-964B-7A00284DE874}"/>
    <cellStyle name="Normal 7 6 2 3 3 2 2 3" xfId="19752" xr:uid="{2595AF05-3149-411D-B2A3-9AB2965C3326}"/>
    <cellStyle name="Normal 7 6 2 3 3 2 3" xfId="12205" xr:uid="{8306838D-A175-48DF-9E22-7CCECC7A46AF}"/>
    <cellStyle name="Normal 7 6 2 3 3 2 3 2" xfId="22585" xr:uid="{666A7408-14DC-4E23-BF53-D70A7F51D1CC}"/>
    <cellStyle name="Normal 7 6 2 3 3 2 4" xfId="23843" xr:uid="{E19D32D2-28B6-4847-815D-8D68D928324E}"/>
    <cellStyle name="Normal 7 6 2 3 3 2 5" xfId="16919" xr:uid="{1F763406-0259-44E6-8D78-7596465B723C}"/>
    <cellStyle name="Normal 7 6 2 3 3 3" xfId="6541" xr:uid="{935A2752-8B7F-4C6A-BF5C-9EDD067E1A9A}"/>
    <cellStyle name="Normal 7 6 2 3 3 3 2" xfId="26795" xr:uid="{88148196-7D1B-4249-9D88-AFD134F9481F}"/>
    <cellStyle name="Normal 7 6 2 3 3 3 3" xfId="16112" xr:uid="{5C68F48B-039B-4724-A7FE-555E7C0A0FE3}"/>
    <cellStyle name="Normal 7 6 2 3 3 4" xfId="8565" xr:uid="{A34AC5BC-0734-4227-9483-F63AE9FA58A4}"/>
    <cellStyle name="Normal 7 6 2 3 3 4 2" xfId="18945" xr:uid="{DA7AF1A6-8AED-419E-8558-7AA2EF1EDAAE}"/>
    <cellStyle name="Normal 7 6 2 3 3 5" xfId="11398" xr:uid="{ADA725C3-BAC9-4DE8-B058-DE956EBE7BD5}"/>
    <cellStyle name="Normal 7 6 2 3 3 5 2" xfId="21778" xr:uid="{106E1BA2-A679-4A52-8A91-C8AD22D52F32}"/>
    <cellStyle name="Normal 7 6 2 3 3 6" xfId="23950" xr:uid="{3DF65DFE-68C1-4814-B5DB-D46D28CCC849}"/>
    <cellStyle name="Normal 7 6 2 3 3 7" xfId="14078" xr:uid="{2AAC3EB0-648E-4039-A54B-70CFFB60586E}"/>
    <cellStyle name="Normal 7 6 2 3 4" xfId="2999" xr:uid="{00000000-0005-0000-0000-0000F7080000}"/>
    <cellStyle name="Normal 7 6 2 3 4 2" xfId="6147" xr:uid="{8CE6BF8B-0E9F-4452-84EA-E1F3441688C5}"/>
    <cellStyle name="Normal 7 6 2 3 4 2 2" xfId="26409" xr:uid="{58070C94-302A-4FED-9388-BC7FD3B37CC0}"/>
    <cellStyle name="Normal 7 6 2 3 4 2 3" xfId="15625" xr:uid="{0C47AA3F-AB24-4930-9F11-72E8E2853579}"/>
    <cellStyle name="Normal 7 6 2 3 4 3" xfId="8078" xr:uid="{DE95BD2A-6FEC-43D3-99B0-B0875EAAA115}"/>
    <cellStyle name="Normal 7 6 2 3 4 3 2" xfId="18458" xr:uid="{ED7BAE7D-93BA-4869-9024-02B2F0BF21BA}"/>
    <cellStyle name="Normal 7 6 2 3 4 4" xfId="10911" xr:uid="{B17E3A17-CCA1-40F8-B55A-5C7F6649D437}"/>
    <cellStyle name="Normal 7 6 2 3 4 4 2" xfId="21291" xr:uid="{E8854CB8-4A7B-42B7-B6C5-59EAF2B0AF74}"/>
    <cellStyle name="Normal 7 6 2 3 4 5" xfId="24930" xr:uid="{CD25090A-1621-41C6-A210-0964DFF056A3}"/>
    <cellStyle name="Normal 7 6 2 3 4 6" xfId="13498" xr:uid="{FBD1A3F5-66E5-42B8-A13E-5BBCC43129D9}"/>
    <cellStyle name="Normal 7 6 2 3 5" xfId="2602" xr:uid="{00000000-0005-0000-0000-0000F8080000}"/>
    <cellStyle name="Normal 7 6 2 3 5 2" xfId="5866" xr:uid="{68540AEA-0E8E-4490-B917-D8E157903F73}"/>
    <cellStyle name="Normal 7 6 2 3 5 2 2" xfId="25871" xr:uid="{99D1D200-427F-4337-BF8F-46411779011E}"/>
    <cellStyle name="Normal 7 6 2 3 5 2 3" xfId="15273" xr:uid="{7B3CE3F2-FBE3-4F86-B53B-87E78ECF1E4D}"/>
    <cellStyle name="Normal 7 6 2 3 5 3" xfId="7726" xr:uid="{46B538C4-698E-407A-A73A-E6508947368F}"/>
    <cellStyle name="Normal 7 6 2 3 5 3 2" xfId="18106" xr:uid="{8C020935-67DA-4919-8F95-EE48A1028C02}"/>
    <cellStyle name="Normal 7 6 2 3 5 4" xfId="10559" xr:uid="{A7DF25E5-D097-4AB6-8A00-5C02D02AC826}"/>
    <cellStyle name="Normal 7 6 2 3 5 4 2" xfId="20939" xr:uid="{31A32AC7-551F-4906-BAB2-3B442B016CFC}"/>
    <cellStyle name="Normal 7 6 2 3 5 5" xfId="22924" xr:uid="{DCFA66F2-A4CC-4D03-88FA-4D2DEDA2B454}"/>
    <cellStyle name="Normal 7 6 2 3 5 6" xfId="12989" xr:uid="{F0E67ACF-9FBC-40E0-A18F-2E957BAD3AC0}"/>
    <cellStyle name="Normal 7 6 2 3 6" xfId="2409" xr:uid="{00000000-0005-0000-0000-0000F2080000}"/>
    <cellStyle name="Normal 7 6 2 3 6 2" xfId="7535" xr:uid="{78E3D2FD-30E3-475C-A30E-3B2F53C80C2E}"/>
    <cellStyle name="Normal 7 6 2 3 6 2 2" xfId="17915" xr:uid="{81BE1BC3-C79A-4BCB-A37E-0F1B6A11141F}"/>
    <cellStyle name="Normal 7 6 2 3 6 3" xfId="10368" xr:uid="{BC48B4BF-DD1D-4F5D-8422-249DC6A0F923}"/>
    <cellStyle name="Normal 7 6 2 3 6 3 2" xfId="20748" xr:uid="{186FE3F9-E38C-4563-937D-AF0E6A552712}"/>
    <cellStyle name="Normal 7 6 2 3 6 4" xfId="25438" xr:uid="{FEDB20F1-CD1B-4AB9-9D41-85153BDA663B}"/>
    <cellStyle name="Normal 7 6 2 3 6 5" xfId="15082" xr:uid="{94E2F247-9332-4E0E-A9F1-EE55A5533C72}"/>
    <cellStyle name="Normal 7 6 2 3 7" xfId="4080" xr:uid="{A6B066F1-DD96-4C23-A370-41D05A534855}"/>
    <cellStyle name="Normal 7 6 2 3 7 2" xfId="8857" xr:uid="{667C695F-D196-43B0-9454-E2BEAC50E32B}"/>
    <cellStyle name="Normal 7 6 2 3 7 2 2" xfId="19237" xr:uid="{58A1C407-A8BF-4947-968E-83CFCDF6891D}"/>
    <cellStyle name="Normal 7 6 2 3 7 3" xfId="11690" xr:uid="{D348FA38-632B-4CDE-8A66-F8DC1E6E7289}"/>
    <cellStyle name="Normal 7 6 2 3 7 3 2" xfId="22070" xr:uid="{860FD70A-BDAB-4B4D-84BD-620614E8FCD7}"/>
    <cellStyle name="Normal 7 6 2 3 7 4" xfId="16404" xr:uid="{95D5832A-9277-429F-AC12-EB7E130781B2}"/>
    <cellStyle name="Normal 7 6 2 3 8" xfId="5480" xr:uid="{7A635B9E-6B33-46CF-BC6A-D7E5668F196F}"/>
    <cellStyle name="Normal 7 6 2 3 8 2" xfId="14778" xr:uid="{A9FE8C30-9E0C-4D99-BCA5-24D0BB0B4012}"/>
    <cellStyle name="Normal 7 6 2 3 9" xfId="7231" xr:uid="{69B6C9D1-4B47-4FD4-9E52-B740DF431ACF}"/>
    <cellStyle name="Normal 7 6 2 3 9 2" xfId="17611" xr:uid="{B773A3F7-250A-44AB-B434-737FFFE34FD5}"/>
    <cellStyle name="Normal 7 6 2 4" xfId="1481" xr:uid="{00000000-0005-0000-0000-0000A2070000}"/>
    <cellStyle name="Normal 7 6 2 4 2" xfId="1482" xr:uid="{00000000-0005-0000-0000-0000A3070000}"/>
    <cellStyle name="Normal 7 6 2 4 2 2" xfId="7232" xr:uid="{6E122A99-0A2B-481E-941E-1A629EFDA561}"/>
    <cellStyle name="Normal 7 6 2 4 2 2 2" xfId="28571" xr:uid="{83729F6A-F6F6-4A57-98C1-F05D08D6747E}"/>
    <cellStyle name="Normal 7 6 2 4 2 2 3" xfId="28470" xr:uid="{B2F2DA54-1103-42A2-9A7C-76FB970A49FC}"/>
    <cellStyle name="Normal 7 6 2 4 2 2 4" xfId="17612" xr:uid="{D3ADCC34-AB49-487F-8203-E8A8E112658B}"/>
    <cellStyle name="Normal 7 6 2 4 2 3" xfId="10065" xr:uid="{CEDBC37A-7193-45AF-A6B6-FCA2810ED39C}"/>
    <cellStyle name="Normal 7 6 2 4 2 3 2" xfId="29464" xr:uid="{2956D692-3D13-45A4-A872-ED62089834FD}"/>
    <cellStyle name="Normal 7 6 2 4 2 3 3" xfId="20445" xr:uid="{6A1C4D72-F17D-4E46-9A7F-286D12EE63B6}"/>
    <cellStyle name="Normal 7 6 2 4 2 4" xfId="22633" xr:uid="{4D6831AF-81DC-4B28-8CFE-4A01A6C21AFC}"/>
    <cellStyle name="Normal 7 6 2 4 2 5" xfId="14779" xr:uid="{724AB0AE-DCBD-447A-9A5F-559E64BBAC60}"/>
    <cellStyle name="Normal 7 6 2 4 3" xfId="27382" xr:uid="{FA1FF1D9-E270-4A7D-A943-E427F0729186}"/>
    <cellStyle name="Normal 7 6 2 4 4" xfId="27360" xr:uid="{5E3A2284-2B4C-4BE2-948C-47C09382975B}"/>
    <cellStyle name="Normal 7 6 2 5" xfId="1483" xr:uid="{00000000-0005-0000-0000-0000A4070000}"/>
    <cellStyle name="Normal 7 6 2 5 2" xfId="4602" xr:uid="{12B5E42F-D790-45DA-9D1D-5C233CD01BAE}"/>
    <cellStyle name="Normal 7 6 2 5 2 2" xfId="9373" xr:uid="{2F3F45FC-EC56-4E7D-93DD-DA14367C6125}"/>
    <cellStyle name="Normal 7 6 2 5 2 2 2" xfId="29342" xr:uid="{19A9BD2C-7CD5-4F36-819D-FCF0DCCAC26D}"/>
    <cellStyle name="Normal 7 6 2 5 2 2 3" xfId="19753" xr:uid="{6D73268A-E381-41BB-9B34-46954B025484}"/>
    <cellStyle name="Normal 7 6 2 5 2 3" xfId="12206" xr:uid="{B541EE0C-4218-421C-9358-C9821E1A6070}"/>
    <cellStyle name="Normal 7 6 2 5 2 3 2" xfId="22586" xr:uid="{012FB8A7-B699-401A-B4CF-B396529CC047}"/>
    <cellStyle name="Normal 7 6 2 5 2 4" xfId="22817" xr:uid="{5A2CA262-985D-488C-8315-7CA4E45DF330}"/>
    <cellStyle name="Normal 7 6 2 5 2 5" xfId="16920" xr:uid="{3BAEB2FB-CA7F-4AFE-9FED-04598FABBA68}"/>
    <cellStyle name="Normal 7 6 2 5 3" xfId="5481" xr:uid="{9BFE6913-B7FD-46C9-B7DA-1CA04FBD48E1}"/>
    <cellStyle name="Normal 7 6 2 5 3 2" xfId="23478" xr:uid="{FB55B3A7-7CC4-4B33-81ED-58C90816DEA3}"/>
    <cellStyle name="Normal 7 6 2 5 3 3" xfId="26128" xr:uid="{E82DA417-FF46-4F52-9655-06161D003715}"/>
    <cellStyle name="Normal 7 6 2 5 3 4" xfId="14780" xr:uid="{35CE0722-3881-4B50-B822-855499230C93}"/>
    <cellStyle name="Normal 7 6 2 5 4" xfId="7233" xr:uid="{61D9F8CE-C3A3-4C75-975A-5683861D81A8}"/>
    <cellStyle name="Normal 7 6 2 5 4 2" xfId="24403" xr:uid="{FF928902-5FAB-491E-94A9-CC6410DAF7CB}"/>
    <cellStyle name="Normal 7 6 2 5 4 3" xfId="26434" xr:uid="{92080964-D7FF-4FC2-9B39-69DF9E261DF5}"/>
    <cellStyle name="Normal 7 6 2 5 4 4" xfId="17613" xr:uid="{A1508B5E-4B42-4C5E-8E1E-D427EE683154}"/>
    <cellStyle name="Normal 7 6 2 5 5" xfId="10066" xr:uid="{5E8CB66E-C768-459E-B683-3A13F096FB12}"/>
    <cellStyle name="Normal 7 6 2 5 5 2" xfId="29465" xr:uid="{A01A7646-22A0-41C3-B691-FACD4DA56448}"/>
    <cellStyle name="Normal 7 6 2 5 5 3" xfId="20446" xr:uid="{E4F574C7-E9B7-468D-9451-085997566E7D}"/>
    <cellStyle name="Normal 7 6 2 5 6" xfId="25142" xr:uid="{1CD5A22A-E0C0-40E0-BF04-96020AA18368}"/>
    <cellStyle name="Normal 7 6 2 5 7" xfId="14079" xr:uid="{6F77A334-7E8D-454F-9079-979D25F26416}"/>
    <cellStyle name="Normal 7 6 2 6" xfId="1484" xr:uid="{00000000-0005-0000-0000-0000A5070000}"/>
    <cellStyle name="Normal 7 6 2 6 2" xfId="2499" xr:uid="{00000000-0005-0000-0000-0000FB080000}"/>
    <cellStyle name="Normal 7 6 2 6 2 2" xfId="7623" xr:uid="{6DA91824-4395-46A4-B38A-CA6BA7737022}"/>
    <cellStyle name="Normal 7 6 2 6 2 2 2" xfId="18003" xr:uid="{B286C0FC-B35F-4A65-8F1E-46A4D3D798C7}"/>
    <cellStyle name="Normal 7 6 2 6 2 3" xfId="10456" xr:uid="{F0F27D90-69BA-4FBF-9D6A-63517C68C43B}"/>
    <cellStyle name="Normal 7 6 2 6 2 3 2" xfId="20836" xr:uid="{5D964759-6C67-4757-A5AD-5C7EDC1A05BE}"/>
    <cellStyle name="Normal 7 6 2 6 2 4" xfId="28455" xr:uid="{14B8BD50-F673-4976-A063-187232F799C6}"/>
    <cellStyle name="Normal 7 6 2 6 2 5" xfId="15170" xr:uid="{B518ABFA-065B-423C-BD0E-6902CAC24386}"/>
    <cellStyle name="Normal 7 6 2 6 3" xfId="2046" xr:uid="{00000000-0005-0000-0000-0000A5070000}"/>
    <cellStyle name="Normal 7 6 2 6 4" xfId="5482" xr:uid="{A67FD77B-8C42-46EF-8626-0391DF1149CC}"/>
    <cellStyle name="Normal 7 6 2 6 4 2" xfId="29745" xr:uid="{5D856566-71DC-4B60-BA54-4AAFB41ABC56}"/>
    <cellStyle name="Normal 7 6 2 6 5" xfId="22765" xr:uid="{55D9A16F-D7A4-4684-8925-24433A61B1FE}"/>
    <cellStyle name="Normal 7 6 2 6 6" xfId="12886" xr:uid="{23CC4D2E-FB2B-433A-8457-8D4F882A536F}"/>
    <cellStyle name="Normal 7 6 2 7" xfId="2193" xr:uid="{00000000-0005-0000-0000-0000E5080000}"/>
    <cellStyle name="Normal 7 6 2 7 2" xfId="7319" xr:uid="{BF72EEEC-0363-42E3-BC13-D45899A28E16}"/>
    <cellStyle name="Normal 7 6 2 7 2 2" xfId="25932" xr:uid="{B86B97D5-6C7E-4598-A23A-995132FA8F68}"/>
    <cellStyle name="Normal 7 6 2 7 2 3" xfId="17699" xr:uid="{4BEFBD65-26C5-4811-A175-AF2DB6BCCA56}"/>
    <cellStyle name="Normal 7 6 2 7 3" xfId="10152" xr:uid="{21A3D271-F3A0-4463-94E9-EDCAD5111008}"/>
    <cellStyle name="Normal 7 6 2 7 3 2" xfId="20532" xr:uid="{E0479714-0684-4F81-93CE-59DB467146FA}"/>
    <cellStyle name="Normal 7 6 2 7 4" xfId="24911" xr:uid="{8956E53A-E2B5-4656-A712-A63BE9BA9A20}"/>
    <cellStyle name="Normal 7 6 2 7 5" xfId="14866" xr:uid="{53DC5CB4-8DC4-4461-95A0-784F72F2BAF7}"/>
    <cellStyle name="Normal 7 6 2 8" xfId="24376" xr:uid="{ED4EC8EF-5843-457B-AF88-4D7D2FF16CC9}"/>
    <cellStyle name="Normal 7 6 2 8 2" xfId="26102" xr:uid="{1718AF5F-58E8-4B0F-AB17-E916184D4514}"/>
    <cellStyle name="Normal 7 6 2 9" xfId="26697" xr:uid="{6293BA1F-4F0E-4845-A691-991D33328C21}"/>
    <cellStyle name="Normal 7 6 20" xfId="12401" xr:uid="{4D736B5C-A5E8-4CE8-A84B-CC95F0450F18}"/>
    <cellStyle name="Normal 7 6 21" xfId="29834" xr:uid="{14591012-5BF2-4661-84EF-D3C202A421F1}"/>
    <cellStyle name="Normal 7 6 21 2" xfId="31503" xr:uid="{AE07DE1B-668E-4B16-88FD-3A9EC54BD8AE}"/>
    <cellStyle name="Normal 7 6 22" xfId="29979" xr:uid="{9BCCC15C-78C9-486F-A701-1A52E6003D5D}"/>
    <cellStyle name="Normal 7 6 23" xfId="30162" xr:uid="{49D357EA-AD67-4E3B-A3C0-C67DEDCA22C2}"/>
    <cellStyle name="Normal 7 6 3" xfId="1485" xr:uid="{00000000-0005-0000-0000-0000A6070000}"/>
    <cellStyle name="Normal 7 6 3 10" xfId="5483" xr:uid="{0FF0B9C9-C1B6-4F32-B56F-A6E9F15C0064}"/>
    <cellStyle name="Normal 7 6 3 10 2" xfId="14781" xr:uid="{11F63485-85EE-419C-92E1-1121CED9FCEE}"/>
    <cellStyle name="Normal 7 6 3 11" xfId="7234" xr:uid="{C03B5CF4-3859-4FAB-B0F8-AD00D31F5CD5}"/>
    <cellStyle name="Normal 7 6 3 11 2" xfId="17614" xr:uid="{3965AFF5-D500-4564-8608-7B8F9F639B94}"/>
    <cellStyle name="Normal 7 6 3 12" xfId="10067" xr:uid="{FB397A62-BE51-4249-8822-47E85F69ACF6}"/>
    <cellStyle name="Normal 7 6 3 12 2" xfId="20447" xr:uid="{2017A004-559C-4D69-BB7E-AF23B9128025}"/>
    <cellStyle name="Normal 7 6 3 13" xfId="24058" xr:uid="{00283BD8-6DFE-4D42-A8C9-DE55BB8542D4}"/>
    <cellStyle name="Normal 7 6 3 14" xfId="12461" xr:uid="{330A2FA6-1B02-4750-856C-3013779CABB4}"/>
    <cellStyle name="Normal 7 6 3 2" xfId="1486" xr:uid="{00000000-0005-0000-0000-0000A7070000}"/>
    <cellStyle name="Normal 7 6 3 2 10" xfId="10068" xr:uid="{C384459C-EE0B-4E33-B24B-329E5047D295}"/>
    <cellStyle name="Normal 7 6 3 2 10 2" xfId="20448" xr:uid="{36061472-8AC3-4274-8073-CEF844A71F48}"/>
    <cellStyle name="Normal 7 6 3 2 11" xfId="24503" xr:uid="{4204AB79-5DC5-4919-B457-C0C5904DDC3B}"/>
    <cellStyle name="Normal 7 6 3 2 12" xfId="12643" xr:uid="{22329E4F-DB2C-4C3F-9CF0-92AE194A115C}"/>
    <cellStyle name="Normal 7 6 3 2 2" xfId="1487" xr:uid="{00000000-0005-0000-0000-0000A8070000}"/>
    <cellStyle name="Normal 7 6 3 2 2 2" xfId="3489" xr:uid="{00000000-0005-0000-0000-0000FF080000}"/>
    <cellStyle name="Normal 7 6 3 2 2 2 2" xfId="6543" xr:uid="{A75AD212-DE64-4528-9504-E8C40F6BFFD9}"/>
    <cellStyle name="Normal 7 6 3 2 2 2 2 2" xfId="24603" xr:uid="{A8C4C092-3BDF-4E13-8A90-AF197A9ED4D0}"/>
    <cellStyle name="Normal 7 6 3 2 2 2 2 3" xfId="27046" xr:uid="{2ED1A404-9ADC-44F3-A047-EBCF7D564F86}"/>
    <cellStyle name="Normal 7 6 3 2 2 2 2 4" xfId="16114" xr:uid="{EF263C13-2736-4C6F-8F51-B5CEE61F346C}"/>
    <cellStyle name="Normal 7 6 3 2 2 2 3" xfId="8567" xr:uid="{32111021-159F-4647-B700-FE0DBF32DC34}"/>
    <cellStyle name="Normal 7 6 3 2 2 2 3 2" xfId="28948" xr:uid="{EAA0EE0C-4FE5-4161-BCED-F3045E4F6B01}"/>
    <cellStyle name="Normal 7 6 3 2 2 2 3 3" xfId="18947" xr:uid="{BFC8A839-9433-4509-8CDC-EE5B8F75A796}"/>
    <cellStyle name="Normal 7 6 3 2 2 2 4" xfId="11400" xr:uid="{3903FC95-6D88-43D5-B48C-BF1168E91186}"/>
    <cellStyle name="Normal 7 6 3 2 2 2 4 2" xfId="21780" xr:uid="{85F0D391-5129-4115-8BDB-5E45211D7ADD}"/>
    <cellStyle name="Normal 7 6 3 2 2 2 5" xfId="24104" xr:uid="{53B646B6-BDEF-47EF-BC18-89C8554F3A50}"/>
    <cellStyle name="Normal 7 6 3 2 2 2 6" xfId="14081" xr:uid="{BAE7D445-FB7C-42D7-AD8B-B9AC3626DEDA}"/>
    <cellStyle name="Normal 7 6 3 2 2 3" xfId="4377" xr:uid="{C162742C-DE66-4955-A711-6E4484B11279}"/>
    <cellStyle name="Normal 7 6 3 2 2 3 2" xfId="9148" xr:uid="{0918B151-3C2B-4B85-A6EE-AA68960CB029}"/>
    <cellStyle name="Normal 7 6 3 2 2 3 2 2" xfId="29191" xr:uid="{88587D24-EEEF-4814-86EC-5BC5CAA19DD2}"/>
    <cellStyle name="Normal 7 6 3 2 2 3 2 3" xfId="19528" xr:uid="{8B3E029C-4D34-4CE9-B3C5-4B123FC6AEC1}"/>
    <cellStyle name="Normal 7 6 3 2 2 3 3" xfId="11981" xr:uid="{266513DF-7348-434C-8067-A7FDC9FC347D}"/>
    <cellStyle name="Normal 7 6 3 2 2 3 3 2" xfId="22361" xr:uid="{F34BC78C-C166-4889-B870-241F722142EB}"/>
    <cellStyle name="Normal 7 6 3 2 2 3 4" xfId="24114" xr:uid="{9C2A6350-DC11-4F7E-A855-98DE6405744B}"/>
    <cellStyle name="Normal 7 6 3 2 2 3 5" xfId="16695" xr:uid="{EA3FD3EA-104B-4372-8508-1829A0B44B5A}"/>
    <cellStyle name="Normal 7 6 3 2 2 4" xfId="5485" xr:uid="{F6EB880C-ED38-43AD-9751-1348F342E406}"/>
    <cellStyle name="Normal 7 6 3 2 2 4 2" xfId="26680" xr:uid="{174D04E0-A481-4349-AFBB-03F3FEE58C33}"/>
    <cellStyle name="Normal 7 6 3 2 2 4 3" xfId="14783" xr:uid="{1351964C-5036-4720-AC2B-4923681CF4AE}"/>
    <cellStyle name="Normal 7 6 3 2 2 5" xfId="7236" xr:uid="{B202CF5B-A6DC-4139-A90D-747D11398E52}"/>
    <cellStyle name="Normal 7 6 3 2 2 5 2" xfId="17616" xr:uid="{B893D070-4A71-4F7A-9322-7BF783E4AD36}"/>
    <cellStyle name="Normal 7 6 3 2 2 6" xfId="10069" xr:uid="{4F20E983-D5B4-4F3B-9774-CCF5C3CD4021}"/>
    <cellStyle name="Normal 7 6 3 2 2 6 2" xfId="20449" xr:uid="{EF6D2DA0-8AC6-416D-AB1F-40B3D31A6C2B}"/>
    <cellStyle name="Normal 7 6 3 2 2 7" xfId="25104" xr:uid="{89018BB3-8938-462E-AEA3-006F14FFFBAD}"/>
    <cellStyle name="Normal 7 6 3 2 2 8" xfId="13324" xr:uid="{61F590E0-3462-4D35-AD10-130D37A535D8}"/>
    <cellStyle name="Normal 7 6 3 2 3" xfId="3490" xr:uid="{00000000-0005-0000-0000-000000090000}"/>
    <cellStyle name="Normal 7 6 3 2 3 2" xfId="4603" xr:uid="{39ECBFA1-EFA7-434E-B5B7-F7621C6DED91}"/>
    <cellStyle name="Normal 7 6 3 2 3 2 2" xfId="9374" xr:uid="{6A24BE19-D00A-402A-BF36-29A11EF1785A}"/>
    <cellStyle name="Normal 7 6 3 2 3 2 2 2" xfId="29343" xr:uid="{1EFC031E-8BC5-41C9-B3F7-ADEFFFCEF88E}"/>
    <cellStyle name="Normal 7 6 3 2 3 2 2 3" xfId="19754" xr:uid="{F8C1338B-9D46-4335-A532-D1A8DCD6CDB1}"/>
    <cellStyle name="Normal 7 6 3 2 3 2 3" xfId="12207" xr:uid="{E79DF795-2412-48C3-839B-400AC4100CB6}"/>
    <cellStyle name="Normal 7 6 3 2 3 2 3 2" xfId="22587" xr:uid="{90C6B6F4-9B46-4D95-BA39-EA67B5D745C0}"/>
    <cellStyle name="Normal 7 6 3 2 3 2 4" xfId="25651" xr:uid="{2CE1781A-5E26-4029-AEFA-75D6D87258A2}"/>
    <cellStyle name="Normal 7 6 3 2 3 2 5" xfId="16921" xr:uid="{9B51D3E1-8B40-45FB-B22D-E8E0CBC33D80}"/>
    <cellStyle name="Normal 7 6 3 2 3 3" xfId="6544" xr:uid="{E4F7623D-6662-4A7F-8469-B85FD6B2A69A}"/>
    <cellStyle name="Normal 7 6 3 2 3 3 2" xfId="26832" xr:uid="{EBEE138B-E2C0-41E6-96F2-23A53F2328CC}"/>
    <cellStyle name="Normal 7 6 3 2 3 3 3" xfId="16115" xr:uid="{94112684-D143-469E-B73F-BA75177662C5}"/>
    <cellStyle name="Normal 7 6 3 2 3 4" xfId="8568" xr:uid="{204587C1-477C-4F02-AC2C-FB776FA0CC80}"/>
    <cellStyle name="Normal 7 6 3 2 3 4 2" xfId="18948" xr:uid="{5C79DCA2-4A5F-46C4-AAFF-A42ADB2FB554}"/>
    <cellStyle name="Normal 7 6 3 2 3 5" xfId="11401" xr:uid="{AEB043DD-3436-4ACC-B81C-0B3407855D19}"/>
    <cellStyle name="Normal 7 6 3 2 3 5 2" xfId="21781" xr:uid="{BAC586FA-8088-469D-8538-E78A0BE57809}"/>
    <cellStyle name="Normal 7 6 3 2 3 6" xfId="24225" xr:uid="{8EED4C54-AB70-4569-8CE6-1053658155E5}"/>
    <cellStyle name="Normal 7 6 3 2 3 7" xfId="14082" xr:uid="{30054B3B-B915-405B-ADE7-584368C336C6}"/>
    <cellStyle name="Normal 7 6 3 2 4" xfId="3488" xr:uid="{00000000-0005-0000-0000-000001090000}"/>
    <cellStyle name="Normal 7 6 3 2 4 2" xfId="6542" xr:uid="{7B6E7000-0441-4622-945D-CE45B7D4AB6B}"/>
    <cellStyle name="Normal 7 6 3 2 4 2 2" xfId="26591" xr:uid="{4BCE06FB-C81E-4322-B29F-BBE14600E106}"/>
    <cellStyle name="Normal 7 6 3 2 4 2 3" xfId="16113" xr:uid="{3A1732FA-27B6-45A2-AF77-63EB64C97D89}"/>
    <cellStyle name="Normal 7 6 3 2 4 3" xfId="8566" xr:uid="{9DD597EA-EC23-4792-894C-E9B1C33E94AE}"/>
    <cellStyle name="Normal 7 6 3 2 4 3 2" xfId="18946" xr:uid="{362CFB7D-F2B8-4926-B044-983395B01BA1}"/>
    <cellStyle name="Normal 7 6 3 2 4 4" xfId="11399" xr:uid="{D92811AC-761B-403F-B3BF-E85A22387678}"/>
    <cellStyle name="Normal 7 6 3 2 4 4 2" xfId="21779" xr:uid="{FB91684D-B12B-42F6-90A5-428E33A98090}"/>
    <cellStyle name="Normal 7 6 3 2 4 5" xfId="23522" xr:uid="{8A11F309-5766-481E-9FEA-7954DA7B47B4}"/>
    <cellStyle name="Normal 7 6 3 2 4 6" xfId="14080" xr:uid="{CE988D99-B1B8-4C92-985D-D11FA4B9C379}"/>
    <cellStyle name="Normal 7 6 3 2 5" xfId="2536" xr:uid="{00000000-0005-0000-0000-000002090000}"/>
    <cellStyle name="Normal 7 6 3 2 5 2" xfId="5809" xr:uid="{F4DFDF64-7DF7-4B91-90EE-A93EAE6980E3}"/>
    <cellStyle name="Normal 7 6 3 2 5 2 2" xfId="27621" xr:uid="{63BA84BA-A60E-4664-B663-17E1FEC0AD59}"/>
    <cellStyle name="Normal 7 6 3 2 5 2 3" xfId="15207" xr:uid="{BBE616B4-4FED-4FAD-9B28-D5068FF531DD}"/>
    <cellStyle name="Normal 7 6 3 2 5 3" xfId="7660" xr:uid="{61134F25-A1A6-4156-9344-85714967A00C}"/>
    <cellStyle name="Normal 7 6 3 2 5 3 2" xfId="18040" xr:uid="{05AE6B0B-E90F-496D-9F41-02F654425368}"/>
    <cellStyle name="Normal 7 6 3 2 5 4" xfId="10493" xr:uid="{5797FCFC-89AF-49F9-9975-DF75035D6631}"/>
    <cellStyle name="Normal 7 6 3 2 5 4 2" xfId="20873" xr:uid="{D1EF8E00-47DB-4AF1-89E3-031429467C7E}"/>
    <cellStyle name="Normal 7 6 3 2 5 5" xfId="24101" xr:uid="{037A8E6B-0580-4D89-A363-ABD4DA75EE1C}"/>
    <cellStyle name="Normal 7 6 3 2 5 6" xfId="12923" xr:uid="{F05D9D0A-05DF-4E0B-BA3C-4F5C0046ED46}"/>
    <cellStyle name="Normal 7 6 3 2 6" xfId="2410" xr:uid="{00000000-0005-0000-0000-0000FD080000}"/>
    <cellStyle name="Normal 7 6 3 2 6 2" xfId="7536" xr:uid="{0AF1B255-9782-4AA0-85B9-E2F027122566}"/>
    <cellStyle name="Normal 7 6 3 2 6 2 2" xfId="17916" xr:uid="{A8F0BB78-33FF-4A33-9C14-85171F59F9D7}"/>
    <cellStyle name="Normal 7 6 3 2 6 3" xfId="10369" xr:uid="{748D5359-7EA2-4C9F-A25C-AC466CAA6C64}"/>
    <cellStyle name="Normal 7 6 3 2 6 3 2" xfId="20749" xr:uid="{21BAC3C7-CA48-4471-B2F8-D6F7724DCB22}"/>
    <cellStyle name="Normal 7 6 3 2 6 4" xfId="24577" xr:uid="{7DA92AAD-0C30-4D70-8EF8-F92F27EDCF5E}"/>
    <cellStyle name="Normal 7 6 3 2 6 5" xfId="15083" xr:uid="{3F5B5856-726F-4C40-B48C-00F81E228475}"/>
    <cellStyle name="Normal 7 6 3 2 7" xfId="4082" xr:uid="{8905C58B-3AA2-4522-9658-D1A4F26EBCA6}"/>
    <cellStyle name="Normal 7 6 3 2 7 2" xfId="8859" xr:uid="{AE4A32B9-46AF-4B7A-9737-F3E5908BFA7F}"/>
    <cellStyle name="Normal 7 6 3 2 7 2 2" xfId="19239" xr:uid="{9A3E086B-6CD9-4D34-9AB3-3AECDBA64CA3}"/>
    <cellStyle name="Normal 7 6 3 2 7 3" xfId="11692" xr:uid="{6653D4D5-6BF4-413E-A5D3-BE0A02CE4719}"/>
    <cellStyle name="Normal 7 6 3 2 7 3 2" xfId="22072" xr:uid="{0D8C75DD-86CE-40BD-B9F8-D0241E611C28}"/>
    <cellStyle name="Normal 7 6 3 2 7 4" xfId="16406" xr:uid="{24095FED-6EE3-4AC6-9E67-DA564407F3A5}"/>
    <cellStyle name="Normal 7 6 3 2 8" xfId="5484" xr:uid="{1C04D63F-2527-4922-B84E-C8532F610DB5}"/>
    <cellStyle name="Normal 7 6 3 2 8 2" xfId="14782" xr:uid="{FE9598D6-D404-4D12-A2A9-953F6914CC16}"/>
    <cellStyle name="Normal 7 6 3 2 9" xfId="7235" xr:uid="{EF280821-8194-4C2F-9C83-1E7EDD85217C}"/>
    <cellStyle name="Normal 7 6 3 2 9 2" xfId="17615"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3" xr:uid="{00000000-0005-0000-0000-000005090000}"/>
    <cellStyle name="Normal 7 6 3 3 2 2 2 2" xfId="8570" xr:uid="{8B74FCD3-3004-4FF9-A207-3B34207350F0}"/>
    <cellStyle name="Normal 7 6 3 3 2 2 2 2 2" xfId="28950" xr:uid="{7332878A-36D6-4C54-9958-DC49BDBA1940}"/>
    <cellStyle name="Normal 7 6 3 3 2 2 2 2 3" xfId="18950" xr:uid="{5421953C-2644-4634-A08A-92CAB110B78D}"/>
    <cellStyle name="Normal 7 6 3 3 2 2 2 3" xfId="11403" xr:uid="{595A7502-EE64-4239-A595-0E27D4A90B57}"/>
    <cellStyle name="Normal 7 6 3 3 2 2 2 3 2" xfId="21783" xr:uid="{AD091209-4EC8-4E66-94C2-820E502DE9F6}"/>
    <cellStyle name="Normal 7 6 3 3 2 2 2 4" xfId="23832" xr:uid="{1CC13E34-5A25-404A-9A23-D6B30847F204}"/>
    <cellStyle name="Normal 7 6 3 3 2 2 2 5" xfId="16117" xr:uid="{2C6D172E-98DF-4EBB-AA83-BFF35D6113D1}"/>
    <cellStyle name="Normal 7 6 3 3 2 2 3" xfId="3623" xr:uid="{00000000-0005-0000-0000-0000AB070000}"/>
    <cellStyle name="Normal 7 6 3 3 2 2 3 2" xfId="28142" xr:uid="{8EEB4BA7-6823-4210-B5A8-6255A1ED9AD1}"/>
    <cellStyle name="Normal 7 6 3 3 2 2 3 3" xfId="26089" xr:uid="{EB27B8F3-FCF2-43E1-9E0B-18AE21233D3B}"/>
    <cellStyle name="Normal 7 6 3 3 2 2 4" xfId="5486" xr:uid="{3D8DF5C9-2CCE-4182-AF0F-F0C5756989A7}"/>
    <cellStyle name="Normal 7 6 3 3 2 2 4 2" xfId="29784" xr:uid="{AEE5E8D0-64E0-4EF2-B258-9A2F3F526AE1}"/>
    <cellStyle name="Normal 7 6 3 3 2 2 5" xfId="24557" xr:uid="{B922943A-682E-4BDA-97D1-4B15684C58BE}"/>
    <cellStyle name="Normal 7 6 3 3 2 2 6" xfId="14084" xr:uid="{962D000C-A1AC-4453-ACAB-73642BEFA1C9}"/>
    <cellStyle name="Normal 7 6 3 3 2 3" xfId="3492" xr:uid="{00000000-0005-0000-0000-000006090000}"/>
    <cellStyle name="Normal 7 6 3 3 2 3 2" xfId="30072" xr:uid="{32C9490F-223B-4F54-991F-4B3A7967E779}"/>
    <cellStyle name="Normal 7 6 3 3 2 4" xfId="2845" xr:uid="{00000000-0005-0000-0000-000004090000}"/>
    <cellStyle name="Normal 7 6 3 3 2 4 2" xfId="7966" xr:uid="{7FEAC7C5-8702-4A4A-B139-616752534E0F}"/>
    <cellStyle name="Normal 7 6 3 3 2 4 2 2" xfId="26703" xr:uid="{CB561070-5FA2-49DC-A8AE-EB062A357746}"/>
    <cellStyle name="Normal 7 6 3 3 2 4 2 3" xfId="18346" xr:uid="{B7D03DF5-BD0B-495C-8930-FF0F2A8CD2C0}"/>
    <cellStyle name="Normal 7 6 3 3 2 4 3" xfId="10799" xr:uid="{F0E2E89E-372C-4389-8A1A-DBA4DCC2754E}"/>
    <cellStyle name="Normal 7 6 3 3 2 4 3 2" xfId="21179" xr:uid="{10594F66-5859-4BA2-8F95-ABD9FCBFBF80}"/>
    <cellStyle name="Normal 7 6 3 3 2 4 4" xfId="22792" xr:uid="{19E007BA-7098-4A3F-9530-9818CE4A424A}"/>
    <cellStyle name="Normal 7 6 3 3 2 4 5" xfId="15513" xr:uid="{08EB1DFA-FFE2-4B40-9F7A-2B80C57D678F}"/>
    <cellStyle name="Normal 7 6 3 3 2 5" xfId="3767" xr:uid="{00000000-0005-0000-0000-000009070000}"/>
    <cellStyle name="Normal 7 6 3 3 2 5 2" xfId="4094" xr:uid="{9ECDFCFE-9E25-458F-A3CA-22ABFB47DDE6}"/>
    <cellStyle name="Normal 7 6 3 3 2 5 2 2" xfId="29804" xr:uid="{5B30EC69-E692-4A67-825D-515A3CD295B3}"/>
    <cellStyle name="Normal 7 6 3 3 2 5 3" xfId="23110" xr:uid="{8B9C337C-9F1F-4B71-B33C-4BBF8768F2B4}"/>
    <cellStyle name="Normal 7 6 3 3 2 5 3 2" xfId="30092" xr:uid="{704ABBA2-7391-4C03-A229-8C5BE6596277}"/>
    <cellStyle name="Normal 7 6 3 3 2 5 4" xfId="25622" xr:uid="{08F19465-FA20-4EFC-BDBA-F333EA0FE99C}"/>
    <cellStyle name="Normal 7 6 3 3 2 5 5" xfId="30291" xr:uid="{B0B0FC5E-A681-4C7A-9402-587E6D246449}"/>
    <cellStyle name="Normal 7 6 3 3 2 5 5 2" xfId="31434" xr:uid="{0C479F8B-31BC-4A83-A9FF-C393F1C53DF5}"/>
    <cellStyle name="Normal 7 6 3 3 2 5 6" xfId="31631" xr:uid="{30D63F68-2665-4D62-BFD1-4D3B105583A0}"/>
    <cellStyle name="Normal 7 6 3 3 2 6" xfId="23047" xr:uid="{6A1329E9-4F61-4AE7-A038-DC47D92FCBA5}"/>
    <cellStyle name="Normal 7 6 3 3 2 6 2" xfId="31144" xr:uid="{34B83ACE-44A3-4940-AFE5-B4EF022905B3}"/>
    <cellStyle name="Normal 7 6 3 3 2 6 3" xfId="30912" xr:uid="{6E2A21CD-035E-489F-A7DE-293D595960DB}"/>
    <cellStyle name="Normal 7 6 3 3 2 7" xfId="13325" xr:uid="{F64208F4-0E3F-4CEE-8256-88031B63933C}"/>
    <cellStyle name="Normal 7 6 3 3 2 8" xfId="30924" xr:uid="{9FCF0968-A979-4539-AD90-D2D9D79CDAFE}"/>
    <cellStyle name="Normal 7 6 3 3 3" xfId="1491" xr:uid="{00000000-0005-0000-0000-0000AC070000}"/>
    <cellStyle name="Normal 7 6 3 3 3 2" xfId="3494" xr:uid="{00000000-0005-0000-0000-000007090000}"/>
    <cellStyle name="Normal 7 6 3 3 3 2 2" xfId="8571" xr:uid="{EF5855A4-E2C1-49DF-9504-E2EA90CE0347}"/>
    <cellStyle name="Normal 7 6 3 3 3 2 2 2" xfId="28951" xr:uid="{025541B1-DBD4-4EEF-9100-08DB729F7508}"/>
    <cellStyle name="Normal 7 6 3 3 3 2 2 3" xfId="18951" xr:uid="{63D9C151-495E-40D9-AF42-DAF5A7960CFA}"/>
    <cellStyle name="Normal 7 6 3 3 3 2 2 4" xfId="29814" xr:uid="{A6D295F5-EE7B-4174-AF97-372C2354F921}"/>
    <cellStyle name="Normal 7 6 3 3 3 2 3" xfId="11404" xr:uid="{36AF5DE9-B923-43DA-853A-9DA9024BB51D}"/>
    <cellStyle name="Normal 7 6 3 3 3 2 3 2" xfId="21784" xr:uid="{1F465D1C-26CD-4943-9251-547D0E3620B2}"/>
    <cellStyle name="Normal 7 6 3 3 3 2 4" xfId="25232" xr:uid="{ACDE281D-914C-4269-A204-0BEA3AA49052}"/>
    <cellStyle name="Normal 7 6 3 3 3 2 5" xfId="24788" xr:uid="{E7424FEE-A287-4278-8785-A45E7B369859}"/>
    <cellStyle name="Normal 7 6 3 3 3 2 6" xfId="16118" xr:uid="{36AD8D00-0916-4C96-8A04-308D4955D853}"/>
    <cellStyle name="Normal 7 6 3 3 3 3" xfId="3581" xr:uid="{00000000-0005-0000-0000-0000AC070000}"/>
    <cellStyle name="Normal 7 6 3 3 3 3 2" xfId="22700" xr:uid="{AA2F5C75-DC2C-4230-A5D8-101807C85474}"/>
    <cellStyle name="Normal 7 6 3 3 3 3 2 2" xfId="29817" xr:uid="{780A20BF-D728-490A-A368-FF54E81B0461}"/>
    <cellStyle name="Normal 7 6 3 3 3 3 3" xfId="23937" xr:uid="{BF96C682-830A-4B3C-86E6-BED0BFAFAB1E}"/>
    <cellStyle name="Normal 7 6 3 3 3 4" xfId="4604" xr:uid="{B2D18F5D-868F-400D-8613-513DEF26BB5F}"/>
    <cellStyle name="Normal 7 6 3 3 3 4 2" xfId="9375" xr:uid="{0425B6A6-629F-4611-80FC-EDBECEF46DCF}"/>
    <cellStyle name="Normal 7 6 3 3 3 4 2 2" xfId="19755" xr:uid="{F252610E-686D-4982-B396-9C861E514B40}"/>
    <cellStyle name="Normal 7 6 3 3 3 4 2 3" xfId="31105" xr:uid="{8CB3474E-5571-49FA-AE72-8D5E115219A0}"/>
    <cellStyle name="Normal 7 6 3 3 3 4 2 4" xfId="30913" xr:uid="{DE5E27BB-B822-402D-923F-F9EA10B0EB4E}"/>
    <cellStyle name="Normal 7 6 3 3 3 4 3" xfId="12208" xr:uid="{380CCD94-C053-4C53-BD94-FFD08E872D30}"/>
    <cellStyle name="Normal 7 6 3 3 3 4 3 2" xfId="22588" xr:uid="{6FDC5E10-66D4-454D-ADAD-CEBBF6359800}"/>
    <cellStyle name="Normal 7 6 3 3 3 4 4" xfId="16922" xr:uid="{F6ECB581-5B9B-47AF-9F76-84B6EC88C8E6}"/>
    <cellStyle name="Normal 7 6 3 3 3 5" xfId="5487" xr:uid="{E526189A-FBBF-4CD8-BD80-1D49B21A9FC2}"/>
    <cellStyle name="Normal 7 6 3 3 3 5 2" xfId="29708" xr:uid="{04BD60D3-49F8-449A-9143-0C78D84BF8AD}"/>
    <cellStyle name="Normal 7 6 3 3 3 5 2 2" xfId="30951" xr:uid="{B3D80988-D845-47B0-B2DE-F9006412263D}"/>
    <cellStyle name="Normal 7 6 3 3 3 6" xfId="22962" xr:uid="{A39247FC-957C-4179-8B1D-E102D3CFAC6C}"/>
    <cellStyle name="Normal 7 6 3 3 3 6 2" xfId="29672" xr:uid="{CA9E9E34-311D-47F7-9DA7-90D58AC2FE83}"/>
    <cellStyle name="Normal 7 6 3 3 3 7" xfId="25777" xr:uid="{E22A0136-BAAB-4D71-B4B6-C80D15B87F53}"/>
    <cellStyle name="Normal 7 6 3 3 3 8" xfId="14085" xr:uid="{574FAC05-942C-4FEA-9B51-28FD901D0829}"/>
    <cellStyle name="Normal 7 6 3 3 4" xfId="3491" xr:uid="{00000000-0005-0000-0000-000008090000}"/>
    <cellStyle name="Normal 7 6 3 3 4 2" xfId="6545" xr:uid="{F5FEA776-40B7-467D-A373-0714A130124A}"/>
    <cellStyle name="Normal 7 6 3 3 4 2 2" xfId="23240" xr:uid="{51F7082C-2196-41C7-B373-69BB56C93B1A}"/>
    <cellStyle name="Normal 7 6 3 3 4 2 3" xfId="28158" xr:uid="{DC6147DF-82B5-4E3B-916F-0BCF6F0F8E91}"/>
    <cellStyle name="Normal 7 6 3 3 4 2 4" xfId="16116" xr:uid="{30F026B2-B805-4647-990F-CDDA94500353}"/>
    <cellStyle name="Normal 7 6 3 3 4 2 5" xfId="30568" xr:uid="{84B7872D-76F9-4A5E-9DB5-AB13DBD0B9B6}"/>
    <cellStyle name="Normal 7 6 3 3 4 3" xfId="8569" xr:uid="{1B8B625A-97E3-41E8-AF27-40244788585F}"/>
    <cellStyle name="Normal 7 6 3 3 4 3 2" xfId="28949" xr:uid="{3B3AD2CA-9486-42DA-8189-C299B1046117}"/>
    <cellStyle name="Normal 7 6 3 3 4 3 3" xfId="18949" xr:uid="{82189C2D-B2BE-4B80-88E4-6F1F020896B9}"/>
    <cellStyle name="Normal 7 6 3 3 4 4" xfId="11402" xr:uid="{303873E4-CF73-49B2-B038-F358E018E3BA}"/>
    <cellStyle name="Normal 7 6 3 3 4 4 2" xfId="21782" xr:uid="{5ED4D9AD-9B8A-4975-ACB2-0C70ABBDF531}"/>
    <cellStyle name="Normal 7 6 3 3 4 5" xfId="23496" xr:uid="{32B2BFD8-525E-4378-91D5-DDA650781DB0}"/>
    <cellStyle name="Normal 7 6 3 3 4 6" xfId="26300" xr:uid="{7E74C817-56EC-4084-A037-5AED7963C962}"/>
    <cellStyle name="Normal 7 6 3 3 4 7" xfId="14083" xr:uid="{470675C5-9F8B-41C5-B2C5-F6046364DB90}"/>
    <cellStyle name="Normal 7 6 3 3 5" xfId="2638" xr:uid="{00000000-0005-0000-0000-000009090000}"/>
    <cellStyle name="Normal 7 6 3 3 5 2" xfId="5899" xr:uid="{48132DCA-E8C2-4B60-8DE5-7EB3B66FFC2A}"/>
    <cellStyle name="Normal 7 6 3 3 5 2 2" xfId="15309" xr:uid="{0F63A216-69B1-45FD-AB2D-0A9A1A2FF379}"/>
    <cellStyle name="Normal 7 6 3 3 5 3" xfId="7762" xr:uid="{DBB43D33-4A0F-4C79-9AD8-720A439FBA15}"/>
    <cellStyle name="Normal 7 6 3 3 5 3 2" xfId="18142" xr:uid="{8030CBFF-0684-4121-AA6D-DB623D42B6E4}"/>
    <cellStyle name="Normal 7 6 3 3 5 4" xfId="10595" xr:uid="{389C6673-130F-44DE-BAD7-639E6FAAE7BC}"/>
    <cellStyle name="Normal 7 6 3 3 5 4 2" xfId="20975" xr:uid="{132AC504-2503-4B3D-AFD5-9A34968FC33D}"/>
    <cellStyle name="Normal 7 6 3 3 5 5" xfId="22688" xr:uid="{3688B1EF-53C5-488A-ACE0-5EA188193F00}"/>
    <cellStyle name="Normal 7 6 3 3 5 6" xfId="27187" xr:uid="{C5DA87B6-E3B5-4F70-81FF-F04A3C4CD07F}"/>
    <cellStyle name="Normal 7 6 3 3 5 7" xfId="13026" xr:uid="{CEBC3EB5-DFC0-40A5-A11A-60194FAE245D}"/>
    <cellStyle name="Normal 7 6 3 3 6" xfId="2151" xr:uid="{00000000-0005-0000-0000-000031030000}"/>
    <cellStyle name="Normal 7 6 3 3 6 2" xfId="4638" xr:uid="{DDD6DC4B-9466-4B61-9B06-D6792D4BBF9B}"/>
    <cellStyle name="Normal 7 6 3 3 6 3" xfId="30231" xr:uid="{6645CF52-C51C-46A3-B69A-670BFF6D043C}"/>
    <cellStyle name="Normal 7 6 3 3 6 3 2" xfId="31375" xr:uid="{9C0664F1-2BC2-4486-BD5C-A88F2827CD6E}"/>
    <cellStyle name="Normal 7 6 3 3 6 4" xfId="31571" xr:uid="{B935607C-FA16-46A0-8678-73DBE2437CBD}"/>
    <cellStyle name="Normal 7 6 3 3 7" xfId="4083" xr:uid="{FF6F513F-DDB9-462A-B13C-92776B7D2349}"/>
    <cellStyle name="Normal 7 6 3 3 7 2" xfId="4734" xr:uid="{CF2CB097-34DC-4247-8F0E-ABB43BA53B2B}"/>
    <cellStyle name="Normal 7 6 3 3 7 2 2" xfId="27716" xr:uid="{1EDD18A6-6835-40A8-88E3-C4F11ED69DE5}"/>
    <cellStyle name="Normal 7 6 3 3 7 3" xfId="26786" xr:uid="{96671C3B-A1B1-44DF-9104-304A20AEB2C0}"/>
    <cellStyle name="Normal 7 6 3 3 7 3 2" xfId="31183" xr:uid="{6E7833E5-778C-465E-8DE0-065A447A6E20}"/>
    <cellStyle name="Normal 7 6 3 3 7 4" xfId="27625" xr:uid="{D690042B-48A8-4B37-88B6-2BF49BC9445A}"/>
    <cellStyle name="Normal 7 6 3 3 7 5" xfId="30345" xr:uid="{9CC4D4A5-A59A-485D-9725-F0B5952F9150}"/>
    <cellStyle name="Normal 7 6 3 3 7 5 2" xfId="31487" xr:uid="{7896352E-95E3-41EA-B176-36FF0CEE565A}"/>
    <cellStyle name="Normal 7 6 3 3 7 6" xfId="31685" xr:uid="{D11F685F-83BD-4E7B-A8DA-FFB6C0997B38}"/>
    <cellStyle name="Normal 7 6 3 3 8" xfId="29680" xr:uid="{DDD031FA-DD35-4F20-99A5-AA11D3C98D44}"/>
    <cellStyle name="Normal 7 6 3 3 8 2" xfId="30543" xr:uid="{DE3B6B93-E2A5-480B-9010-B39AA1DCB833}"/>
    <cellStyle name="Normal 7 6 3 3 9" xfId="29668" xr:uid="{5A811436-6D74-48D3-AB9A-EE7538A6A6FC}"/>
    <cellStyle name="Normal 7 6 3 4" xfId="1492" xr:uid="{00000000-0005-0000-0000-0000AD070000}"/>
    <cellStyle name="Normal 7 6 3 4 2" xfId="3495" xr:uid="{00000000-0005-0000-0000-00000B090000}"/>
    <cellStyle name="Normal 7 6 3 4 2 2" xfId="6546" xr:uid="{BDCE6B7E-62BD-4044-B894-D9E0A2E850C9}"/>
    <cellStyle name="Normal 7 6 3 4 2 2 2" xfId="25815" xr:uid="{7B4532F0-478E-4AB7-9ED1-5AA482BF542A}"/>
    <cellStyle name="Normal 7 6 3 4 2 2 3" xfId="16119" xr:uid="{35E135D1-54BB-4081-99BA-AEF677987A76}"/>
    <cellStyle name="Normal 7 6 3 4 2 3" xfId="8572" xr:uid="{90BA02D6-CC03-4693-9CC9-BCB83579C29B}"/>
    <cellStyle name="Normal 7 6 3 4 2 3 2" xfId="18952" xr:uid="{65545394-FAE5-44BB-B2F1-507185147897}"/>
    <cellStyle name="Normal 7 6 3 4 2 4" xfId="11405" xr:uid="{CFF84FD6-9744-4EFE-86F3-8F7164451CEF}"/>
    <cellStyle name="Normal 7 6 3 4 2 4 2" xfId="21785" xr:uid="{1D951B25-C0C3-4BD6-96F5-5A17B8028CF0}"/>
    <cellStyle name="Normal 7 6 3 4 2 5" xfId="23153" xr:uid="{2B59EF41-2E53-450E-A5F1-810ABB2CF3ED}"/>
    <cellStyle name="Normal 7 6 3 4 2 6" xfId="14086" xr:uid="{9879ECFA-35C0-46D6-8663-23859D7AC2AF}"/>
    <cellStyle name="Normal 7 6 3 4 3" xfId="2844" xr:uid="{00000000-0005-0000-0000-00000C090000}"/>
    <cellStyle name="Normal 7 6 3 4 3 2" xfId="6057" xr:uid="{7FB49BD6-6F31-4B45-B557-17E3453C031E}"/>
    <cellStyle name="Normal 7 6 3 4 3 2 2" xfId="27109" xr:uid="{55A0543A-1117-4D83-A7B8-F9A9D7E41E40}"/>
    <cellStyle name="Normal 7 6 3 4 3 2 3" xfId="15512" xr:uid="{D16F7FB5-F41D-421D-A9B9-779147882517}"/>
    <cellStyle name="Normal 7 6 3 4 3 3" xfId="7965" xr:uid="{15655578-63B4-41BF-A5B3-024B7D70EB39}"/>
    <cellStyle name="Normal 7 6 3 4 3 3 2" xfId="18345" xr:uid="{630A5C95-8882-492D-8B3C-D91C8593B88B}"/>
    <cellStyle name="Normal 7 6 3 4 3 4" xfId="10798" xr:uid="{3EEDB382-2C2E-4827-8256-DD31D1484B28}"/>
    <cellStyle name="Normal 7 6 3 4 3 4 2" xfId="21178" xr:uid="{9D54FC28-AC6C-48D7-AEFC-121BF1CB48EB}"/>
    <cellStyle name="Normal 7 6 3 4 3 5" xfId="25336" xr:uid="{16C01234-1BA7-4D1A-9A8A-A36392ED2FF9}"/>
    <cellStyle name="Normal 7 6 3 4 3 6" xfId="13323" xr:uid="{DE1E783A-8BA0-4C3B-8CCC-83EDD34DE2B3}"/>
    <cellStyle name="Normal 7 6 3 4 4" xfId="4227" xr:uid="{32C5111D-E894-401D-8BA7-B9AF0DE3D009}"/>
    <cellStyle name="Normal 7 6 3 4 4 2" xfId="8998" xr:uid="{75079CD1-BECF-4205-B52C-BD9B59C4C153}"/>
    <cellStyle name="Normal 7 6 3 4 4 2 2" xfId="19378" xr:uid="{F7166BD3-B39C-465F-B5F9-DDCE8F8F3F52}"/>
    <cellStyle name="Normal 7 6 3 4 4 3" xfId="11831" xr:uid="{1463F024-B423-4C98-815A-F12B8C80C849}"/>
    <cellStyle name="Normal 7 6 3 4 4 3 2" xfId="22211" xr:uid="{13DD88AD-FF73-4A21-BE70-28E43FA1F7E0}"/>
    <cellStyle name="Normal 7 6 3 4 4 4" xfId="23206" xr:uid="{BBA65995-B27D-45A9-BD56-3555EE9DE275}"/>
    <cellStyle name="Normal 7 6 3 4 4 5" xfId="16545" xr:uid="{23563D06-ACFA-4D53-8FAB-2687F20D5518}"/>
    <cellStyle name="Normal 7 6 3 4 5" xfId="5488" xr:uid="{B1CB6DCF-31E2-43F8-A244-6C39885D46AF}"/>
    <cellStyle name="Normal 7 6 3 4 5 2" xfId="14784" xr:uid="{95E64EF2-3171-4025-9C61-DD362010BBE1}"/>
    <cellStyle name="Normal 7 6 3 4 6" xfId="7237" xr:uid="{108BD58C-916F-48C3-9672-7A310AE010EF}"/>
    <cellStyle name="Normal 7 6 3 4 6 2" xfId="17617" xr:uid="{C5E76D88-3368-4496-BCBD-A49B920BB512}"/>
    <cellStyle name="Normal 7 6 3 4 7" xfId="10070" xr:uid="{1CFE59E8-5846-4B0B-A048-57B198C01098}"/>
    <cellStyle name="Normal 7 6 3 4 7 2" xfId="20450" xr:uid="{2EC0ED5F-C82F-46A2-8D96-111897ACAF92}"/>
    <cellStyle name="Normal 7 6 3 4 8" xfId="25109" xr:uid="{1645CE95-CC52-4795-AA28-D0ACA599BC28}"/>
    <cellStyle name="Normal 7 6 3 4 9" xfId="12801" xr:uid="{861CFB80-084F-49F2-BC7A-8CE1FD2B9E70}"/>
    <cellStyle name="Normal 7 6 3 5" xfId="1493" xr:uid="{00000000-0005-0000-0000-0000AE070000}"/>
    <cellStyle name="Normal 7 6 3 5 2" xfId="4605" xr:uid="{334770A4-F9AD-44B1-9E35-20123E2610C4}"/>
    <cellStyle name="Normal 7 6 3 5 2 2" xfId="9376" xr:uid="{0A3E0FEE-8653-4C0D-A345-B0A5A370D5F5}"/>
    <cellStyle name="Normal 7 6 3 5 2 2 2" xfId="29344" xr:uid="{BA7A14BD-8546-4157-B552-4D65E2B154EF}"/>
    <cellStyle name="Normal 7 6 3 5 2 2 3" xfId="19756" xr:uid="{55B73C30-5F3E-4A07-AAD1-7978DB1C75D8}"/>
    <cellStyle name="Normal 7 6 3 5 2 3" xfId="12209" xr:uid="{00F0E0D4-CA95-4E8F-A0C3-023838EADDCF}"/>
    <cellStyle name="Normal 7 6 3 5 2 3 2" xfId="22589" xr:uid="{2DBB6977-B16C-4C03-9F51-82159352EC90}"/>
    <cellStyle name="Normal 7 6 3 5 2 4" xfId="25451" xr:uid="{F2EF33B9-DD57-4843-BF51-CF9E8EF3466B}"/>
    <cellStyle name="Normal 7 6 3 5 2 5" xfId="16923" xr:uid="{8A2C4A4E-12AD-476D-B7FD-3F9AE25A9C30}"/>
    <cellStyle name="Normal 7 6 3 5 3" xfId="5489" xr:uid="{78A76860-74B0-42D7-8CAB-5F737FE07FBE}"/>
    <cellStyle name="Normal 7 6 3 5 3 2" xfId="27479" xr:uid="{7F98AA3E-87F5-46D2-8F9F-22BC5432271A}"/>
    <cellStyle name="Normal 7 6 3 5 3 3" xfId="14785" xr:uid="{4591BEF2-F23B-4A12-B0A5-E1E40B0CBD23}"/>
    <cellStyle name="Normal 7 6 3 5 4" xfId="7238" xr:uid="{C134C1AF-352F-41CC-A63F-8160F9B16606}"/>
    <cellStyle name="Normal 7 6 3 5 4 2" xfId="17618" xr:uid="{908330EF-5FDB-4180-9CAA-5D7CAC7F7E2B}"/>
    <cellStyle name="Normal 7 6 3 5 5" xfId="10071" xr:uid="{8374ABE6-97A6-401D-8078-3437C41512B6}"/>
    <cellStyle name="Normal 7 6 3 5 5 2" xfId="20451" xr:uid="{A09BCBE1-F36A-4F23-8013-7B3682F03646}"/>
    <cellStyle name="Normal 7 6 3 5 6" xfId="24063" xr:uid="{F27258FD-AF9D-4FDF-AFF2-21ACF01FCDB7}"/>
    <cellStyle name="Normal 7 6 3 5 7" xfId="14087" xr:uid="{6FE82AB9-A0E6-4E41-AB83-B9B16AA87F12}"/>
    <cellStyle name="Normal 7 6 3 6" xfId="3000" xr:uid="{00000000-0005-0000-0000-00000E090000}"/>
    <cellStyle name="Normal 7 6 3 6 2" xfId="6148" xr:uid="{D2225D40-537E-4931-856D-C80A52FF4BFA}"/>
    <cellStyle name="Normal 7 6 3 6 2 2" xfId="24291" xr:uid="{26C16EB9-858D-4BD4-9CFC-A8959CDF03BA}"/>
    <cellStyle name="Normal 7 6 3 6 2 3" xfId="15626" xr:uid="{27642C92-841C-4AFF-A755-FBC6D1CD5A2F}"/>
    <cellStyle name="Normal 7 6 3 6 3" xfId="8079" xr:uid="{CAC6634D-B02E-46B0-97B1-64A92891BB5A}"/>
    <cellStyle name="Normal 7 6 3 6 3 2" xfId="18459" xr:uid="{011E2817-E21F-42F8-8972-6FD23128CA95}"/>
    <cellStyle name="Normal 7 6 3 6 4" xfId="10912" xr:uid="{A9C75B3C-8F6C-49E9-9579-D72106984BF7}"/>
    <cellStyle name="Normal 7 6 3 6 4 2" xfId="21292" xr:uid="{2DDB2999-8856-41A9-BB9E-8E60C308C139}"/>
    <cellStyle name="Normal 7 6 3 6 5" xfId="23060" xr:uid="{E42710B7-7567-4CFC-8C13-A58F2CF6B02A}"/>
    <cellStyle name="Normal 7 6 3 6 6" xfId="13499" xr:uid="{262120CC-206C-4228-98C6-2FE900E4E433}"/>
    <cellStyle name="Normal 7 6 3 7" xfId="2476" xr:uid="{00000000-0005-0000-0000-00000F090000}"/>
    <cellStyle name="Normal 7 6 3 7 2" xfId="5763" xr:uid="{D54B627D-F2BB-47A4-8AAC-8C90500B1422}"/>
    <cellStyle name="Normal 7 6 3 7 2 2" xfId="27188" xr:uid="{5AE2C8CB-5B95-4C16-9ED1-D003474EDB5F}"/>
    <cellStyle name="Normal 7 6 3 7 2 3" xfId="15147" xr:uid="{228B54B7-1555-4C16-BE58-ACEEF3A67042}"/>
    <cellStyle name="Normal 7 6 3 7 3" xfId="7600" xr:uid="{4BD16946-689F-47B3-8C7A-0D7BA2F18EA5}"/>
    <cellStyle name="Normal 7 6 3 7 3 2" xfId="17980" xr:uid="{8F73512D-077C-4320-8FF6-BC40E720BEE9}"/>
    <cellStyle name="Normal 7 6 3 7 4" xfId="10433" xr:uid="{2CFE7D18-FF92-4123-B761-3B4491F2CFA2}"/>
    <cellStyle name="Normal 7 6 3 7 4 2" xfId="20813" xr:uid="{2707D9FB-9E67-43DB-962B-7B7F5F705B63}"/>
    <cellStyle name="Normal 7 6 3 7 5" xfId="23766" xr:uid="{936336D0-0778-4AE6-9464-D33BF9F6A356}"/>
    <cellStyle name="Normal 7 6 3 7 6" xfId="12863" xr:uid="{082891E5-27E3-4D78-A5F1-3147C37C3EE4}"/>
    <cellStyle name="Normal 7 6 3 8" xfId="2230" xr:uid="{00000000-0005-0000-0000-0000FC080000}"/>
    <cellStyle name="Normal 7 6 3 8 2" xfId="7356" xr:uid="{B0DD7F28-8B64-421D-811E-519E770901DA}"/>
    <cellStyle name="Normal 7 6 3 8 2 2" xfId="17736" xr:uid="{BB0AB26C-8DA6-4783-AA0E-4EAA007CB7EF}"/>
    <cellStyle name="Normal 7 6 3 8 3" xfId="10189" xr:uid="{BEBBE2B1-8816-4318-AE32-5D46A10282F2}"/>
    <cellStyle name="Normal 7 6 3 8 3 2" xfId="20569" xr:uid="{B88BB2F0-AE3C-4FF5-95A4-01B02DFB5404}"/>
    <cellStyle name="Normal 7 6 3 8 4" xfId="23682" xr:uid="{CED53B9C-BA16-4491-B6F8-6BD65392DCD9}"/>
    <cellStyle name="Normal 7 6 3 8 5" xfId="14903" xr:uid="{7AF9EC48-2BFE-41A4-97B8-C7DC6094307C}"/>
    <cellStyle name="Normal 7 6 3 9" xfId="4081" xr:uid="{EF2773C0-75F8-4338-8D49-6A223B83D823}"/>
    <cellStyle name="Normal 7 6 3 9 2" xfId="8858" xr:uid="{C24C100F-3C93-4C78-BABE-8D3DA12C1E19}"/>
    <cellStyle name="Normal 7 6 3 9 2 2" xfId="19238" xr:uid="{B526C73A-CE7A-462A-BBCE-70A06B044FE8}"/>
    <cellStyle name="Normal 7 6 3 9 3" xfId="11691" xr:uid="{A39B2275-139E-43AE-9E93-1C45495EAD8D}"/>
    <cellStyle name="Normal 7 6 3 9 3 2" xfId="22071" xr:uid="{24D02D32-3058-49EF-824F-F7408B5EB3A0}"/>
    <cellStyle name="Normal 7 6 3 9 4" xfId="16405" xr:uid="{F289F06D-4061-4F56-A06D-D8BCDAA2EEB2}"/>
    <cellStyle name="Normal 7 6 4" xfId="1494" xr:uid="{00000000-0005-0000-0000-0000AF070000}"/>
    <cellStyle name="Normal 7 6 4 10" xfId="7239" xr:uid="{035EE198-4A52-4876-87A0-070F5F7708CF}"/>
    <cellStyle name="Normal 7 6 4 10 2" xfId="17619" xr:uid="{D89DF4CC-0987-4DE1-8B85-5A0C99566751}"/>
    <cellStyle name="Normal 7 6 4 11" xfId="10072" xr:uid="{F5343F40-5D9A-4340-8BBF-07E79251F3C3}"/>
    <cellStyle name="Normal 7 6 4 11 2" xfId="20452" xr:uid="{B702B95F-96D1-4434-9D40-676A330F5478}"/>
    <cellStyle name="Normal 7 6 4 12" xfId="24697" xr:uid="{0F9783B3-1B61-4494-BDB0-5321A3955761}"/>
    <cellStyle name="Normal 7 6 4 13" xfId="12441" xr:uid="{E596B25F-4216-4C7F-AFEA-51C74067E89C}"/>
    <cellStyle name="Normal 7 6 4 2" xfId="1495" xr:uid="{00000000-0005-0000-0000-0000B0070000}"/>
    <cellStyle name="Normal 7 6 4 2 10" xfId="10073" xr:uid="{49AB007F-0B85-4E9B-9297-7FAB9EDD1A13}"/>
    <cellStyle name="Normal 7 6 4 2 10 2" xfId="20453" xr:uid="{07B8A567-6003-482F-A8D1-6F8D08720156}"/>
    <cellStyle name="Normal 7 6 4 2 11" xfId="24832" xr:uid="{84097491-E54A-4F8D-89AD-642D736C2ECF}"/>
    <cellStyle name="Normal 7 6 4 2 12" xfId="12644" xr:uid="{D133F7A5-CB7E-41D0-B1D2-C6384AA4A48A}"/>
    <cellStyle name="Normal 7 6 4 2 2" xfId="1496" xr:uid="{00000000-0005-0000-0000-0000B1070000}"/>
    <cellStyle name="Normal 7 6 4 2 2 2" xfId="3497" xr:uid="{00000000-0005-0000-0000-000013090000}"/>
    <cellStyle name="Normal 7 6 4 2 2 2 2" xfId="6548" xr:uid="{214EEB64-1D93-45D2-8CEE-24CCB5F09020}"/>
    <cellStyle name="Normal 7 6 4 2 2 2 2 2" xfId="26708" xr:uid="{2A3AD107-4414-477B-8FB4-A88673D3BC25}"/>
    <cellStyle name="Normal 7 6 4 2 2 2 2 3" xfId="27003" xr:uid="{39EEA1F4-25C0-4828-9CB9-0A7767AB67EE}"/>
    <cellStyle name="Normal 7 6 4 2 2 2 2 4" xfId="16121" xr:uid="{C223E3D0-527D-4D4A-AC2A-7D30010B4321}"/>
    <cellStyle name="Normal 7 6 4 2 2 2 3" xfId="8574" xr:uid="{CA2E8B40-3298-401D-9DF9-9D47F9083327}"/>
    <cellStyle name="Normal 7 6 4 2 2 2 3 2" xfId="28952" xr:uid="{285D4BB7-57D0-491B-8105-EBF2388F0C4C}"/>
    <cellStyle name="Normal 7 6 4 2 2 2 3 3" xfId="18954" xr:uid="{A56A4225-07CA-4D6C-95D3-ED802EA7B0A3}"/>
    <cellStyle name="Normal 7 6 4 2 2 2 4" xfId="11407" xr:uid="{DA0BBD34-69D9-440E-BD34-6F0EE9C954A7}"/>
    <cellStyle name="Normal 7 6 4 2 2 2 4 2" xfId="21787" xr:uid="{674CA4BB-0812-40C8-A408-5A3CF9E6C347}"/>
    <cellStyle name="Normal 7 6 4 2 2 2 5" xfId="25574" xr:uid="{2A25585F-AAD2-4C72-8326-06640CEA80EE}"/>
    <cellStyle name="Normal 7 6 4 2 2 2 6" xfId="14089" xr:uid="{62891AED-D085-4513-83D0-0FDF749C6787}"/>
    <cellStyle name="Normal 7 6 4 2 2 3" xfId="4378" xr:uid="{6B0C6F2C-F1EA-4317-B151-4A0E02E17B31}"/>
    <cellStyle name="Normal 7 6 4 2 2 3 2" xfId="9149" xr:uid="{5E25D483-94C1-4C6C-8F93-262F279AE31D}"/>
    <cellStyle name="Normal 7 6 4 2 2 3 2 2" xfId="29192" xr:uid="{1C357637-EB2A-4B49-B8E1-5CFCFBEF3DA0}"/>
    <cellStyle name="Normal 7 6 4 2 2 3 2 3" xfId="19529" xr:uid="{008419AC-12D3-4030-8471-7A11685807FB}"/>
    <cellStyle name="Normal 7 6 4 2 2 3 3" xfId="11982" xr:uid="{CE59ADFC-3D0E-4D8E-A1E0-67BF151C7A21}"/>
    <cellStyle name="Normal 7 6 4 2 2 3 3 2" xfId="22362" xr:uid="{D470C0D9-346B-4FF2-AE3C-7631F48FE8B6}"/>
    <cellStyle name="Normal 7 6 4 2 2 3 4" xfId="24131" xr:uid="{01CA1647-475F-4DAE-A951-51BAB4AE9EB2}"/>
    <cellStyle name="Normal 7 6 4 2 2 3 5" xfId="16696" xr:uid="{ADD8F09B-422D-4159-884D-963C9A8967E0}"/>
    <cellStyle name="Normal 7 6 4 2 2 4" xfId="5492" xr:uid="{C30A7CF7-8099-4867-879B-2A15BF15C23D}"/>
    <cellStyle name="Normal 7 6 4 2 2 4 2" xfId="26925" xr:uid="{51714018-8DA3-4B95-8778-06DDBC6938DC}"/>
    <cellStyle name="Normal 7 6 4 2 2 4 3" xfId="14788" xr:uid="{76D31EED-C37C-4B0B-9F52-FB4C8E514434}"/>
    <cellStyle name="Normal 7 6 4 2 2 5" xfId="7241" xr:uid="{80EAA8DB-BAA0-4ABA-8A4D-573BCCD6D179}"/>
    <cellStyle name="Normal 7 6 4 2 2 5 2" xfId="17621" xr:uid="{96D2DF67-A618-41C9-9E6F-6575B034B959}"/>
    <cellStyle name="Normal 7 6 4 2 2 6" xfId="10074" xr:uid="{5C6DCC4E-28BF-4E27-8114-ADE19AE0B452}"/>
    <cellStyle name="Normal 7 6 4 2 2 6 2" xfId="20454" xr:uid="{8A009F11-04D3-497F-9B78-CB0EFDD8CB6B}"/>
    <cellStyle name="Normal 7 6 4 2 2 7" xfId="24576" xr:uid="{1A61F48B-7205-49C2-AA4D-4F3208C1919B}"/>
    <cellStyle name="Normal 7 6 4 2 2 8" xfId="13327" xr:uid="{6FA52218-8A77-4EF4-94F5-80A5FB768C2E}"/>
    <cellStyle name="Normal 7 6 4 2 3" xfId="3498" xr:uid="{00000000-0005-0000-0000-000014090000}"/>
    <cellStyle name="Normal 7 6 4 2 3 2" xfId="4606" xr:uid="{66F6D489-D49B-45AF-ADD0-5A63CD6F86D1}"/>
    <cellStyle name="Normal 7 6 4 2 3 2 2" xfId="9377" xr:uid="{13F6ED99-B520-4F0F-962D-7C6496C77841}"/>
    <cellStyle name="Normal 7 6 4 2 3 2 2 2" xfId="29345" xr:uid="{111B7E26-43CD-4734-AC48-BDB1414D34B9}"/>
    <cellStyle name="Normal 7 6 4 2 3 2 2 3" xfId="19757" xr:uid="{0AAD0977-7135-4C42-8D21-D2C61851AABF}"/>
    <cellStyle name="Normal 7 6 4 2 3 2 3" xfId="12210" xr:uid="{0428E7B4-13B1-4215-8937-D2289B0A14E5}"/>
    <cellStyle name="Normal 7 6 4 2 3 2 3 2" xfId="22590" xr:uid="{A0B6B42E-F3D2-408A-BC8A-BADCC9B082A8}"/>
    <cellStyle name="Normal 7 6 4 2 3 2 4" xfId="23243" xr:uid="{09DA1CB3-B645-49A8-8DCF-D310CFCEAA5B}"/>
    <cellStyle name="Normal 7 6 4 2 3 2 5" xfId="16924" xr:uid="{C7D63BF1-7F62-45F4-BCC1-DEFBD46C845A}"/>
    <cellStyle name="Normal 7 6 4 2 3 3" xfId="6549" xr:uid="{F5922A6E-BDD9-4825-BAF7-237878C34A8D}"/>
    <cellStyle name="Normal 7 6 4 2 3 3 2" xfId="27767" xr:uid="{D3CFDD13-73FD-4080-8D31-72CE817E5517}"/>
    <cellStyle name="Normal 7 6 4 2 3 3 3" xfId="16122" xr:uid="{569ACA0E-6D2C-41EF-9BF3-A6E20F299AFA}"/>
    <cellStyle name="Normal 7 6 4 2 3 4" xfId="8575" xr:uid="{0B4CADA8-46D5-435B-AE28-90CAFED1AF89}"/>
    <cellStyle name="Normal 7 6 4 2 3 4 2" xfId="18955" xr:uid="{34F622B0-3350-4944-8D8B-BC2F93F58DE3}"/>
    <cellStyle name="Normal 7 6 4 2 3 5" xfId="11408" xr:uid="{31F6793A-534E-42E2-AD39-BA9DD8743DB4}"/>
    <cellStyle name="Normal 7 6 4 2 3 5 2" xfId="21788" xr:uid="{5673C078-898F-4C9D-B37B-B7F3C28FF66A}"/>
    <cellStyle name="Normal 7 6 4 2 3 6" xfId="23958" xr:uid="{D783E5CE-2E14-4883-88B2-8675FBE6978F}"/>
    <cellStyle name="Normal 7 6 4 2 3 7" xfId="14090" xr:uid="{E2CF11E8-08A7-456F-ABF1-92CDC18F2C5C}"/>
    <cellStyle name="Normal 7 6 4 2 4" xfId="3496" xr:uid="{00000000-0005-0000-0000-000015090000}"/>
    <cellStyle name="Normal 7 6 4 2 4 2" xfId="6547" xr:uid="{CD82B9AD-1120-4375-8BF3-85B1EB5A0DFC}"/>
    <cellStyle name="Normal 7 6 4 2 4 2 2" xfId="26285" xr:uid="{8525F22A-04E3-4DB9-A4BB-91F8DD646266}"/>
    <cellStyle name="Normal 7 6 4 2 4 2 3" xfId="16120" xr:uid="{623069F8-A423-469D-A071-FE11F0374414}"/>
    <cellStyle name="Normal 7 6 4 2 4 3" xfId="8573" xr:uid="{49DD5175-9EA0-48AC-BDD5-DEB9FB6E8565}"/>
    <cellStyle name="Normal 7 6 4 2 4 3 2" xfId="18953" xr:uid="{337F8F82-4C28-41F2-B7E5-F877F277B9EE}"/>
    <cellStyle name="Normal 7 6 4 2 4 4" xfId="11406" xr:uid="{2368853A-E8C0-46E9-A1A2-939D1BB14FD5}"/>
    <cellStyle name="Normal 7 6 4 2 4 4 2" xfId="21786" xr:uid="{69D7CCEF-F97D-42F4-94BB-EB13570F5694}"/>
    <cellStyle name="Normal 7 6 4 2 4 5" xfId="22701" xr:uid="{297823CD-807C-4D59-BFA8-2B0411ACC5E4}"/>
    <cellStyle name="Normal 7 6 4 2 4 6" xfId="14088" xr:uid="{03F4B3A2-BAFC-45D5-9F9A-E46A98E9A94B}"/>
    <cellStyle name="Normal 7 6 4 2 5" xfId="2619" xr:uid="{00000000-0005-0000-0000-000016090000}"/>
    <cellStyle name="Normal 7 6 4 2 5 2" xfId="5880" xr:uid="{CA82C9FA-ECBB-4830-AAC9-1A35263FD096}"/>
    <cellStyle name="Normal 7 6 4 2 5 2 2" xfId="27733" xr:uid="{B4311067-D804-4D03-B5B7-74D45B43874D}"/>
    <cellStyle name="Normal 7 6 4 2 5 2 3" xfId="15290" xr:uid="{062D6E6D-9851-4F2C-B5D5-BD6F47412466}"/>
    <cellStyle name="Normal 7 6 4 2 5 3" xfId="7743" xr:uid="{D11D1D9F-CBC8-439E-9280-87A8061AD43A}"/>
    <cellStyle name="Normal 7 6 4 2 5 3 2" xfId="18123" xr:uid="{C2F39C00-C66C-4C15-BBDB-2798A8E8031C}"/>
    <cellStyle name="Normal 7 6 4 2 5 4" xfId="10576" xr:uid="{03D8FC28-5C5B-4C0F-95C5-F44C702848F1}"/>
    <cellStyle name="Normal 7 6 4 2 5 4 2" xfId="20956" xr:uid="{BA2958BA-73A3-40F8-BDF5-31AD53E6180E}"/>
    <cellStyle name="Normal 7 6 4 2 5 5" xfId="23640" xr:uid="{89F6BECF-0EC9-478F-B1DE-95553FB28B0C}"/>
    <cellStyle name="Normal 7 6 4 2 5 6" xfId="13006" xr:uid="{B1E7B27F-1398-479E-9BD9-CC4DE1E4F93F}"/>
    <cellStyle name="Normal 7 6 4 2 6" xfId="2411" xr:uid="{00000000-0005-0000-0000-000011090000}"/>
    <cellStyle name="Normal 7 6 4 2 6 2" xfId="7537" xr:uid="{909C80D6-F97A-4A5F-9535-F2822C42DD2D}"/>
    <cellStyle name="Normal 7 6 4 2 6 2 2" xfId="17917" xr:uid="{2E747C5F-4256-4B90-9FCC-72116FC8D146}"/>
    <cellStyle name="Normal 7 6 4 2 6 3" xfId="10370" xr:uid="{DA9631A7-2BA3-48D2-B158-0A801C9D75EF}"/>
    <cellStyle name="Normal 7 6 4 2 6 3 2" xfId="20750" xr:uid="{218BD272-9FA9-449E-989D-FAA0659443DC}"/>
    <cellStyle name="Normal 7 6 4 2 6 4" xfId="22961" xr:uid="{DB140B91-8617-458B-A1D6-A52A595FFBAA}"/>
    <cellStyle name="Normal 7 6 4 2 6 5" xfId="15084" xr:uid="{9D2CFA7D-55B1-4DF9-9125-26CBC1EC63D4}"/>
    <cellStyle name="Normal 7 6 4 2 7" xfId="4108" xr:uid="{77E46761-4AE2-4ED7-BEE7-7728377FC1FB}"/>
    <cellStyle name="Normal 7 6 4 2 7 2" xfId="8879" xr:uid="{6C0F0865-8587-43DB-AB1E-FC6EE651C3FE}"/>
    <cellStyle name="Normal 7 6 4 2 7 2 2" xfId="19259" xr:uid="{79693B14-F256-438F-80F3-2E9EAE2685D3}"/>
    <cellStyle name="Normal 7 6 4 2 7 3" xfId="11712" xr:uid="{BD46F7F7-AF10-44E4-A8E7-4A239FB3CAE8}"/>
    <cellStyle name="Normal 7 6 4 2 7 3 2" xfId="22092" xr:uid="{4BC53BCB-BF34-4BCB-87E8-584A463F96BE}"/>
    <cellStyle name="Normal 7 6 4 2 7 4" xfId="16426" xr:uid="{161D2999-90BA-4C98-82B4-AAA544CB94F7}"/>
    <cellStyle name="Normal 7 6 4 2 8" xfId="5491" xr:uid="{ED208182-AB4A-43E2-B8D4-3D0E4CE3FC3D}"/>
    <cellStyle name="Normal 7 6 4 2 8 2" xfId="14787" xr:uid="{827BB9A6-6F22-42F9-97F6-75D452236B82}"/>
    <cellStyle name="Normal 7 6 4 2 9" xfId="7240" xr:uid="{5FCE118D-9011-46AC-97E4-C1A923D60652}"/>
    <cellStyle name="Normal 7 6 4 2 9 2" xfId="17620" xr:uid="{F5FC5549-0709-4391-A1B4-7DFCAB1765FB}"/>
    <cellStyle name="Normal 7 6 4 3" xfId="1497" xr:uid="{00000000-0005-0000-0000-0000B2070000}"/>
    <cellStyle name="Normal 7 6 4 3 2" xfId="3499" xr:uid="{00000000-0005-0000-0000-000018090000}"/>
    <cellStyle name="Normal 7 6 4 3 2 2" xfId="6550" xr:uid="{D5D721FD-4294-41E9-9E53-B39918ABA39F}"/>
    <cellStyle name="Normal 7 6 4 3 2 2 2" xfId="23053" xr:uid="{3BE78620-1BC4-4DF3-A5DE-DB2C98BC7C91}"/>
    <cellStyle name="Normal 7 6 4 3 2 2 3" xfId="26086" xr:uid="{F8B224D6-DEB0-48B7-8C9E-E1D80A12A2C2}"/>
    <cellStyle name="Normal 7 6 4 3 2 2 4" xfId="16123" xr:uid="{A36195B5-1EBC-40F4-A100-AC26DF93E762}"/>
    <cellStyle name="Normal 7 6 4 3 2 3" xfId="8576" xr:uid="{937966F0-4210-4544-AC52-3D1795A1E072}"/>
    <cellStyle name="Normal 7 6 4 3 2 3 2" xfId="28953" xr:uid="{A459C81F-790B-4A1C-B115-EB72415FCA89}"/>
    <cellStyle name="Normal 7 6 4 3 2 3 3" xfId="18956" xr:uid="{C9A2FCA2-BCF3-40D5-9E91-1625D7C4269A}"/>
    <cellStyle name="Normal 7 6 4 3 2 4" xfId="11409" xr:uid="{781009EA-ACEE-4181-95A0-1AD5234FF42C}"/>
    <cellStyle name="Normal 7 6 4 3 2 4 2" xfId="21789" xr:uid="{DF504D84-6586-4591-BEFB-5063037976D2}"/>
    <cellStyle name="Normal 7 6 4 3 2 5" xfId="24721" xr:uid="{E9ECF8B6-8C80-4E7D-A69B-84FDD893AE7D}"/>
    <cellStyle name="Normal 7 6 4 3 2 6" xfId="14091" xr:uid="{82571571-29DA-43BB-B6F9-C12F49F1DAAC}"/>
    <cellStyle name="Normal 7 6 4 3 3" xfId="2846" xr:uid="{00000000-0005-0000-0000-000019090000}"/>
    <cellStyle name="Normal 7 6 4 3 3 2" xfId="6058" xr:uid="{0DA2B59D-B791-46D6-8532-4C10B6B91FBA}"/>
    <cellStyle name="Normal 7 6 4 3 3 2 2" xfId="28355" xr:uid="{5D105145-8517-4BE2-A09D-ECFB5DEA7455}"/>
    <cellStyle name="Normal 7 6 4 3 3 2 3" xfId="15514" xr:uid="{096319CA-E769-4DE6-BECA-93CE94F800F8}"/>
    <cellStyle name="Normal 7 6 4 3 3 3" xfId="7967" xr:uid="{2F5CE179-3A0F-4A9D-B401-53D318BCBD18}"/>
    <cellStyle name="Normal 7 6 4 3 3 3 2" xfId="18347" xr:uid="{FBFA4E50-9252-468E-8F29-60E2C05BE592}"/>
    <cellStyle name="Normal 7 6 4 3 3 4" xfId="10800" xr:uid="{3E22AB5A-4335-420E-80AD-C0134BE393BF}"/>
    <cellStyle name="Normal 7 6 4 3 3 4 2" xfId="21180" xr:uid="{8CE11DFB-2E08-48D4-ABB7-4E2446763A20}"/>
    <cellStyle name="Normal 7 6 4 3 3 5" xfId="24985" xr:uid="{2B1A971E-F5B0-47FF-8658-F8F56EDA747D}"/>
    <cellStyle name="Normal 7 6 4 3 3 6" xfId="13326" xr:uid="{4E9911BA-E1F1-432A-85FE-474B10F1C98E}"/>
    <cellStyle name="Normal 7 6 4 3 4" xfId="4228" xr:uid="{5644E9A4-EBAE-4A30-A3A7-814AEB5E2BBD}"/>
    <cellStyle name="Normal 7 6 4 3 4 2" xfId="8999" xr:uid="{1F1E9345-0D5F-4EB5-BC77-66AA88AF8084}"/>
    <cellStyle name="Normal 7 6 4 3 4 2 2" xfId="29074" xr:uid="{04EF2121-8F9D-47E1-95D6-2A96462046A0}"/>
    <cellStyle name="Normal 7 6 4 3 4 2 3" xfId="19379" xr:uid="{00120F8E-2E91-487F-AC3F-BD77EFA709C8}"/>
    <cellStyle name="Normal 7 6 4 3 4 3" xfId="11832" xr:uid="{3133CD66-DEC5-48F4-9AAD-E488D033F91C}"/>
    <cellStyle name="Normal 7 6 4 3 4 3 2" xfId="22212" xr:uid="{AB3E41C7-A31C-482C-8829-CDF220706801}"/>
    <cellStyle name="Normal 7 6 4 3 4 4" xfId="22914" xr:uid="{117F10E1-0F2A-436E-ACBF-F6C29F47C5A9}"/>
    <cellStyle name="Normal 7 6 4 3 4 5" xfId="16546" xr:uid="{A5BEF6C1-15E3-4E49-8272-A8C2C967417A}"/>
    <cellStyle name="Normal 7 6 4 3 5" xfId="5493" xr:uid="{B08F0AA9-0A61-4228-BEC0-06332A122D18}"/>
    <cellStyle name="Normal 7 6 4 3 5 2" xfId="28394" xr:uid="{761A86C3-ED31-49F1-93DC-0C7D04858817}"/>
    <cellStyle name="Normal 7 6 4 3 5 3" xfId="14789" xr:uid="{49F51432-65E2-4899-8358-EACE04E00462}"/>
    <cellStyle name="Normal 7 6 4 3 6" xfId="7242" xr:uid="{F646D13A-AED6-4D8D-A845-E6F81DC4ECAA}"/>
    <cellStyle name="Normal 7 6 4 3 6 2" xfId="17622" xr:uid="{F4ED4057-A56C-40B8-B84C-F083BD5C8E7D}"/>
    <cellStyle name="Normal 7 6 4 3 7" xfId="10075" xr:uid="{DF3E602C-AE99-4F19-BF5D-BA08004E781C}"/>
    <cellStyle name="Normal 7 6 4 3 7 2" xfId="20455" xr:uid="{6D5DAEA5-68AE-4405-8C12-ECE841313B1E}"/>
    <cellStyle name="Normal 7 6 4 3 8" xfId="23339" xr:uid="{635B3F8E-57FD-4427-A73F-46D378261E0D}"/>
    <cellStyle name="Normal 7 6 4 3 9" xfId="12802" xr:uid="{6E0D6631-0B8D-43E8-9700-2101A92FE9BC}"/>
    <cellStyle name="Normal 7 6 4 4" xfId="1498" xr:uid="{00000000-0005-0000-0000-0000B3070000}"/>
    <cellStyle name="Normal 7 6 4 4 2" xfId="4607" xr:uid="{B16931EB-7DAE-4907-8E70-D8B738510EE6}"/>
    <cellStyle name="Normal 7 6 4 4 2 2" xfId="9378" xr:uid="{D3C7172B-6501-44FC-BC19-3FAAE562FBFB}"/>
    <cellStyle name="Normal 7 6 4 4 2 2 2" xfId="29346" xr:uid="{5028358C-192B-4348-BDD4-2BD130CC8A4F}"/>
    <cellStyle name="Normal 7 6 4 4 2 2 3" xfId="19758" xr:uid="{13D538F3-9528-4969-A811-47504BBADF1D}"/>
    <cellStyle name="Normal 7 6 4 4 2 3" xfId="12211" xr:uid="{74B0E405-8302-4CE7-8775-ECA51A499A38}"/>
    <cellStyle name="Normal 7 6 4 4 2 3 2" xfId="22591" xr:uid="{A8AB96D9-7258-42D5-99A1-55B661C2972D}"/>
    <cellStyle name="Normal 7 6 4 4 2 4" xfId="23735" xr:uid="{9C5B22E1-2BF8-44D0-8F15-C795EA035DF6}"/>
    <cellStyle name="Normal 7 6 4 4 2 5" xfId="16925" xr:uid="{7512255A-B8C1-4313-98A9-B8AAA554676D}"/>
    <cellStyle name="Normal 7 6 4 4 3" xfId="5494" xr:uid="{0773F734-9059-4CFF-8EC5-101FF109C416}"/>
    <cellStyle name="Normal 7 6 4 4 3 2" xfId="27782" xr:uid="{1A12C115-CC31-43A4-9197-A7CD1F6F391C}"/>
    <cellStyle name="Normal 7 6 4 4 3 3" xfId="14790" xr:uid="{C18CF4CC-B277-44AB-828B-A04FF0926824}"/>
    <cellStyle name="Normal 7 6 4 4 4" xfId="7243" xr:uid="{6240168D-E640-496A-96A9-F337D8E4203C}"/>
    <cellStyle name="Normal 7 6 4 4 4 2" xfId="17623" xr:uid="{525548CA-F646-40DD-BC6F-23687FEDF6FD}"/>
    <cellStyle name="Normal 7 6 4 4 5" xfId="10076" xr:uid="{CE001266-510D-4FC6-B297-6ECD56E12BDC}"/>
    <cellStyle name="Normal 7 6 4 4 5 2" xfId="20456" xr:uid="{B242D98E-EABD-4686-955D-F8E4E40B0A18}"/>
    <cellStyle name="Normal 7 6 4 4 6" xfId="23472" xr:uid="{D2D71813-8875-4C5D-B3D6-044D13BE8A19}"/>
    <cellStyle name="Normal 7 6 4 4 7" xfId="14092" xr:uid="{AD175A59-4B0F-44EC-9EE9-E862184E4AF4}"/>
    <cellStyle name="Normal 7 6 4 5" xfId="3001" xr:uid="{00000000-0005-0000-0000-00001B090000}"/>
    <cellStyle name="Normal 7 6 4 5 2" xfId="6149" xr:uid="{90578136-11C7-49EF-81BA-156BF174B318}"/>
    <cellStyle name="Normal 7 6 4 5 2 2" xfId="25645" xr:uid="{50B6CDAF-0D17-4CD8-90BD-95FF3A06F049}"/>
    <cellStyle name="Normal 7 6 4 5 2 3" xfId="27506" xr:uid="{E3DABAFF-4279-48AD-9175-C601B5BFAC61}"/>
    <cellStyle name="Normal 7 6 4 5 2 4" xfId="15627" xr:uid="{59D28FE0-3EBB-4B33-8B51-3592740E3B8E}"/>
    <cellStyle name="Normal 7 6 4 5 3" xfId="8080" xr:uid="{1593290C-B0DA-4379-A3E0-534ACFF6909F}"/>
    <cellStyle name="Normal 7 6 4 5 3 2" xfId="28770" xr:uid="{03946E0B-3269-497D-B1B4-77B97149BEDE}"/>
    <cellStyle name="Normal 7 6 4 5 3 3" xfId="18460" xr:uid="{BF16C1A0-9822-4D47-A742-0B5348BF515D}"/>
    <cellStyle name="Normal 7 6 4 5 4" xfId="10913" xr:uid="{15D1B895-427B-42C9-8218-BC101DA53385}"/>
    <cellStyle name="Normal 7 6 4 5 4 2" xfId="21293" xr:uid="{07E05386-D6B5-4F0F-9541-E2ADBF877C18}"/>
    <cellStyle name="Normal 7 6 4 5 5" xfId="22986" xr:uid="{AA691454-5113-4FB4-87D2-11739E7C604C}"/>
    <cellStyle name="Normal 7 6 4 5 6" xfId="13500" xr:uid="{80EDD499-EB67-449A-A662-417C08D2759D}"/>
    <cellStyle name="Normal 7 6 4 6" xfId="2456" xr:uid="{00000000-0005-0000-0000-00001C090000}"/>
    <cellStyle name="Normal 7 6 4 6 2" xfId="5747" xr:uid="{5C7ECC11-5A5E-4742-93C1-93ABCAF451DD}"/>
    <cellStyle name="Normal 7 6 4 6 2 2" xfId="27517" xr:uid="{0B431D5C-5A9F-40C1-A469-B3FB46C54045}"/>
    <cellStyle name="Normal 7 6 4 6 2 3" xfId="15127" xr:uid="{7786E342-5940-4005-A46E-4386156685AA}"/>
    <cellStyle name="Normal 7 6 4 6 3" xfId="7580" xr:uid="{6614F47F-3B61-438F-A015-54D8ED0B784D}"/>
    <cellStyle name="Normal 7 6 4 6 3 2" xfId="17960" xr:uid="{582818AA-C3A4-4DAA-8F13-7948F36C02D0}"/>
    <cellStyle name="Normal 7 6 4 6 4" xfId="10413" xr:uid="{0840C9DB-4E69-40F0-BEE7-88E70FFD731F}"/>
    <cellStyle name="Normal 7 6 4 6 4 2" xfId="20793" xr:uid="{12344003-0DAF-491F-972E-91BB6DFF52CC}"/>
    <cellStyle name="Normal 7 6 4 6 5" xfId="23394" xr:uid="{9FA5B035-2601-4F75-8A83-5A87EB96104D}"/>
    <cellStyle name="Normal 7 6 4 6 6" xfId="12843" xr:uid="{9ED57ABB-C750-4436-896D-DA1DBDFB3F0B}"/>
    <cellStyle name="Normal 7 6 4 7" xfId="2210" xr:uid="{00000000-0005-0000-0000-000010090000}"/>
    <cellStyle name="Normal 7 6 4 7 2" xfId="7336" xr:uid="{C6DD2CEB-8E2E-467D-BAE0-3FBCF447319B}"/>
    <cellStyle name="Normal 7 6 4 7 2 2" xfId="17716" xr:uid="{29EE4852-5465-45F1-8671-6D1F0111BE9B}"/>
    <cellStyle name="Normal 7 6 4 7 3" xfId="10169" xr:uid="{41AD4F93-CE63-4CAF-8287-65AE5F09F554}"/>
    <cellStyle name="Normal 7 6 4 7 3 2" xfId="20549" xr:uid="{438D9016-FB78-4B8E-BF5E-6395939B03E9}"/>
    <cellStyle name="Normal 7 6 4 7 4" xfId="23893" xr:uid="{0CADA542-F7D4-4031-8302-CBD27A5EA11C}"/>
    <cellStyle name="Normal 7 6 4 7 5" xfId="14883" xr:uid="{2FCCF03A-40FB-4A4C-BEB3-A1933E008AB1}"/>
    <cellStyle name="Normal 7 6 4 8" xfId="4084" xr:uid="{11850CE3-2A1F-47EF-B471-999DD0D6EC39}"/>
    <cellStyle name="Normal 7 6 4 8 2" xfId="8860" xr:uid="{FE95634D-8F33-41D2-9E6C-F65192F00752}"/>
    <cellStyle name="Normal 7 6 4 8 2 2" xfId="19240" xr:uid="{8BE33F30-94BC-4BBC-8383-2CB6173F8692}"/>
    <cellStyle name="Normal 7 6 4 8 3" xfId="11693" xr:uid="{CE13F861-80D1-45D9-B0C6-B1E764EFA1C2}"/>
    <cellStyle name="Normal 7 6 4 8 3 2" xfId="22073" xr:uid="{95A5F071-E116-4268-8948-93F70ECB1FF0}"/>
    <cellStyle name="Normal 7 6 4 8 4" xfId="16407" xr:uid="{C8F0C22F-C200-44E0-8CBD-0716BEC85CC9}"/>
    <cellStyle name="Normal 7 6 4 9" xfId="5490" xr:uid="{D292BAB4-4D87-46A6-BF4A-6386D5DA9302}"/>
    <cellStyle name="Normal 7 6 4 9 2" xfId="14786" xr:uid="{50E78859-CACB-4E35-B1CA-1A390D183C89}"/>
    <cellStyle name="Normal 7 6 5" xfId="1499" xr:uid="{00000000-0005-0000-0000-0000B4070000}"/>
    <cellStyle name="Normal 7 6 5 10" xfId="10077" xr:uid="{DF3FBC87-0B9B-40A1-AE4C-0EAC5DF663CA}"/>
    <cellStyle name="Normal 7 6 5 10 2" xfId="20457" xr:uid="{4EC8ADD7-9EF6-408B-969E-A98714B64BE2}"/>
    <cellStyle name="Normal 7 6 5 11" xfId="24067" xr:uid="{E61F5D74-F8CC-4F82-8A62-7F385A9996D1}"/>
    <cellStyle name="Normal 7 6 5 12" xfId="12645" xr:uid="{FB75F0C5-BC27-4FA1-8CDF-8AB2BD8454C9}"/>
    <cellStyle name="Normal 7 6 5 2" xfId="1500" xr:uid="{00000000-0005-0000-0000-0000B5070000}"/>
    <cellStyle name="Normal 7 6 5 2 2" xfId="1501" xr:uid="{00000000-0005-0000-0000-0000B6070000}"/>
    <cellStyle name="Normal 7 6 5 2 2 2" xfId="5497" xr:uid="{E7D01064-A9DA-43E2-BD7F-8BE99A6CBE46}"/>
    <cellStyle name="Normal 7 6 5 2 2 2 2" xfId="24802" xr:uid="{D74CCB81-EE89-40BD-A651-D2397EED77F1}"/>
    <cellStyle name="Normal 7 6 5 2 2 2 3" xfId="27834" xr:uid="{858DF70D-599C-44FE-BC8D-CCEEAE3631E2}"/>
    <cellStyle name="Normal 7 6 5 2 2 2 4" xfId="14793" xr:uid="{5AFCEABD-88CD-4BC1-A9F3-858BA1A0DB98}"/>
    <cellStyle name="Normal 7 6 5 2 2 3" xfId="7246" xr:uid="{205E6962-B9B9-4764-A254-6B36C81DAA70}"/>
    <cellStyle name="Normal 7 6 5 2 2 3 2" xfId="27678" xr:uid="{903D530F-9213-4378-A3E2-20DB1D6D8E2E}"/>
    <cellStyle name="Normal 7 6 5 2 2 3 3" xfId="27828" xr:uid="{B8EB2944-3F2D-4394-970A-437B5D6F330F}"/>
    <cellStyle name="Normal 7 6 5 2 2 3 4" xfId="17626" xr:uid="{51A2E2CE-64DE-40DE-A6A2-316D44780599}"/>
    <cellStyle name="Normal 7 6 5 2 2 4" xfId="10079" xr:uid="{1A92C8BC-D39C-4639-8D36-28691DFCA540}"/>
    <cellStyle name="Normal 7 6 5 2 2 4 2" xfId="29466" xr:uid="{9F20443E-21B9-494F-B24D-1211805F4477}"/>
    <cellStyle name="Normal 7 6 5 2 2 4 3" xfId="20459" xr:uid="{93EC5B0D-A3C5-4AFE-ADC9-40F688624D8C}"/>
    <cellStyle name="Normal 7 6 5 2 2 5" xfId="24685" xr:uid="{DE10F9B7-7379-4872-8B6A-23698B840900}"/>
    <cellStyle name="Normal 7 6 5 2 2 6" xfId="14093" xr:uid="{B0BE8522-4076-441B-96EA-40824BB98BCA}"/>
    <cellStyle name="Normal 7 6 5 2 3" xfId="2847" xr:uid="{00000000-0005-0000-0000-000020090000}"/>
    <cellStyle name="Normal 7 6 5 2 3 2" xfId="6059" xr:uid="{2D925E2C-A4E9-4D58-917A-11A3E56E570C}"/>
    <cellStyle name="Normal 7 6 5 2 3 2 2" xfId="27685" xr:uid="{08579B00-37A0-4D2D-B741-0D76075C24B8}"/>
    <cellStyle name="Normal 7 6 5 2 3 2 3" xfId="15515" xr:uid="{937FC035-2C2E-4A21-989C-416B995AE6D9}"/>
    <cellStyle name="Normal 7 6 5 2 3 3" xfId="7968" xr:uid="{564FBD73-78CC-4849-8011-285DF5FAEA1D}"/>
    <cellStyle name="Normal 7 6 5 2 3 3 2" xfId="18348" xr:uid="{4B9EECFA-4E80-40F4-8D21-9F0CD286499E}"/>
    <cellStyle name="Normal 7 6 5 2 3 4" xfId="10801" xr:uid="{643B0A30-BEED-4CC2-9056-F8CB97C651AA}"/>
    <cellStyle name="Normal 7 6 5 2 3 4 2" xfId="21181" xr:uid="{BC6BBA72-C174-4E41-B37A-38CFFE3AF547}"/>
    <cellStyle name="Normal 7 6 5 2 3 5" xfId="24228" xr:uid="{2DD603A8-BED6-4F04-BFF2-A5BDD9C3C6AE}"/>
    <cellStyle name="Normal 7 6 5 2 3 6" xfId="13328" xr:uid="{E11FFCF2-C722-4897-80E4-2E9BB38A8AAB}"/>
    <cellStyle name="Normal 7 6 5 2 4" xfId="4229" xr:uid="{BEFF7DA6-1B62-4455-981F-FF52525144C4}"/>
    <cellStyle name="Normal 7 6 5 2 4 2" xfId="9000" xr:uid="{052E31BB-E2DA-475B-AF01-E6B7DC9A4042}"/>
    <cellStyle name="Normal 7 6 5 2 4 2 2" xfId="29075" xr:uid="{F6532E92-B218-496F-A9A0-A9A7BD61A0F8}"/>
    <cellStyle name="Normal 7 6 5 2 4 2 3" xfId="19380" xr:uid="{7DD29C7B-D90B-4FBB-A9F7-7C6E62FCEBD4}"/>
    <cellStyle name="Normal 7 6 5 2 4 3" xfId="11833" xr:uid="{33D767A8-829E-46E3-896D-5754A6CF897C}"/>
    <cellStyle name="Normal 7 6 5 2 4 3 2" xfId="22213" xr:uid="{DD737A68-9990-408A-95BA-F9BE69979620}"/>
    <cellStyle name="Normal 7 6 5 2 4 4" xfId="23842" xr:uid="{D76A78E7-45C2-4F5D-8A2F-1A50B7832796}"/>
    <cellStyle name="Normal 7 6 5 2 4 5" xfId="16547" xr:uid="{2890542C-1270-4BDE-AF4B-E1326976F566}"/>
    <cellStyle name="Normal 7 6 5 2 5" xfId="5496" xr:uid="{57B78EE6-7841-42ED-A2A6-9BDAEA7C889A}"/>
    <cellStyle name="Normal 7 6 5 2 5 2" xfId="27137" xr:uid="{3CB9700E-5A5C-4819-AB08-22F6E62D5BE7}"/>
    <cellStyle name="Normal 7 6 5 2 5 3" xfId="14792" xr:uid="{A7FE7C76-E922-4743-B111-09BC9106E9CC}"/>
    <cellStyle name="Normal 7 6 5 2 6" xfId="7245" xr:uid="{4862564F-D428-4D96-A80C-2DCBD8993F2B}"/>
    <cellStyle name="Normal 7 6 5 2 6 2" xfId="17625" xr:uid="{562F2376-9098-419C-95D0-4E76847DFC1B}"/>
    <cellStyle name="Normal 7 6 5 2 7" xfId="10078" xr:uid="{DC63A437-50E5-491A-AD3F-C1CABC2759BE}"/>
    <cellStyle name="Normal 7 6 5 2 7 2" xfId="20458" xr:uid="{5124A459-17B2-48D3-91D4-BD503E8A9CF2}"/>
    <cellStyle name="Normal 7 6 5 2 8" xfId="23236" xr:uid="{9E3CA18B-B945-400C-9C14-33091210BAF6}"/>
    <cellStyle name="Normal 7 6 5 2 9" xfId="12803" xr:uid="{C37684F4-A37F-4EA8-AAA9-4B7A6619FBB3}"/>
    <cellStyle name="Normal 7 6 5 3" xfId="1502" xr:uid="{00000000-0005-0000-0000-0000B7070000}"/>
    <cellStyle name="Normal 7 6 5 3 2" xfId="4608" xr:uid="{A31E5E11-9452-49DF-82C6-7A872B65B43C}"/>
    <cellStyle name="Normal 7 6 5 3 2 2" xfId="9379" xr:uid="{5D7F5286-3528-42BB-8D71-FDB46231D195}"/>
    <cellStyle name="Normal 7 6 5 3 2 2 2" xfId="29347" xr:uid="{6FA31A69-84ED-4BEC-A0E2-88DDF5E61206}"/>
    <cellStyle name="Normal 7 6 5 3 2 2 3" xfId="19759" xr:uid="{9FBC37E3-2557-4260-A526-F7BB117EF95D}"/>
    <cellStyle name="Normal 7 6 5 3 2 3" xfId="12212" xr:uid="{3BB80120-C50E-4D9B-8D76-121F08A551F3}"/>
    <cellStyle name="Normal 7 6 5 3 2 3 2" xfId="22592" xr:uid="{6BF84990-48C2-4EC4-9B8F-77256D126BCB}"/>
    <cellStyle name="Normal 7 6 5 3 2 4" xfId="23873" xr:uid="{A4373488-25F7-4AE1-A30A-4A24639504D8}"/>
    <cellStyle name="Normal 7 6 5 3 2 5" xfId="16926" xr:uid="{EAA94611-9138-4B12-9179-5EA06D298EEA}"/>
    <cellStyle name="Normal 7 6 5 3 3" xfId="5498" xr:uid="{E7DAD043-6AE3-4AC1-B786-9BBFE7339374}"/>
    <cellStyle name="Normal 7 6 5 3 3 2" xfId="25799" xr:uid="{44967C79-7D0B-4E84-A99E-681F3E8F24C1}"/>
    <cellStyle name="Normal 7 6 5 3 3 3" xfId="28112" xr:uid="{B93C29BC-09E4-4A66-8E44-8F0A6CF78288}"/>
    <cellStyle name="Normal 7 6 5 3 3 4" xfId="14794" xr:uid="{D165794D-EA70-4A47-8B38-33BA446E4169}"/>
    <cellStyle name="Normal 7 6 5 3 4" xfId="7247" xr:uid="{81B50CBF-AC87-4D6C-8852-00497000B5CD}"/>
    <cellStyle name="Normal 7 6 5 3 4 2" xfId="24853" xr:uid="{FE06049C-30C1-43B9-B38C-3DFFB8716974}"/>
    <cellStyle name="Normal 7 6 5 3 4 3" xfId="27204" xr:uid="{63796442-6B39-4ABD-BFF2-28A58284432A}"/>
    <cellStyle name="Normal 7 6 5 3 4 4" xfId="17627" xr:uid="{A5F050B3-85E0-4682-A9DB-664CDC9A79EF}"/>
    <cellStyle name="Normal 7 6 5 3 5" xfId="10080" xr:uid="{D7DC216D-1E73-4623-8389-1E20B8153073}"/>
    <cellStyle name="Normal 7 6 5 3 5 2" xfId="29467" xr:uid="{200210D5-41D4-42EC-8CE0-4DC6FEF33C50}"/>
    <cellStyle name="Normal 7 6 5 3 5 3" xfId="20460" xr:uid="{A19966B2-E5BB-4CC7-A122-3C1E264E1887}"/>
    <cellStyle name="Normal 7 6 5 3 6" xfId="23588" xr:uid="{82992022-37F0-40A8-9867-021839D0216E}"/>
    <cellStyle name="Normal 7 6 5 3 7" xfId="14094" xr:uid="{B9886D02-1060-421F-98E1-3B9D47822D62}"/>
    <cellStyle name="Normal 7 6 5 4" xfId="1503" xr:uid="{00000000-0005-0000-0000-0000B8070000}"/>
    <cellStyle name="Normal 7 6 5 4 2" xfId="5499" xr:uid="{0448C5CA-400A-4F9A-9F2C-FFC0C2A5BC16}"/>
    <cellStyle name="Normal 7 6 5 4 2 2" xfId="25063" xr:uid="{6D85387C-BEE5-4EA8-8562-29F7FEAF8C54}"/>
    <cellStyle name="Normal 7 6 5 4 2 3" xfId="28315" xr:uid="{5BA3CC29-3443-4898-BCAE-1DE0AD6F8EB1}"/>
    <cellStyle name="Normal 7 6 5 4 2 4" xfId="14795" xr:uid="{F6A537C0-D38D-49E9-A143-B03E526A3625}"/>
    <cellStyle name="Normal 7 6 5 4 3" xfId="7248" xr:uid="{D3E2AE04-D1F3-4C38-A891-B9B7297207D2}"/>
    <cellStyle name="Normal 7 6 5 4 3 2" xfId="27309" xr:uid="{96C97A13-D7ED-428C-8971-01428BF5CD64}"/>
    <cellStyle name="Normal 7 6 5 4 3 3" xfId="17628" xr:uid="{137D9BBF-689C-40AD-98C7-64A77D725B87}"/>
    <cellStyle name="Normal 7 6 5 4 4" xfId="10081" xr:uid="{0A5C38E3-CD4B-488F-97E0-91E36EEDF728}"/>
    <cellStyle name="Normal 7 6 5 4 4 2" xfId="20461" xr:uid="{39388F70-C8A2-4962-AC8A-626FD65554AC}"/>
    <cellStyle name="Normal 7 6 5 4 5" xfId="23552" xr:uid="{98F9B7CA-BCF9-44B6-A03D-846CA1C21B07}"/>
    <cellStyle name="Normal 7 6 5 4 6" xfId="13501" xr:uid="{8D2DF42F-EFC1-44D8-9472-20F47BF14A7E}"/>
    <cellStyle name="Normal 7 6 5 5" xfId="2516" xr:uid="{00000000-0005-0000-0000-000023090000}"/>
    <cellStyle name="Normal 7 6 5 5 2" xfId="5793" xr:uid="{A9F19D54-6E6A-46E2-9C4C-8DF33B402472}"/>
    <cellStyle name="Normal 7 6 5 5 2 2" xfId="26306" xr:uid="{60489D58-1A9D-4CF3-9EED-BEEB248944F9}"/>
    <cellStyle name="Normal 7 6 5 5 2 3" xfId="15187" xr:uid="{59C38AAD-98DE-48FB-8D51-B5ED5DB69078}"/>
    <cellStyle name="Normal 7 6 5 5 3" xfId="7640" xr:uid="{114DA3DD-D026-404F-B1D3-2312EE0C354A}"/>
    <cellStyle name="Normal 7 6 5 5 3 2" xfId="18020" xr:uid="{0DD8FB3C-2F4B-4FDF-AF12-910BBC8759CD}"/>
    <cellStyle name="Normal 7 6 5 5 4" xfId="10473" xr:uid="{3E356359-D060-4D23-991E-B97B13F06CB5}"/>
    <cellStyle name="Normal 7 6 5 5 4 2" xfId="20853" xr:uid="{44EECC84-9E0F-4F15-B137-F654756F5474}"/>
    <cellStyle name="Normal 7 6 5 5 5" xfId="23904" xr:uid="{E3F90392-059D-469A-AC0E-0BDACDF09501}"/>
    <cellStyle name="Normal 7 6 5 5 6" xfId="12903" xr:uid="{C1D38FF7-5C92-4681-BF21-05503F8663E1}"/>
    <cellStyle name="Normal 7 6 5 6" xfId="2412" xr:uid="{00000000-0005-0000-0000-00001D090000}"/>
    <cellStyle name="Normal 7 6 5 6 2" xfId="7538" xr:uid="{3508834D-B89E-46C8-B299-CDA7B4274BBE}"/>
    <cellStyle name="Normal 7 6 5 6 2 2" xfId="28429" xr:uid="{4C9CF324-6BA4-4F60-B99D-0370AA4F4A93}"/>
    <cellStyle name="Normal 7 6 5 6 2 3" xfId="17918" xr:uid="{99EA2127-49D3-4607-95F1-053C6827513B}"/>
    <cellStyle name="Normal 7 6 5 6 3" xfId="10371" xr:uid="{B72334EA-2842-42B8-AE23-5F70208D013F}"/>
    <cellStyle name="Normal 7 6 5 6 3 2" xfId="20751" xr:uid="{FA60AE56-242F-41F8-94D0-21A1BEDA3DB4}"/>
    <cellStyle name="Normal 7 6 5 6 4" xfId="24938" xr:uid="{CFE09879-813F-4BF0-BF6F-92F31AC8B8AC}"/>
    <cellStyle name="Normal 7 6 5 6 5" xfId="15085" xr:uid="{5E843A23-20EA-4DBC-8888-73032B54F864}"/>
    <cellStyle name="Normal 7 6 5 7" xfId="4085" xr:uid="{B50348EB-0804-4161-A015-D162F110C8BD}"/>
    <cellStyle name="Normal 7 6 5 7 2" xfId="8861" xr:uid="{24B99DFC-2ACB-4ED6-90AC-1BBEFE0B71C7}"/>
    <cellStyle name="Normal 7 6 5 7 2 2" xfId="19241" xr:uid="{4C2B3425-55F2-43B2-9249-D780CDF9D891}"/>
    <cellStyle name="Normal 7 6 5 7 3" xfId="11694" xr:uid="{2357267F-3C24-4CB3-8332-CAA36D5BC0A7}"/>
    <cellStyle name="Normal 7 6 5 7 3 2" xfId="22074" xr:uid="{2DD6BFAA-42BC-4F91-A4AF-9EC1FA3D0BA3}"/>
    <cellStyle name="Normal 7 6 5 7 4" xfId="27363" xr:uid="{DBD02698-3E7A-4D39-940A-E12FE30B168E}"/>
    <cellStyle name="Normal 7 6 5 7 5" xfId="16408" xr:uid="{A55057EA-B0DE-44A3-86F5-D09B84CC644A}"/>
    <cellStyle name="Normal 7 6 5 8" xfId="5495" xr:uid="{C4B4A565-1729-4507-AEF3-F0F3746693D0}"/>
    <cellStyle name="Normal 7 6 5 8 2" xfId="14791" xr:uid="{39D3E485-0063-4AE3-A647-329FAC49358D}"/>
    <cellStyle name="Normal 7 6 5 9" xfId="7244" xr:uid="{FDBB60B6-CCCA-4215-9EBD-417F9A818965}"/>
    <cellStyle name="Normal 7 6 5 9 2" xfId="17624" xr:uid="{4C1C3760-73F1-4520-AA0E-3E8190282C36}"/>
    <cellStyle name="Normal 7 6 6" xfId="1504" xr:uid="{00000000-0005-0000-0000-0000B9070000}"/>
    <cellStyle name="Normal 7 6 6 10" xfId="10082" xr:uid="{9B121F16-A290-4197-B44F-6E69836089B0}"/>
    <cellStyle name="Normal 7 6 6 10 2" xfId="20462" xr:uid="{30DC266A-56CA-4C6B-A34D-80F0098443A0}"/>
    <cellStyle name="Normal 7 6 6 11" xfId="24359" xr:uid="{6410A27D-6B69-46D0-8F51-0ED5BF83BC57}"/>
    <cellStyle name="Normal 7 6 6 12" xfId="12646" xr:uid="{E9519333-2B6F-4A8D-856E-C824E5F393D6}"/>
    <cellStyle name="Normal 7 6 6 2" xfId="1505" xr:uid="{00000000-0005-0000-0000-0000BA070000}"/>
    <cellStyle name="Normal 7 6 6 2 2" xfId="1506" xr:uid="{00000000-0005-0000-0000-0000BB070000}"/>
    <cellStyle name="Normal 7 6 6 2 2 2" xfId="5502" xr:uid="{66B9D532-A4E6-42C2-84FA-23C65AFFCF31}"/>
    <cellStyle name="Normal 7 6 6 2 2 2 2" xfId="25082" xr:uid="{6B52F8F8-4313-4B80-9398-0AA11670A4A1}"/>
    <cellStyle name="Normal 7 6 6 2 2 2 3" xfId="26240" xr:uid="{84E34A4D-CE0E-4BF4-81D8-3BF44BBD6CCA}"/>
    <cellStyle name="Normal 7 6 6 2 2 2 4" xfId="14798" xr:uid="{E26BC03C-90D7-4629-8D61-133D401B09F6}"/>
    <cellStyle name="Normal 7 6 6 2 2 3" xfId="7251" xr:uid="{E8C4E03D-37ED-4BEB-8E4B-2F11686E682B}"/>
    <cellStyle name="Normal 7 6 6 2 2 3 2" xfId="27680" xr:uid="{65B0E04E-FBEA-48B1-9F0A-4B5EAF851E1F}"/>
    <cellStyle name="Normal 7 6 6 2 2 3 3" xfId="27638" xr:uid="{D0868920-65DE-48FA-BE3C-429C1847C4D3}"/>
    <cellStyle name="Normal 7 6 6 2 2 3 4" xfId="17631" xr:uid="{1605AD8E-97AD-4CF4-BDFA-4E6722E783FB}"/>
    <cellStyle name="Normal 7 6 6 2 2 4" xfId="10084" xr:uid="{D4EFA8F4-58C7-4071-B63C-6B349D4907A1}"/>
    <cellStyle name="Normal 7 6 6 2 2 4 2" xfId="29468" xr:uid="{9D218204-F3AE-4304-ACCF-308F57A75CDE}"/>
    <cellStyle name="Normal 7 6 6 2 2 4 3" xfId="20464" xr:uid="{D9DB5CF1-0839-47D2-9A8B-2EB8139606C1}"/>
    <cellStyle name="Normal 7 6 6 2 2 5" xfId="23185" xr:uid="{8F807369-CD25-4CCE-A376-550BCE61BF84}"/>
    <cellStyle name="Normal 7 6 6 2 2 6" xfId="14095" xr:uid="{A23A3A3E-B6FB-4F24-99A8-FF3721C11DFB}"/>
    <cellStyle name="Normal 7 6 6 2 3" xfId="2848" xr:uid="{00000000-0005-0000-0000-000027090000}"/>
    <cellStyle name="Normal 7 6 6 2 3 2" xfId="6060" xr:uid="{EC8937D3-ACD6-45B5-BB65-2C456B8FDA71}"/>
    <cellStyle name="Normal 7 6 6 2 3 2 2" xfId="26788" xr:uid="{3C319A9D-AB1A-4A43-AF91-B55E12066FFB}"/>
    <cellStyle name="Normal 7 6 6 2 3 2 3" xfId="15516" xr:uid="{54B92E17-B78D-4634-8730-CE48B4B24AAB}"/>
    <cellStyle name="Normal 7 6 6 2 3 3" xfId="7969" xr:uid="{AD8F4644-535B-4915-883A-88DC203AB579}"/>
    <cellStyle name="Normal 7 6 6 2 3 3 2" xfId="18349" xr:uid="{87FB52A6-6CE3-4283-BEB4-B7E4BFC29F79}"/>
    <cellStyle name="Normal 7 6 6 2 3 4" xfId="10802" xr:uid="{C3DD5877-10AA-4D2E-9371-104F91F5B5C6}"/>
    <cellStyle name="Normal 7 6 6 2 3 4 2" xfId="21182" xr:uid="{884396C8-AED6-46D9-A577-228829186CC5}"/>
    <cellStyle name="Normal 7 6 6 2 3 5" xfId="24222" xr:uid="{C9354425-C819-4EC8-8BD8-F1436EE5B4A5}"/>
    <cellStyle name="Normal 7 6 6 2 3 6" xfId="13329" xr:uid="{48A48117-C8D3-4B37-9DDF-316FB5CE0346}"/>
    <cellStyle name="Normal 7 6 6 2 4" xfId="4230" xr:uid="{96586672-87B1-4913-984A-17E53571DCBA}"/>
    <cellStyle name="Normal 7 6 6 2 4 2" xfId="9001" xr:uid="{7AE56A67-32F7-4039-AA29-2DF78912FDB0}"/>
    <cellStyle name="Normal 7 6 6 2 4 2 2" xfId="29076" xr:uid="{85A50398-B79F-4714-9769-7B93ABC37BED}"/>
    <cellStyle name="Normal 7 6 6 2 4 2 3" xfId="19381" xr:uid="{74EAF74C-BCFA-4DE5-8BD8-45CE8CE70AEB}"/>
    <cellStyle name="Normal 7 6 6 2 4 3" xfId="11834" xr:uid="{CCE31F3E-1130-444E-ACBD-CC971A255CB3}"/>
    <cellStyle name="Normal 7 6 6 2 4 3 2" xfId="22214" xr:uid="{7676A053-1EDB-4EE4-ADD5-287BA4D75F4C}"/>
    <cellStyle name="Normal 7 6 6 2 4 4" xfId="23139" xr:uid="{7DACF0CB-2FDB-41C4-AE40-507DD9740409}"/>
    <cellStyle name="Normal 7 6 6 2 4 5" xfId="16548" xr:uid="{72D1934E-2114-4BE2-80BA-195B8E688A8F}"/>
    <cellStyle name="Normal 7 6 6 2 5" xfId="5501" xr:uid="{60C0B025-1DC6-42ED-8C10-81AF1593DD4B}"/>
    <cellStyle name="Normal 7 6 6 2 5 2" xfId="28108" xr:uid="{BEA1BF45-6A94-4922-B8F9-A7D08A4CAD92}"/>
    <cellStyle name="Normal 7 6 6 2 5 3" xfId="14797" xr:uid="{8011D1AE-A096-49B3-A833-5A3211D0A05D}"/>
    <cellStyle name="Normal 7 6 6 2 6" xfId="7250" xr:uid="{7CF328A4-4908-44FA-B972-75D59A28DDA1}"/>
    <cellStyle name="Normal 7 6 6 2 6 2" xfId="17630" xr:uid="{2938AFDE-3D6F-4AFC-A431-0AFC23B4817B}"/>
    <cellStyle name="Normal 7 6 6 2 7" xfId="10083" xr:uid="{B600220D-9330-452C-85B4-091C21D3E5D2}"/>
    <cellStyle name="Normal 7 6 6 2 7 2" xfId="20463" xr:uid="{1CF45A2F-4BDD-463E-8AE8-125CAD9CE958}"/>
    <cellStyle name="Normal 7 6 6 2 8" xfId="25385" xr:uid="{5569986E-846C-48E9-B343-C5A293E1820F}"/>
    <cellStyle name="Normal 7 6 6 2 9" xfId="12804" xr:uid="{C145EB29-7EE7-41FA-8EEE-0623BCB2FF8B}"/>
    <cellStyle name="Normal 7 6 6 3" xfId="1507" xr:uid="{00000000-0005-0000-0000-0000BC070000}"/>
    <cellStyle name="Normal 7 6 6 3 2" xfId="4609" xr:uid="{F14CE967-CAE8-4480-8105-4FCB90A37042}"/>
    <cellStyle name="Normal 7 6 6 3 2 2" xfId="9380" xr:uid="{C99E997D-08CD-4908-985C-5EC8E1428681}"/>
    <cellStyle name="Normal 7 6 6 3 2 2 2" xfId="29348" xr:uid="{8727CD08-8DE0-4178-8FAB-9EEDB235D22A}"/>
    <cellStyle name="Normal 7 6 6 3 2 2 3" xfId="19760" xr:uid="{06F669DE-4B87-41B7-8C2F-116D16D00B6F}"/>
    <cellStyle name="Normal 7 6 6 3 2 3" xfId="12213" xr:uid="{D7CCF65F-3506-4683-96F9-F5E823D11A84}"/>
    <cellStyle name="Normal 7 6 6 3 2 3 2" xfId="22593" xr:uid="{AAFEA359-EC7A-4C13-808A-D5B42C63E00B}"/>
    <cellStyle name="Normal 7 6 6 3 2 4" xfId="22977" xr:uid="{C7FDCBBD-6BCC-405C-A3A9-76D67F1E25D8}"/>
    <cellStyle name="Normal 7 6 6 3 2 5" xfId="16927" xr:uid="{4DC315E7-0311-4131-B8D5-1E08462052FA}"/>
    <cellStyle name="Normal 7 6 6 3 3" xfId="5503" xr:uid="{8522F306-649E-4170-97FC-7493F82F02D9}"/>
    <cellStyle name="Normal 7 6 6 3 3 2" xfId="26883" xr:uid="{01DA18E4-630B-407C-90D8-A91D7245FB40}"/>
    <cellStyle name="Normal 7 6 6 3 3 3" xfId="28167" xr:uid="{7C2D3BB2-4CDA-4B63-808A-80FBE4F1B9CF}"/>
    <cellStyle name="Normal 7 6 6 3 3 4" xfId="14799" xr:uid="{D8150843-5B72-4389-80BE-739888821749}"/>
    <cellStyle name="Normal 7 6 6 3 4" xfId="7252" xr:uid="{F509454B-227C-426F-970A-B489BD7153BC}"/>
    <cellStyle name="Normal 7 6 6 3 4 2" xfId="25899" xr:uid="{03B433BB-282D-4668-99EA-A3DFFEF34C56}"/>
    <cellStyle name="Normal 7 6 6 3 4 3" xfId="28638" xr:uid="{2FC4DC22-583C-4AE0-B574-3F4737361CF8}"/>
    <cellStyle name="Normal 7 6 6 3 4 4" xfId="17632" xr:uid="{632C8BC2-1B4E-4244-AC82-F2BB44834442}"/>
    <cellStyle name="Normal 7 6 6 3 5" xfId="10085" xr:uid="{33884DD8-7790-4C34-9D44-87B0B9071B03}"/>
    <cellStyle name="Normal 7 6 6 3 5 2" xfId="29469" xr:uid="{D657E74B-A85A-4BE1-B0EF-D68ABA591894}"/>
    <cellStyle name="Normal 7 6 6 3 5 3" xfId="20465" xr:uid="{17476645-C583-4B81-BAB9-3D431711E7D8}"/>
    <cellStyle name="Normal 7 6 6 3 6" xfId="24549" xr:uid="{7F04EA5A-7CA8-4E0F-A5D3-9DBD12856DA2}"/>
    <cellStyle name="Normal 7 6 6 3 7" xfId="14096" xr:uid="{2083B337-D404-4396-BEBD-396F3F4FB296}"/>
    <cellStyle name="Normal 7 6 6 4" xfId="1508" xr:uid="{00000000-0005-0000-0000-0000BD070000}"/>
    <cellStyle name="Normal 7 6 6 4 2" xfId="5504" xr:uid="{B1732BA7-F99E-4741-8EAB-B210D7C053B9}"/>
    <cellStyle name="Normal 7 6 6 4 2 2" xfId="24094" xr:uid="{FA1B13A7-D167-4EA2-A350-A98617B2D303}"/>
    <cellStyle name="Normal 7 6 6 4 2 3" xfId="28265" xr:uid="{56DBB3E1-308A-4947-82A4-B10BE50C8A1B}"/>
    <cellStyle name="Normal 7 6 6 4 2 4" xfId="14800" xr:uid="{7E7F5B2D-6716-44CD-94E9-DC067523BD92}"/>
    <cellStyle name="Normal 7 6 6 4 3" xfId="7253" xr:uid="{F8A11A8C-8BFF-48F3-A1FD-EF29614361A6}"/>
    <cellStyle name="Normal 7 6 6 4 3 2" xfId="28368" xr:uid="{FEF2D7E9-A34A-4940-8224-435FEFF01F1D}"/>
    <cellStyle name="Normal 7 6 6 4 3 3" xfId="17633" xr:uid="{4ED87E50-93AE-4538-9786-4F9D0E2789A3}"/>
    <cellStyle name="Normal 7 6 6 4 4" xfId="10086" xr:uid="{FEB4022C-F1E3-4EEA-BC90-D9D14035388A}"/>
    <cellStyle name="Normal 7 6 6 4 4 2" xfId="20466" xr:uid="{FF1819DC-C74B-4760-AC62-38CC67072738}"/>
    <cellStyle name="Normal 7 6 6 4 5" xfId="25457" xr:uid="{884E5F05-DE08-4D40-BA10-0149E35848F9}"/>
    <cellStyle name="Normal 7 6 6 4 6" xfId="13502" xr:uid="{FB128930-BA0C-4BB7-850E-07204CFDD584}"/>
    <cellStyle name="Normal 7 6 6 5" xfId="2579" xr:uid="{00000000-0005-0000-0000-00002A090000}"/>
    <cellStyle name="Normal 7 6 6 5 2" xfId="5843" xr:uid="{FC07E65B-AECC-4723-8B85-42B93FFCFF2A}"/>
    <cellStyle name="Normal 7 6 6 5 2 2" xfId="27770" xr:uid="{9518A7A9-2E88-4A12-8133-4CDBCE5423B9}"/>
    <cellStyle name="Normal 7 6 6 5 2 3" xfId="15250" xr:uid="{08C635A3-EA47-4E40-9C92-EBF23F30B52F}"/>
    <cellStyle name="Normal 7 6 6 5 3" xfId="7703" xr:uid="{0318551E-54D7-4162-BC80-5B7FEAC080D4}"/>
    <cellStyle name="Normal 7 6 6 5 3 2" xfId="18083" xr:uid="{AB883187-AEFB-401B-98C3-A91990143091}"/>
    <cellStyle name="Normal 7 6 6 5 4" xfId="10536" xr:uid="{623578DD-EDBB-4CB0-B8A4-201B6942FEDD}"/>
    <cellStyle name="Normal 7 6 6 5 4 2" xfId="20916" xr:uid="{30F4F925-14E5-44E2-A19C-94BA78423C76}"/>
    <cellStyle name="Normal 7 6 6 5 5" xfId="25129" xr:uid="{0B389366-22C8-49F9-AF34-069A9E312800}"/>
    <cellStyle name="Normal 7 6 6 5 6" xfId="12966" xr:uid="{797A1FFD-B612-440A-BE6B-1FFE202CD8F2}"/>
    <cellStyle name="Normal 7 6 6 6" xfId="2413" xr:uid="{00000000-0005-0000-0000-000024090000}"/>
    <cellStyle name="Normal 7 6 6 6 2" xfId="7539" xr:uid="{4FDC4E51-6D31-4A25-8512-CBBA185C9F63}"/>
    <cellStyle name="Normal 7 6 6 6 2 2" xfId="26818" xr:uid="{A4D45A25-76E5-4F37-89C4-1606FF657ECD}"/>
    <cellStyle name="Normal 7 6 6 6 2 3" xfId="17919" xr:uid="{D7558F3D-D4B8-467E-8F01-332C6031EECD}"/>
    <cellStyle name="Normal 7 6 6 6 3" xfId="10372" xr:uid="{EFA65DA9-A015-4BE6-BEA2-4A7A7C5A90AA}"/>
    <cellStyle name="Normal 7 6 6 6 3 2" xfId="20752" xr:uid="{48359B26-D60F-4260-833C-0AC33A063146}"/>
    <cellStyle name="Normal 7 6 6 6 4" xfId="24880" xr:uid="{817D6BB7-50E5-497B-B0F2-3248DEC74781}"/>
    <cellStyle name="Normal 7 6 6 6 5" xfId="15086" xr:uid="{BA3BE017-311B-43EA-8080-8C40EA3F788B}"/>
    <cellStyle name="Normal 7 6 6 7" xfId="4086" xr:uid="{AD82AA17-F863-4080-AE76-D5694A4D0A0D}"/>
    <cellStyle name="Normal 7 6 6 7 2" xfId="8862" xr:uid="{736F0F43-2BD4-47E7-955C-8BE517273D03}"/>
    <cellStyle name="Normal 7 6 6 7 2 2" xfId="19242" xr:uid="{C64B38B8-5287-4B1A-BE40-405A749A9673}"/>
    <cellStyle name="Normal 7 6 6 7 3" xfId="11695" xr:uid="{59C47437-3B8A-4A7D-8C7C-B854A9B0C1D9}"/>
    <cellStyle name="Normal 7 6 6 7 3 2" xfId="22075" xr:uid="{BBA0E55D-6FC3-47E8-A22A-86BC5E1155B7}"/>
    <cellStyle name="Normal 7 6 6 7 4" xfId="28088" xr:uid="{64006040-061F-4846-90B0-61C074CBA756}"/>
    <cellStyle name="Normal 7 6 6 7 5" xfId="16409" xr:uid="{89E87FA3-C5C8-4FE7-9FD5-82141A46A5F7}"/>
    <cellStyle name="Normal 7 6 6 8" xfId="5500" xr:uid="{8C2001EF-CE6E-4312-9B27-D4ED056D7F73}"/>
    <cellStyle name="Normal 7 6 6 8 2" xfId="14796" xr:uid="{AC29F6D8-C066-4EB8-8AAF-790769E45F74}"/>
    <cellStyle name="Normal 7 6 6 9" xfId="7249" xr:uid="{BCFA341F-BBF9-4B76-8716-B250CFC70BA2}"/>
    <cellStyle name="Normal 7 6 6 9 2" xfId="17629" xr:uid="{4A490468-A8E8-4FE8-9B9B-7E76C4A83845}"/>
    <cellStyle name="Normal 7 6 7" xfId="1509" xr:uid="{00000000-0005-0000-0000-0000BE070000}"/>
    <cellStyle name="Normal 7 6 7 10" xfId="12647" xr:uid="{6613BBB2-E1A1-4A0A-B1C4-F1A50DD76820}"/>
    <cellStyle name="Normal 7 6 7 2" xfId="1510" xr:uid="{00000000-0005-0000-0000-0000BF070000}"/>
    <cellStyle name="Normal 7 6 7 2 2" xfId="3002" xr:uid="{00000000-0005-0000-0000-00002D090000}"/>
    <cellStyle name="Normal 7 6 7 2 2 2" xfId="6150" xr:uid="{080ABE97-B2E2-4E61-8652-1A37699BBBF3}"/>
    <cellStyle name="Normal 7 6 7 2 2 2 2" xfId="27712" xr:uid="{27DD2297-39A5-4C35-A642-8D66ED12C58C}"/>
    <cellStyle name="Normal 7 6 7 2 2 2 3" xfId="28214" xr:uid="{6F8031B1-E034-4FD5-9844-F89DC6F10E87}"/>
    <cellStyle name="Normal 7 6 7 2 2 2 4" xfId="15628" xr:uid="{EFBAB4C5-27F5-4952-8540-ABD00479F2B5}"/>
    <cellStyle name="Normal 7 6 7 2 2 3" xfId="8081" xr:uid="{F1B62941-20EB-4DE6-8854-23C934EA88B7}"/>
    <cellStyle name="Normal 7 6 7 2 2 3 2" xfId="28771" xr:uid="{C802CC61-F50C-4C41-8073-E79A2A6DE01B}"/>
    <cellStyle name="Normal 7 6 7 2 2 3 3" xfId="18461" xr:uid="{192526C5-1B6C-409F-B402-201E9EAE43F4}"/>
    <cellStyle name="Normal 7 6 7 2 2 4" xfId="10914" xr:uid="{A810FF71-D6A1-4B30-B447-46D407037906}"/>
    <cellStyle name="Normal 7 6 7 2 2 4 2" xfId="21294" xr:uid="{EF98612A-D2AC-459E-AB5E-66F8C3EB41D6}"/>
    <cellStyle name="Normal 7 6 7 2 2 5" xfId="22730" xr:uid="{BDD1352B-9AF1-4EB1-839C-479DBC5D6CF0}"/>
    <cellStyle name="Normal 7 6 7 2 2 6" xfId="13503" xr:uid="{B40B867E-575C-48C2-96E2-8087B463203C}"/>
    <cellStyle name="Normal 7 6 7 2 3" xfId="5506" xr:uid="{0D1C3F98-7444-4796-9719-7935A150882F}"/>
    <cellStyle name="Normal 7 6 7 2 3 2" xfId="23505" xr:uid="{4B0EDB46-F5A1-417D-AA76-5E18DB7A653B}"/>
    <cellStyle name="Normal 7 6 7 2 3 3" xfId="26809" xr:uid="{A7DBD1A4-A307-40D4-A554-9B49C072DE4B}"/>
    <cellStyle name="Normal 7 6 7 2 3 4" xfId="14802" xr:uid="{6D8CDFE8-C924-40F1-BF4F-87F16F5C7BAF}"/>
    <cellStyle name="Normal 7 6 7 2 4" xfId="7255" xr:uid="{7B4AD736-9165-47FF-8869-95C08FC07855}"/>
    <cellStyle name="Normal 7 6 7 2 4 2" xfId="28087" xr:uid="{272CA894-78E3-437B-854F-B62209FDCA6A}"/>
    <cellStyle name="Normal 7 6 7 2 4 3" xfId="27578" xr:uid="{9381158D-9526-44F0-A16B-A01CC9FE2035}"/>
    <cellStyle name="Normal 7 6 7 2 4 4" xfId="17635" xr:uid="{4AB6D8D8-6B86-4136-BCAD-100867AD5B06}"/>
    <cellStyle name="Normal 7 6 7 2 5" xfId="10088" xr:uid="{5D942458-53FB-4B9E-9596-47BAB7BE0CC8}"/>
    <cellStyle name="Normal 7 6 7 2 5 2" xfId="29470" xr:uid="{E10E9DCB-37C1-4BED-B673-516D0B36DA47}"/>
    <cellStyle name="Normal 7 6 7 2 5 3" xfId="20468" xr:uid="{8CF82372-2F7F-460E-8D13-DE3A3C7EE63E}"/>
    <cellStyle name="Normal 7 6 7 2 6" xfId="24364" xr:uid="{F7B5B9B8-0479-469B-B68B-99E0D8F6747A}"/>
    <cellStyle name="Normal 7 6 7 2 7" xfId="12805" xr:uid="{8E4EE383-B604-480E-BBF7-9D69D7A8B6A6}"/>
    <cellStyle name="Normal 7 6 7 3" xfId="1511" xr:uid="{00000000-0005-0000-0000-0000C0070000}"/>
    <cellStyle name="Normal 7 6 7 3 2" xfId="5507" xr:uid="{34F986F0-B558-46D8-92F7-4FB60422883D}"/>
    <cellStyle name="Normal 7 6 7 3 2 2" xfId="28507" xr:uid="{409834E1-969F-4E1F-9261-1088BCA14ED7}"/>
    <cellStyle name="Normal 7 6 7 3 2 3" xfId="26980" xr:uid="{5045E64F-960D-4A8E-BC82-D7ABA7EF7E8E}"/>
    <cellStyle name="Normal 7 6 7 3 2 4" xfId="14803" xr:uid="{739C2D90-EC90-404C-BA85-EC612F0D9090}"/>
    <cellStyle name="Normal 7 6 7 3 3" xfId="7256" xr:uid="{14C9598E-269D-4F8B-8BB0-669E07821B82}"/>
    <cellStyle name="Normal 7 6 7 3 3 2" xfId="26875" xr:uid="{4BB77D7B-DE4F-4C44-A3AE-A9B7983EA802}"/>
    <cellStyle name="Normal 7 6 7 3 3 3" xfId="27973" xr:uid="{F7BB6B8E-073F-4937-85E9-F14842BDE935}"/>
    <cellStyle name="Normal 7 6 7 3 3 4" xfId="17636" xr:uid="{9D70DA91-48F7-4CD0-9518-4D629D7B8D35}"/>
    <cellStyle name="Normal 7 6 7 3 4" xfId="10089" xr:uid="{136BE510-F66E-4D9E-AF0B-D21EEA11AD1F}"/>
    <cellStyle name="Normal 7 6 7 3 4 2" xfId="29471" xr:uid="{C620F071-D9C4-44CC-8F65-4810C8762C5A}"/>
    <cellStyle name="Normal 7 6 7 3 4 3" xfId="20469" xr:uid="{2E6C462F-8B17-467B-992A-2AFF6727BFD9}"/>
    <cellStyle name="Normal 7 6 7 3 5" xfId="22719" xr:uid="{9EADBDAF-129B-48A4-B542-9DBCA21F384E}"/>
    <cellStyle name="Normal 7 6 7 3 6" xfId="13330" xr:uid="{4C52449C-8F2A-4028-A5A3-3704AF93FD5B}"/>
    <cellStyle name="Normal 7 6 7 4" xfId="2414" xr:uid="{00000000-0005-0000-0000-00002B090000}"/>
    <cellStyle name="Normal 7 6 7 4 2" xfId="7540" xr:uid="{08EB01D6-AB8E-4775-A28B-1EAF80F723E8}"/>
    <cellStyle name="Normal 7 6 7 4 2 2" xfId="28434" xr:uid="{96CDC6F0-1E1B-4294-95F6-6B4B18CFCCA2}"/>
    <cellStyle name="Normal 7 6 7 4 2 3" xfId="17920" xr:uid="{B996FC26-B713-4B53-919A-06E3B34AA916}"/>
    <cellStyle name="Normal 7 6 7 4 3" xfId="10373" xr:uid="{C82718F1-4981-4C5B-8D4B-47DEC2D44FA2}"/>
    <cellStyle name="Normal 7 6 7 4 3 2" xfId="20753" xr:uid="{33A6C9FE-E2BB-4FE8-A69E-B999139845C0}"/>
    <cellStyle name="Normal 7 6 7 4 4" xfId="23923" xr:uid="{8962E17B-97F8-422A-A065-8D564CAC16D7}"/>
    <cellStyle name="Normal 7 6 7 4 5" xfId="15087" xr:uid="{801BA0D2-29DD-457B-A574-172CF5D56217}"/>
    <cellStyle name="Normal 7 6 7 5" xfId="4087" xr:uid="{5447E32B-0A0F-40AE-B370-2B5373924D12}"/>
    <cellStyle name="Normal 7 6 7 5 2" xfId="8863" xr:uid="{4DD92BC6-9875-4460-9CFF-95B3697BAE4B}"/>
    <cellStyle name="Normal 7 6 7 5 2 2" xfId="28997" xr:uid="{2B955F8C-32A2-49D6-BD12-923BA7BE86AD}"/>
    <cellStyle name="Normal 7 6 7 5 2 3" xfId="19243" xr:uid="{339F6D67-D6EB-4190-A170-28821FB76135}"/>
    <cellStyle name="Normal 7 6 7 5 3" xfId="11696" xr:uid="{F50B4B69-54DE-4CA3-8803-277F5240FACE}"/>
    <cellStyle name="Normal 7 6 7 5 3 2" xfId="22076" xr:uid="{4AEA814F-AA9D-4EBF-BD8A-3ADC1E179C3F}"/>
    <cellStyle name="Normal 7 6 7 5 4" xfId="24983" xr:uid="{651AFEB9-E3F7-485D-9E17-42CBD082B1A7}"/>
    <cellStyle name="Normal 7 6 7 5 5" xfId="16410" xr:uid="{5240F479-5ADC-4124-99F2-2DF6F521B8DC}"/>
    <cellStyle name="Normal 7 6 7 6" xfId="5505" xr:uid="{7D013370-A388-4364-BB0A-927C952754BD}"/>
    <cellStyle name="Normal 7 6 7 6 2" xfId="28185" xr:uid="{27220882-AE72-42F7-9892-2AA2D872B6D2}"/>
    <cellStyle name="Normal 7 6 7 6 3" xfId="26095" xr:uid="{B8C32442-4CEC-40FB-826C-CAF41DCA68B8}"/>
    <cellStyle name="Normal 7 6 7 6 4" xfId="14801" xr:uid="{F3ACB335-189C-4282-8A6E-887CA1DA89CE}"/>
    <cellStyle name="Normal 7 6 7 7" xfId="7254" xr:uid="{9A0C3AF1-1982-425A-A7D2-2271FF6BE6FC}"/>
    <cellStyle name="Normal 7 6 7 7 2" xfId="25966" xr:uid="{DB732E0C-CE5D-46CF-8221-5040249B02DE}"/>
    <cellStyle name="Normal 7 6 7 7 3" xfId="17634" xr:uid="{8BA47303-40CB-4C40-85AD-3D9AF7C28189}"/>
    <cellStyle name="Normal 7 6 7 8" xfId="10087" xr:uid="{761919A9-7EFF-4657-BDAA-1C96AFE884F4}"/>
    <cellStyle name="Normal 7 6 7 8 2" xfId="20467" xr:uid="{11FFC442-1C67-45F5-A45D-85E4A1F393F1}"/>
    <cellStyle name="Normal 7 6 7 9" xfId="23148" xr:uid="{5BF4DAFD-94AD-489C-A856-6462CEAE81AE}"/>
    <cellStyle name="Normal 7 6 8" xfId="1512" xr:uid="{00000000-0005-0000-0000-0000C1070000}"/>
    <cellStyle name="Normal 7 6 8 10" xfId="12648" xr:uid="{554EF0C8-2CAF-4171-8C8E-D3D4A4494C79}"/>
    <cellStyle name="Normal 7 6 8 2" xfId="1513" xr:uid="{00000000-0005-0000-0000-0000C2070000}"/>
    <cellStyle name="Normal 7 6 8 2 2" xfId="3003" xr:uid="{00000000-0005-0000-0000-000031090000}"/>
    <cellStyle name="Normal 7 6 8 2 2 2" xfId="6151" xr:uid="{CC140979-0A8B-4FC7-A6E0-1DA3F65E100B}"/>
    <cellStyle name="Normal 7 6 8 2 2 2 2" xfId="27237" xr:uid="{1F315FCD-6B19-4D94-8E5D-3756A45B62F6}"/>
    <cellStyle name="Normal 7 6 8 2 2 2 3" xfId="27514" xr:uid="{2DEB4296-D487-454C-93AA-17F127C0E66A}"/>
    <cellStyle name="Normal 7 6 8 2 2 2 4" xfId="15629" xr:uid="{205D61BA-E6B1-40F9-B3D7-75B50B0AAF82}"/>
    <cellStyle name="Normal 7 6 8 2 2 3" xfId="8082" xr:uid="{826BCC74-F38F-4FEC-A952-AC965578CD6B}"/>
    <cellStyle name="Normal 7 6 8 2 2 3 2" xfId="28772" xr:uid="{656A6E39-2F70-452E-9E11-6A870201D508}"/>
    <cellStyle name="Normal 7 6 8 2 2 3 3" xfId="18462" xr:uid="{17E9700F-9E8B-40A8-BDD6-D59C4AFEF4C9}"/>
    <cellStyle name="Normal 7 6 8 2 2 4" xfId="10915" xr:uid="{5784923F-C5DA-4ED9-96C9-C9E735129722}"/>
    <cellStyle name="Normal 7 6 8 2 2 4 2" xfId="21295" xr:uid="{E094762C-B45A-4663-BAA3-BF7302EC2FD6}"/>
    <cellStyle name="Normal 7 6 8 2 2 5" xfId="24588" xr:uid="{B7D3F56C-7CBC-40E0-8725-AD3257430DA5}"/>
    <cellStyle name="Normal 7 6 8 2 2 6" xfId="13504" xr:uid="{817E433A-E7F3-491F-83E8-97ED8CB429A3}"/>
    <cellStyle name="Normal 7 6 8 2 3" xfId="5509" xr:uid="{52CF00B2-7171-4170-A4FE-F6A5EE947A9D}"/>
    <cellStyle name="Normal 7 6 8 2 3 2" xfId="25042" xr:uid="{DC7F0F18-D9DC-47CB-BA79-F5EB7F822477}"/>
    <cellStyle name="Normal 7 6 8 2 3 3" xfId="27050" xr:uid="{A7714589-F090-46F3-9ABF-D91F8E2BAFD3}"/>
    <cellStyle name="Normal 7 6 8 2 3 4" xfId="14805" xr:uid="{62FC836F-55EE-49EC-A952-822D62A01DDC}"/>
    <cellStyle name="Normal 7 6 8 2 4" xfId="7258" xr:uid="{CD7CFFB2-EE8E-4FEC-B5F5-93CCF6AC1410}"/>
    <cellStyle name="Normal 7 6 8 2 4 2" xfId="27800" xr:uid="{72607EB8-5B14-491F-90F5-7C9C14E39708}"/>
    <cellStyle name="Normal 7 6 8 2 4 3" xfId="26949" xr:uid="{33E49809-0D74-482A-B4ED-F288A9708BA5}"/>
    <cellStyle name="Normal 7 6 8 2 4 4" xfId="17638" xr:uid="{9FC55906-7CB2-4561-8C40-99CC00785CB7}"/>
    <cellStyle name="Normal 7 6 8 2 5" xfId="10091" xr:uid="{789D05B8-2E3D-4ECC-A80D-2993A33489FB}"/>
    <cellStyle name="Normal 7 6 8 2 5 2" xfId="29472" xr:uid="{667EB77B-1A80-4318-AD74-42920ADC3936}"/>
    <cellStyle name="Normal 7 6 8 2 5 3" xfId="20471" xr:uid="{F5E30A7E-E2DF-4D4B-B6B6-CB117F302806}"/>
    <cellStyle name="Normal 7 6 8 2 6" xfId="25131" xr:uid="{9A77F4ED-6C9E-4E29-BFBB-3F66EA865EB2}"/>
    <cellStyle name="Normal 7 6 8 2 7" xfId="12806" xr:uid="{B7D3FC20-7E19-4C7C-84AB-95CECF16A3AC}"/>
    <cellStyle name="Normal 7 6 8 3" xfId="1514" xr:uid="{00000000-0005-0000-0000-0000C3070000}"/>
    <cellStyle name="Normal 7 6 8 3 2" xfId="5510" xr:uid="{B72048B6-0134-4663-BD71-836DDABD42ED}"/>
    <cellStyle name="Normal 7 6 8 3 2 2" xfId="26430" xr:uid="{D360AD84-AB31-47D4-9B09-6CC34916B15E}"/>
    <cellStyle name="Normal 7 6 8 3 2 3" xfId="27463" xr:uid="{966EDC14-457F-4731-9E9E-9A7D295841F5}"/>
    <cellStyle name="Normal 7 6 8 3 2 4" xfId="14806" xr:uid="{4A3FC10F-15B4-4416-90A8-97C0218A902C}"/>
    <cellStyle name="Normal 7 6 8 3 3" xfId="7259" xr:uid="{DD2F54F9-01EF-41D5-8D71-BAEA5EB97AB2}"/>
    <cellStyle name="Normal 7 6 8 3 3 2" xfId="28730" xr:uid="{61D759C3-F0AF-4F79-8D32-4CD39E251A9F}"/>
    <cellStyle name="Normal 7 6 8 3 3 3" xfId="27142" xr:uid="{6079D208-AA83-4A3C-9F0C-DA77242C1108}"/>
    <cellStyle name="Normal 7 6 8 3 3 4" xfId="17639" xr:uid="{12C583DD-6D8F-43DD-81FA-89F597737CEB}"/>
    <cellStyle name="Normal 7 6 8 3 4" xfId="10092" xr:uid="{C6049051-5F2D-4558-9F0E-33787B49DD90}"/>
    <cellStyle name="Normal 7 6 8 3 4 2" xfId="29473" xr:uid="{C3490728-ADAD-44F7-9697-9906C012B277}"/>
    <cellStyle name="Normal 7 6 8 3 4 3" xfId="20472" xr:uid="{A75AB428-9466-42F3-B9BB-2CC6E5C59975}"/>
    <cellStyle name="Normal 7 6 8 3 5" xfId="22978" xr:uid="{F6DBF923-C9F4-4D49-9494-65B04710DE73}"/>
    <cellStyle name="Normal 7 6 8 3 6" xfId="13331" xr:uid="{1369D01F-A10E-49C7-82AB-9D1E5C89697F}"/>
    <cellStyle name="Normal 7 6 8 4" xfId="2415" xr:uid="{00000000-0005-0000-0000-00002F090000}"/>
    <cellStyle name="Normal 7 6 8 4 2" xfId="7541" xr:uid="{C11B5D9B-82E1-4B2F-A1E0-57C0FAA092D5}"/>
    <cellStyle name="Normal 7 6 8 4 2 2" xfId="26460" xr:uid="{99F765B3-02EF-448A-A5DE-D643F9456262}"/>
    <cellStyle name="Normal 7 6 8 4 2 3" xfId="17921" xr:uid="{5D816BAD-016A-4946-9938-937901AC8CE7}"/>
    <cellStyle name="Normal 7 6 8 4 3" xfId="10374" xr:uid="{2F18354F-5E69-4AA1-9CAE-C436E194D724}"/>
    <cellStyle name="Normal 7 6 8 4 3 2" xfId="20754" xr:uid="{69FD87EF-4DC7-4390-B4C4-2BFBBEBCC2CF}"/>
    <cellStyle name="Normal 7 6 8 4 4" xfId="24812" xr:uid="{604949DB-AF2B-489E-ADD6-7C677EF3D0E1}"/>
    <cellStyle name="Normal 7 6 8 4 5" xfId="15088" xr:uid="{5DED99FE-B5E4-4BD5-99B2-F71871C767A3}"/>
    <cellStyle name="Normal 7 6 8 5" xfId="4088" xr:uid="{D9041D1F-885D-434D-AAE9-9E4554E7130B}"/>
    <cellStyle name="Normal 7 6 8 5 2" xfId="8864" xr:uid="{227165F0-0C24-47CF-B5D0-CBC412E44D02}"/>
    <cellStyle name="Normal 7 6 8 5 2 2" xfId="28998" xr:uid="{E80C4487-2BB7-4CB7-86BD-0A5C32B56ADA}"/>
    <cellStyle name="Normal 7 6 8 5 2 3" xfId="19244" xr:uid="{0DACE2F1-CE37-44B0-A659-77EB73846BBE}"/>
    <cellStyle name="Normal 7 6 8 5 3" xfId="11697" xr:uid="{D90B6D2A-7125-4880-909F-BEC13BECF37D}"/>
    <cellStyle name="Normal 7 6 8 5 3 2" xfId="22077" xr:uid="{B07C2314-2E84-479C-95B7-AD9FAFB85B34}"/>
    <cellStyle name="Normal 7 6 8 5 4" xfId="22811" xr:uid="{62FF5670-8968-49EF-B138-03D58E0DC197}"/>
    <cellStyle name="Normal 7 6 8 5 5" xfId="16411" xr:uid="{D25DEB90-37FF-49D3-91CF-BEBF5CF42DB4}"/>
    <cellStyle name="Normal 7 6 8 6" xfId="5508" xr:uid="{158CAD52-D7BF-4F02-8F11-03D9841D0936}"/>
    <cellStyle name="Normal 7 6 8 6 2" xfId="27229" xr:uid="{C56D41CB-4D33-4319-B9D1-37B83C6813E8}"/>
    <cellStyle name="Normal 7 6 8 6 3" xfId="28504" xr:uid="{9A3C800A-03FC-41E2-9A02-1689263DA470}"/>
    <cellStyle name="Normal 7 6 8 6 4" xfId="14804" xr:uid="{7DE166AB-36BD-4CEF-B846-4F5428411E67}"/>
    <cellStyle name="Normal 7 6 8 7" xfId="7257" xr:uid="{6D67B509-3936-48F8-B3E7-C1597928E3DF}"/>
    <cellStyle name="Normal 7 6 8 7 2" xfId="26351" xr:uid="{14C69467-F8F7-4C34-9E1B-82A31847E70A}"/>
    <cellStyle name="Normal 7 6 8 7 3" xfId="17637" xr:uid="{E57FAD4F-7EDC-4D4A-85AE-C8312005B7E4}"/>
    <cellStyle name="Normal 7 6 8 8" xfId="10090" xr:uid="{81DB28D6-C3A6-426F-97FC-0A0E81209779}"/>
    <cellStyle name="Normal 7 6 8 8 2" xfId="20470" xr:uid="{5D1CE01E-DF35-4B11-8062-5C3761B2B427}"/>
    <cellStyle name="Normal 7 6 8 9" xfId="25386" xr:uid="{B3F5AD1B-E2A5-4545-A3E7-526CFA7A2F0B}"/>
    <cellStyle name="Normal 7 6 9" xfId="1515" xr:uid="{00000000-0005-0000-0000-0000C4070000}"/>
    <cellStyle name="Normal 7 6 9 2" xfId="30415" xr:uid="{AB45C2D4-D1A5-4191-A2B5-6B3B04A57500}"/>
    <cellStyle name="Normal 7 6 9 3" xfId="30416" xr:uid="{878EED05-4C5D-4667-BCA2-DAD249232A25}"/>
    <cellStyle name="Normal 7 6 9 3 2" xfId="30569" xr:uid="{1BBA716F-322A-443F-9F1C-34B4B91E48F1}"/>
    <cellStyle name="Normal 7 6 9 3 2 2" xfId="30608" xr:uid="{4BD1B694-F951-4017-95A9-FF534FEB7058}"/>
    <cellStyle name="Normal 7 6 9 3 2 3" xfId="30627" xr:uid="{D926D891-B7C7-4693-8B9F-A282844D3DAF}"/>
    <cellStyle name="Normal 7 6 9 3 2 4" xfId="30934" xr:uid="{D974361E-AECE-4B32-BC25-92B53BFBEF24}"/>
    <cellStyle name="Normal 7 6 9 3 3" xfId="30595" xr:uid="{1CB22FE2-C93E-4B7A-9F83-F05BC42F8988}"/>
    <cellStyle name="Normal 7 6 9 3 3 2" xfId="30636" xr:uid="{0E85BEEA-8502-4FB9-9D7B-9B39FC6894C4}"/>
    <cellStyle name="Normal 7 6 9 3 3 3" xfId="30947" xr:uid="{10A0B2B1-C014-460B-B97B-1F8715293478}"/>
    <cellStyle name="Normal 7 6 9 3 4" xfId="30624" xr:uid="{D5B2EEA1-BA41-4ECF-8645-DC7FCB362E6F}"/>
    <cellStyle name="Normal 7 6 9 3 5" xfId="30922" xr:uid="{59272B79-6782-498A-A565-B27F383EE7E8}"/>
    <cellStyle name="Normal 7 6 9 4" xfId="30572" xr:uid="{AF443EFD-BF75-488F-8C96-3A07A286175C}"/>
    <cellStyle name="Normal 7 6 9 4 2" xfId="30611" xr:uid="{93E0A71D-1FCA-4C1A-8893-2D82F9B7C858}"/>
    <cellStyle name="Normal 7 6 9 4 3" xfId="30630" xr:uid="{32F1BC2F-10D3-4E71-AD07-986C280704B2}"/>
    <cellStyle name="Normal 7 6 9 4 4" xfId="30938" xr:uid="{D4C2894F-E69E-46C0-825F-9DFEC6921BF8}"/>
    <cellStyle name="Normal 7 7" xfId="1516" xr:uid="{00000000-0005-0000-0000-0000C5070000}"/>
    <cellStyle name="Normal 7 7 10" xfId="5511" xr:uid="{B65931B3-EFA4-461D-A169-E0EDDDD36F2D}"/>
    <cellStyle name="Normal 7 7 10 2" xfId="14807" xr:uid="{0644F959-A9B9-428F-B781-384083067488}"/>
    <cellStyle name="Normal 7 7 11" xfId="7260" xr:uid="{F781D481-6E98-44FC-931A-7A16F23FEF0F}"/>
    <cellStyle name="Normal 7 7 11 2" xfId="17640" xr:uid="{882EE3F5-913E-4D35-BF8A-106AC651D1DB}"/>
    <cellStyle name="Normal 7 7 12" xfId="10093" xr:uid="{0A216596-F8DE-459F-BF6E-75A6C3E8BDD6}"/>
    <cellStyle name="Normal 7 7 12 2" xfId="20473" xr:uid="{8091C60B-559A-4150-8F18-7605712FBE1A}"/>
    <cellStyle name="Normal 7 7 13" xfId="24125" xr:uid="{76ABBC37-BB4A-4EAE-8FEE-A63D322C2D72}"/>
    <cellStyle name="Normal 7 7 14" xfId="12415" xr:uid="{A1FE8148-2A66-4DAD-8241-526212D23733}"/>
    <cellStyle name="Normal 7 7 2" xfId="1517" xr:uid="{00000000-0005-0000-0000-0000C6070000}"/>
    <cellStyle name="Normal 7 7 2 10" xfId="7261" xr:uid="{5725BABE-2C86-4433-A52E-0A0E203CEAA2}"/>
    <cellStyle name="Normal 7 7 2 10 2" xfId="17641" xr:uid="{2CF5C8C6-EF94-41E7-AE84-942A241CE748}"/>
    <cellStyle name="Normal 7 7 2 11" xfId="10094" xr:uid="{503BA08A-61CD-4257-80A0-F8CED33380E4}"/>
    <cellStyle name="Normal 7 7 2 11 2" xfId="20474" xr:uid="{1CE5763B-B8A7-4049-AAB9-D0EFD31794BE}"/>
    <cellStyle name="Normal 7 7 2 12" xfId="23660" xr:uid="{203F4F39-A45F-4E4A-BC0F-0D7F44832D20}"/>
    <cellStyle name="Normal 7 7 2 13" xfId="12475" xr:uid="{FE7C9CD0-B5EC-4C63-98D6-58344E375680}"/>
    <cellStyle name="Normal 7 7 2 2" xfId="1518" xr:uid="{00000000-0005-0000-0000-0000C7070000}"/>
    <cellStyle name="Normal 7 7 2 2 10" xfId="13040" xr:uid="{68D862B1-D3A2-4966-8087-882C6E650677}"/>
    <cellStyle name="Normal 7 7 2 2 2" xfId="2851" xr:uid="{00000000-0005-0000-0000-000037090000}"/>
    <cellStyle name="Normal 7 7 2 2 2 2" xfId="3502" xr:uid="{00000000-0005-0000-0000-000038090000}"/>
    <cellStyle name="Normal 7 7 2 2 2 2 2" xfId="6553" xr:uid="{8A7F56BB-97F8-43CC-8A61-6B07154BC05C}"/>
    <cellStyle name="Normal 7 7 2 2 2 2 2 2" xfId="28593" xr:uid="{97BDA337-4F9D-4FD6-A3AC-7B1075FE8142}"/>
    <cellStyle name="Normal 7 7 2 2 2 2 2 3" xfId="16126" xr:uid="{749F2506-1275-4FE1-9B3C-CDBBA18209C4}"/>
    <cellStyle name="Normal 7 7 2 2 2 2 3" xfId="8579" xr:uid="{A27FDD61-B51F-4FF3-A34D-50C81E058EA0}"/>
    <cellStyle name="Normal 7 7 2 2 2 2 3 2" xfId="18959" xr:uid="{070E0826-5C0A-4EAC-A5D5-B9B8AE0D3F26}"/>
    <cellStyle name="Normal 7 7 2 2 2 2 4" xfId="11412" xr:uid="{AD85F889-70BF-4B6F-86E2-4CAF020A8D65}"/>
    <cellStyle name="Normal 7 7 2 2 2 2 4 2" xfId="21792" xr:uid="{666F27A8-083A-41CF-B434-33B854BF45B3}"/>
    <cellStyle name="Normal 7 7 2 2 2 2 5" xfId="23127" xr:uid="{1544CB35-C14E-4597-954C-49812D8BC5E9}"/>
    <cellStyle name="Normal 7 7 2 2 2 2 6" xfId="14099" xr:uid="{39E9F013-8260-4ABF-8905-3CF26F0B8C49}"/>
    <cellStyle name="Normal 7 7 2 2 2 3" xfId="4380" xr:uid="{85F90BBB-79EA-478E-BDB4-7E8FEF344D4D}"/>
    <cellStyle name="Normal 7 7 2 2 2 3 2" xfId="9151" xr:uid="{38B64029-21D7-4897-BA77-1B347FF4F390}"/>
    <cellStyle name="Normal 7 7 2 2 2 3 2 2" xfId="29194" xr:uid="{06DD33A1-CE5A-4EB3-BCBC-B5C0CA49173F}"/>
    <cellStyle name="Normal 7 7 2 2 2 3 2 3" xfId="19531" xr:uid="{A598D3CF-E9CF-409E-8B97-CC87BF0FF12F}"/>
    <cellStyle name="Normal 7 7 2 2 2 3 3" xfId="11984" xr:uid="{D373C97D-45CF-4BEF-A073-82DDB7413D83}"/>
    <cellStyle name="Normal 7 7 2 2 2 3 3 2" xfId="22364" xr:uid="{BEC795A3-CE18-4BE7-BBEC-62059D814D08}"/>
    <cellStyle name="Normal 7 7 2 2 2 3 4" xfId="25309" xr:uid="{1D2493A3-FDCA-495A-A00D-9054AC1C4C25}"/>
    <cellStyle name="Normal 7 7 2 2 2 3 5" xfId="16698" xr:uid="{BA564E98-3E95-425F-9FA4-5844E35C1F0A}"/>
    <cellStyle name="Normal 7 7 2 2 2 4" xfId="6063" xr:uid="{4913AD3F-20F7-4BDA-9BB3-4CE0BCC21811}"/>
    <cellStyle name="Normal 7 7 2 2 2 4 2" xfId="27101" xr:uid="{8A02BD49-AC21-4A59-ABA4-8342BADB1107}"/>
    <cellStyle name="Normal 7 7 2 2 2 4 3" xfId="15519" xr:uid="{EDB941BA-97FF-4D0B-8BF8-E415CA77F7C7}"/>
    <cellStyle name="Normal 7 7 2 2 2 5" xfId="7972" xr:uid="{83DC090E-6FEF-4203-A51F-15D01AE05D3E}"/>
    <cellStyle name="Normal 7 7 2 2 2 5 2" xfId="18352" xr:uid="{2B273C8A-00DB-48EA-81A1-692E752B9199}"/>
    <cellStyle name="Normal 7 7 2 2 2 6" xfId="10805" xr:uid="{ECE1C341-1B68-4022-8AEA-999CFBB31D2C}"/>
    <cellStyle name="Normal 7 7 2 2 2 6 2" xfId="21185" xr:uid="{2C6C8BF7-8425-4C9F-9CE3-1FD679234A8B}"/>
    <cellStyle name="Normal 7 7 2 2 2 7" xfId="22807" xr:uid="{9745E6A6-F7C5-449A-A002-2EFF8514DA9F}"/>
    <cellStyle name="Normal 7 7 2 2 2 8" xfId="13334" xr:uid="{F701AE6D-CFB1-425D-8A6E-47148B9CE4F5}"/>
    <cellStyle name="Normal 7 7 2 2 3" xfId="3503" xr:uid="{00000000-0005-0000-0000-000039090000}"/>
    <cellStyle name="Normal 7 7 2 2 3 2" xfId="4610" xr:uid="{CE2BAE83-4160-4C93-BE4F-5776AB29D064}"/>
    <cellStyle name="Normal 7 7 2 2 3 2 2" xfId="9381" xr:uid="{611FFDF8-3421-4D2D-8B18-059E921A591E}"/>
    <cellStyle name="Normal 7 7 2 2 3 2 2 2" xfId="19761" xr:uid="{60986F51-A049-4B2D-98B9-635DA865E423}"/>
    <cellStyle name="Normal 7 7 2 2 3 2 3" xfId="12214" xr:uid="{B849224E-1C69-47F9-A9C3-81F3BDC81132}"/>
    <cellStyle name="Normal 7 7 2 2 3 2 3 2" xfId="22594" xr:uid="{9A475CEB-EAD1-42D7-A212-781A1D748227}"/>
    <cellStyle name="Normal 7 7 2 2 3 2 4" xfId="27482" xr:uid="{2695481F-4E16-4567-94BC-F425171C3220}"/>
    <cellStyle name="Normal 7 7 2 2 3 2 5" xfId="16928" xr:uid="{CFFD335A-CFC9-483B-9AA9-8A636E873DAD}"/>
    <cellStyle name="Normal 7 7 2 2 3 3" xfId="6554" xr:uid="{6A997E21-21D9-4D28-BB9F-EFF44D1DEC54}"/>
    <cellStyle name="Normal 7 7 2 2 3 3 2" xfId="16127" xr:uid="{98EA32EC-176A-4F2A-A1E5-AB0855E7FDF9}"/>
    <cellStyle name="Normal 7 7 2 2 3 4" xfId="8580" xr:uid="{A94759A3-7CAD-458E-AFD5-E11467111F6E}"/>
    <cellStyle name="Normal 7 7 2 2 3 4 2" xfId="18960" xr:uid="{F67D37A4-7FAD-4B31-817F-AD4EC7DD8553}"/>
    <cellStyle name="Normal 7 7 2 2 3 5" xfId="11413" xr:uid="{4FDF9CA4-E128-44DD-9D8E-A74EA72AE15C}"/>
    <cellStyle name="Normal 7 7 2 2 3 5 2" xfId="21793" xr:uid="{2124FE84-72A1-4CA6-9CBA-212E6C07F703}"/>
    <cellStyle name="Normal 7 7 2 2 3 6" xfId="25123" xr:uid="{CA259301-9E2C-45FF-8833-2E2A107B0C1C}"/>
    <cellStyle name="Normal 7 7 2 2 3 7" xfId="14100" xr:uid="{05C014A3-96AE-4AB2-AC0C-ECF1386EEE7D}"/>
    <cellStyle name="Normal 7 7 2 2 4" xfId="3501" xr:uid="{00000000-0005-0000-0000-00003A090000}"/>
    <cellStyle name="Normal 7 7 2 2 4 2" xfId="6552" xr:uid="{B95E6696-FDC6-4E21-8239-05764AEE9548}"/>
    <cellStyle name="Normal 7 7 2 2 4 2 2" xfId="28428" xr:uid="{06B56C5B-3707-41FB-BA0C-C9CA506A321E}"/>
    <cellStyle name="Normal 7 7 2 2 4 2 3" xfId="16125" xr:uid="{EC1CB896-F84C-4D63-9AA4-FA793E838C91}"/>
    <cellStyle name="Normal 7 7 2 2 4 3" xfId="8578" xr:uid="{195E87B3-5AA1-4A48-A601-AD26DCC7C1F0}"/>
    <cellStyle name="Normal 7 7 2 2 4 3 2" xfId="18958" xr:uid="{F962E145-9005-4470-9F8D-C8C2B973C01D}"/>
    <cellStyle name="Normal 7 7 2 2 4 4" xfId="11411" xr:uid="{DA19A551-FC06-42D2-8792-781DC09997D7}"/>
    <cellStyle name="Normal 7 7 2 2 4 4 2" xfId="21791" xr:uid="{8174A278-1E41-4832-A302-CBBAE22B57A2}"/>
    <cellStyle name="Normal 7 7 2 2 4 5" xfId="22768" xr:uid="{A0C9C968-AA72-45F4-9E8F-B6D3CF0D4FC2}"/>
    <cellStyle name="Normal 7 7 2 2 4 6" xfId="14098" xr:uid="{353CAE13-8D4C-46D6-9905-B586747E12DF}"/>
    <cellStyle name="Normal 7 7 2 2 5" xfId="4242" xr:uid="{02C7555F-C4FD-492B-8F94-B1D216A041FD}"/>
    <cellStyle name="Normal 7 7 2 2 5 2" xfId="9013" xr:uid="{7DF9B4B5-E7FA-41F8-B2DB-8E3BC72C2903}"/>
    <cellStyle name="Normal 7 7 2 2 5 2 2" xfId="29084" xr:uid="{BBB082D7-D16D-4803-ABDB-876E5E068720}"/>
    <cellStyle name="Normal 7 7 2 2 5 2 3" xfId="19393" xr:uid="{F570B7DD-221F-47C6-9633-EBAF1981BB43}"/>
    <cellStyle name="Normal 7 7 2 2 5 3" xfId="11846" xr:uid="{76711169-FECD-4892-B761-A9AFAFC415D1}"/>
    <cellStyle name="Normal 7 7 2 2 5 3 2" xfId="22226" xr:uid="{4BB2516E-AEFA-4EA7-A252-4C1E062D57F0}"/>
    <cellStyle name="Normal 7 7 2 2 5 4" xfId="24414" xr:uid="{170A7A7D-C5AD-4006-AFF0-83ABD7F0A9D6}"/>
    <cellStyle name="Normal 7 7 2 2 5 5" xfId="16560" xr:uid="{25434C06-C725-4848-8B23-7CB867832F3D}"/>
    <cellStyle name="Normal 7 7 2 2 6" xfId="5513" xr:uid="{EA6BF84F-EF85-44FD-B505-0BD2CD2D6439}"/>
    <cellStyle name="Normal 7 7 2 2 6 2" xfId="26750" xr:uid="{535669B0-D7BE-4815-953A-A0E07F2ECAA3}"/>
    <cellStyle name="Normal 7 7 2 2 6 3" xfId="14809" xr:uid="{4A8885DF-14D8-480D-ABE4-644DA944A0A4}"/>
    <cellStyle name="Normal 7 7 2 2 7" xfId="7262" xr:uid="{AA3516CF-9252-4C9E-9A3F-AAC0CBFA7F80}"/>
    <cellStyle name="Normal 7 7 2 2 7 2" xfId="17642" xr:uid="{7FFE5E33-05BA-4D50-A39E-539BBC0007B4}"/>
    <cellStyle name="Normal 7 7 2 2 8" xfId="10095" xr:uid="{334158FD-A5F5-4E42-A86B-BA8B0A40062D}"/>
    <cellStyle name="Normal 7 7 2 2 8 2" xfId="20475" xr:uid="{9DE1F241-217F-4C6A-9172-1BFCA0E5912A}"/>
    <cellStyle name="Normal 7 7 2 2 9" xfId="22727" xr:uid="{BB04A600-8A16-4C3E-9E6F-DC38BB302AC7}"/>
    <cellStyle name="Normal 7 7 2 3" xfId="2850" xr:uid="{00000000-0005-0000-0000-00003B090000}"/>
    <cellStyle name="Normal 7 7 2 3 2" xfId="3504" xr:uid="{00000000-0005-0000-0000-00003C090000}"/>
    <cellStyle name="Normal 7 7 2 3 2 2" xfId="6555" xr:uid="{74C32873-4400-4FDE-BE43-EBFF4EB983DA}"/>
    <cellStyle name="Normal 7 7 2 3 2 2 2" xfId="28231" xr:uid="{CC7EF20A-BAF7-4373-81C4-99490C3B13DD}"/>
    <cellStyle name="Normal 7 7 2 3 2 2 3" xfId="16128" xr:uid="{C8D02C5F-17F1-4725-9205-7E487E442A5B}"/>
    <cellStyle name="Normal 7 7 2 3 2 3" xfId="8581" xr:uid="{75B88EDC-E732-4C87-8875-B89974FECFEF}"/>
    <cellStyle name="Normal 7 7 2 3 2 3 2" xfId="18961" xr:uid="{47FD6994-A31C-4DA0-826F-BB8704FBEB0B}"/>
    <cellStyle name="Normal 7 7 2 3 2 4" xfId="11414" xr:uid="{360655D1-6344-4F6B-BF55-EE289793D602}"/>
    <cellStyle name="Normal 7 7 2 3 2 4 2" xfId="21794" xr:uid="{2C9FEAA2-CA1A-4DDB-B8E3-59DB57CAF968}"/>
    <cellStyle name="Normal 7 7 2 3 2 5" xfId="24326" xr:uid="{E303D694-140B-447F-A192-9E37FB506793}"/>
    <cellStyle name="Normal 7 7 2 3 2 6" xfId="14101" xr:uid="{D99ABD0F-A978-4142-958A-BDD5E38D9E01}"/>
    <cellStyle name="Normal 7 7 2 3 3" xfId="4379" xr:uid="{11705BEB-5E02-4E11-AB5F-7A28B705A6EB}"/>
    <cellStyle name="Normal 7 7 2 3 3 2" xfId="9150" xr:uid="{DC88A757-CBE9-4871-98FB-470EF2AF4483}"/>
    <cellStyle name="Normal 7 7 2 3 3 2 2" xfId="29193" xr:uid="{CE364987-8BB2-408D-A423-FE4299C75767}"/>
    <cellStyle name="Normal 7 7 2 3 3 2 3" xfId="19530" xr:uid="{D6DF9143-5493-4087-869E-2B14BCB446BF}"/>
    <cellStyle name="Normal 7 7 2 3 3 3" xfId="11983" xr:uid="{441CD3BF-032E-462C-8A92-46A68399F7E4}"/>
    <cellStyle name="Normal 7 7 2 3 3 3 2" xfId="22363" xr:uid="{767C7C25-FFA2-4DD6-B662-D9ECA62A27F9}"/>
    <cellStyle name="Normal 7 7 2 3 3 4" xfId="23598" xr:uid="{6C98C5C0-C0B6-48E1-9DC3-5C7AFA9B2A2C}"/>
    <cellStyle name="Normal 7 7 2 3 3 5" xfId="16697" xr:uid="{26064FA9-A3CF-49E6-A2AE-E6CFDEF805AB}"/>
    <cellStyle name="Normal 7 7 2 3 4" xfId="6062" xr:uid="{910300EE-64A3-4AA8-9876-D5905525DDE7}"/>
    <cellStyle name="Normal 7 7 2 3 4 2" xfId="27191" xr:uid="{D6837CDE-3448-4E7A-8B46-01FF125A9F72}"/>
    <cellStyle name="Normal 7 7 2 3 4 3" xfId="15518" xr:uid="{ECF19E94-8C03-4482-B0B9-EDF99F2F95F9}"/>
    <cellStyle name="Normal 7 7 2 3 5" xfId="7971" xr:uid="{8D198D18-1126-4592-9441-15F49CA4550B}"/>
    <cellStyle name="Normal 7 7 2 3 5 2" xfId="18351" xr:uid="{4BB0996E-FB10-4A95-A636-B4C9250FCC36}"/>
    <cellStyle name="Normal 7 7 2 3 6" xfId="10804" xr:uid="{8AE028EE-40DB-4E3F-B2AC-45A6795FA071}"/>
    <cellStyle name="Normal 7 7 2 3 6 2" xfId="21184" xr:uid="{442527F8-D175-426B-8BCF-89A0BDD12D2A}"/>
    <cellStyle name="Normal 7 7 2 3 7" xfId="23248" xr:uid="{FE9FFA83-38C0-434F-9212-EDB55AC66800}"/>
    <cellStyle name="Normal 7 7 2 3 8" xfId="13333" xr:uid="{2AB79A17-E891-4166-B5A1-3B7735F0A94E}"/>
    <cellStyle name="Normal 7 7 2 4" xfId="3505" xr:uid="{00000000-0005-0000-0000-00003D090000}"/>
    <cellStyle name="Normal 7 7 2 4 2" xfId="4611" xr:uid="{18CAA640-6556-42AE-8F98-37BA36952E4C}"/>
    <cellStyle name="Normal 7 7 2 4 2 2" xfId="9382" xr:uid="{F93D302A-ABD3-47F5-ABAC-118282B8BA8D}"/>
    <cellStyle name="Normal 7 7 2 4 2 2 2" xfId="19762" xr:uid="{3BAB0E7C-A9A2-4610-B07F-49103E3E2BFF}"/>
    <cellStyle name="Normal 7 7 2 4 2 3" xfId="12215" xr:uid="{0290D4EB-95E3-4800-B034-DE84BE33121E}"/>
    <cellStyle name="Normal 7 7 2 4 2 3 2" xfId="22595" xr:uid="{63B5A958-CD44-4AA4-8665-DFA2B6927A0F}"/>
    <cellStyle name="Normal 7 7 2 4 2 4" xfId="26733" xr:uid="{83471AB3-1BEA-47B6-A89A-DC88358E0FC5}"/>
    <cellStyle name="Normal 7 7 2 4 2 5" xfId="16929" xr:uid="{01CBAAEA-9B2E-4411-A2DF-09E44DB7863D}"/>
    <cellStyle name="Normal 7 7 2 4 3" xfId="6556" xr:uid="{2C4972A3-539A-4EEF-81DF-322B26E56178}"/>
    <cellStyle name="Normal 7 7 2 4 3 2" xfId="16129" xr:uid="{7F54276A-4DED-4EE8-B380-72562D86ADE1}"/>
    <cellStyle name="Normal 7 7 2 4 4" xfId="8582" xr:uid="{02F6784B-F759-42E7-B1D2-3BF47A98356E}"/>
    <cellStyle name="Normal 7 7 2 4 4 2" xfId="18962" xr:uid="{5394B1FA-B686-44C9-AB3D-FD4E8C76B3BF}"/>
    <cellStyle name="Normal 7 7 2 4 5" xfId="11415" xr:uid="{78A4CAEC-81D6-4084-A8BB-60CCFA5D6450}"/>
    <cellStyle name="Normal 7 7 2 4 5 2" xfId="21795" xr:uid="{FB44EFB1-93E2-4525-8CD0-5B3A0590DE40}"/>
    <cellStyle name="Normal 7 7 2 4 6" xfId="25475" xr:uid="{FC04CEE0-1EF2-49D9-B678-B5E49C2DCCC7}"/>
    <cellStyle name="Normal 7 7 2 4 7" xfId="14102" xr:uid="{2DF58188-7F74-40DC-81D6-0BE8F5911262}"/>
    <cellStyle name="Normal 7 7 2 5" xfId="3500" xr:uid="{00000000-0005-0000-0000-00003E090000}"/>
    <cellStyle name="Normal 7 7 2 5 2" xfId="6551" xr:uid="{744E8FEC-BB66-403F-9219-1A9096D30CA3}"/>
    <cellStyle name="Normal 7 7 2 5 2 2" xfId="27445" xr:uid="{4318EE14-9EA5-4287-A009-C15F27EE49EF}"/>
    <cellStyle name="Normal 7 7 2 5 2 3" xfId="16124" xr:uid="{7CDE6C64-659F-4DE3-BD73-7B8A01EE1139}"/>
    <cellStyle name="Normal 7 7 2 5 3" xfId="8577" xr:uid="{4F0CB3D6-4986-472E-916C-8026CE28F1AA}"/>
    <cellStyle name="Normal 7 7 2 5 3 2" xfId="18957" xr:uid="{4A82204B-4A83-43F6-A1E7-B1AC6F7EF695}"/>
    <cellStyle name="Normal 7 7 2 5 4" xfId="11410" xr:uid="{2A46D254-9B3E-4597-946D-E560017E6407}"/>
    <cellStyle name="Normal 7 7 2 5 4 2" xfId="21790" xr:uid="{A75CC807-F6BC-48DB-9BFC-9CBCF0E393EB}"/>
    <cellStyle name="Normal 7 7 2 5 5" xfId="23075" xr:uid="{38185F1E-9A85-4922-ACD6-988073C3BE36}"/>
    <cellStyle name="Normal 7 7 2 5 6" xfId="14097" xr:uid="{AD4F087C-6797-4F8B-BC18-D91177481C8F}"/>
    <cellStyle name="Normal 7 7 2 6" xfId="2550" xr:uid="{00000000-0005-0000-0000-00003F090000}"/>
    <cellStyle name="Normal 7 7 2 6 2" xfId="5821" xr:uid="{55FDA0E5-B7A5-4C7D-A6AE-4E27236F019B}"/>
    <cellStyle name="Normal 7 7 2 6 2 2" xfId="26758" xr:uid="{FF5A90EE-9ED1-4201-8BAA-0570895F5DFD}"/>
    <cellStyle name="Normal 7 7 2 6 2 3" xfId="15221" xr:uid="{A1833B6B-45CB-4E2E-A29F-F98B210BA2AC}"/>
    <cellStyle name="Normal 7 7 2 6 3" xfId="7674" xr:uid="{0C046EB4-3079-4CF8-9250-B840841387EF}"/>
    <cellStyle name="Normal 7 7 2 6 3 2" xfId="18054" xr:uid="{A1819B08-C3E9-4709-9A61-311CE1A80C26}"/>
    <cellStyle name="Normal 7 7 2 6 4" xfId="10507" xr:uid="{E135B376-9EE0-4910-850C-9FF8DEC2F005}"/>
    <cellStyle name="Normal 7 7 2 6 4 2" xfId="20887" xr:uid="{D478F345-D789-4531-974D-0DB27AF6DCEE}"/>
    <cellStyle name="Normal 7 7 2 6 5" xfId="22827" xr:uid="{F828551F-C002-41D8-91B3-2456343F7AB8}"/>
    <cellStyle name="Normal 7 7 2 6 6" xfId="12937" xr:uid="{6466CFE4-7C87-4F70-A313-C28E5FA435CD}"/>
    <cellStyle name="Normal 7 7 2 7" xfId="2244" xr:uid="{00000000-0005-0000-0000-000035090000}"/>
    <cellStyle name="Normal 7 7 2 7 2" xfId="7370" xr:uid="{C90A7C76-9FBA-4F49-B74D-620A284E05B2}"/>
    <cellStyle name="Normal 7 7 2 7 2 2" xfId="17750" xr:uid="{214AC6BA-9E2E-4049-869A-D296B8488A81}"/>
    <cellStyle name="Normal 7 7 2 7 3" xfId="10203" xr:uid="{222B8ACB-F360-48CC-9C41-5C5F6E216311}"/>
    <cellStyle name="Normal 7 7 2 7 3 2" xfId="20583" xr:uid="{8EBA7DCE-D183-4FAA-B2B3-C3CAC029ADDA}"/>
    <cellStyle name="Normal 7 7 2 7 4" xfId="25368" xr:uid="{A2861691-64ED-4C59-A9EB-142B63F50E5A}"/>
    <cellStyle name="Normal 7 7 2 7 5" xfId="14917" xr:uid="{933DB0ED-1D3B-4955-BC4C-3152E12FEF4D}"/>
    <cellStyle name="Normal 7 7 2 8" xfId="3797" xr:uid="{E5E400FB-C358-4E4D-B459-DD38D66E6E48}"/>
    <cellStyle name="Normal 7 7 2 8 2" xfId="8632" xr:uid="{9C5CA804-3A2C-4EA5-A190-E58CF3A306D5}"/>
    <cellStyle name="Normal 7 7 2 8 2 2" xfId="19012" xr:uid="{DE7F16E4-AA72-4DC9-8C67-2B6F6F4E7487}"/>
    <cellStyle name="Normal 7 7 2 8 3" xfId="11465" xr:uid="{5F8BF3F2-0546-426E-919A-D58EB0D5EC30}"/>
    <cellStyle name="Normal 7 7 2 8 3 2" xfId="21845" xr:uid="{18DD9CC4-9F3D-449B-974E-5EA1558F48CB}"/>
    <cellStyle name="Normal 7 7 2 8 4" xfId="16179" xr:uid="{1695695F-2464-41D6-AAB1-EFDD296FE4A2}"/>
    <cellStyle name="Normal 7 7 2 9" xfId="5512" xr:uid="{67402623-62A7-484C-BBBD-29B0747A30AE}"/>
    <cellStyle name="Normal 7 7 2 9 2" xfId="14808" xr:uid="{C623544B-77DF-432D-98B2-3EFA6A5FBC1B}"/>
    <cellStyle name="Normal 7 7 3" xfId="1519" xr:uid="{00000000-0005-0000-0000-0000C8070000}"/>
    <cellStyle name="Normal 7 7 3 10" xfId="10096" xr:uid="{E889C744-B608-43B5-BB3E-ACFE2A4C50EA}"/>
    <cellStyle name="Normal 7 7 3 10 2" xfId="20476" xr:uid="{8D285B90-6549-4EE6-AB9F-079A362A9800}"/>
    <cellStyle name="Normal 7 7 3 11" xfId="22639" xr:uid="{A5951408-860D-411A-BD5F-CA66E2B35D51}"/>
    <cellStyle name="Normal 7 7 3 12" xfId="12649" xr:uid="{03EE881B-1C63-4E95-9385-147D60493E94}"/>
    <cellStyle name="Normal 7 7 3 2" xfId="2852" xr:uid="{00000000-0005-0000-0000-000041090000}"/>
    <cellStyle name="Normal 7 7 3 2 2" xfId="3507" xr:uid="{00000000-0005-0000-0000-000042090000}"/>
    <cellStyle name="Normal 7 7 3 2 2 2" xfId="6558" xr:uid="{2C71E10F-77E2-480D-992A-F093AC9F1BCE}"/>
    <cellStyle name="Normal 7 7 3 2 2 2 2" xfId="25910" xr:uid="{98416AC1-7510-4ECC-8DB9-CA572F2882A9}"/>
    <cellStyle name="Normal 7 7 3 2 2 2 3" xfId="16131" xr:uid="{D062C442-F187-4EAD-91F9-D04044821CDA}"/>
    <cellStyle name="Normal 7 7 3 2 2 3" xfId="8584" xr:uid="{B7C43149-46D8-4831-A649-740A5B6F2BDD}"/>
    <cellStyle name="Normal 7 7 3 2 2 3 2" xfId="18964" xr:uid="{E547BB34-0BE3-4C17-8AF5-1E2A567BE5AB}"/>
    <cellStyle name="Normal 7 7 3 2 2 4" xfId="11417" xr:uid="{FF2A3025-8A1F-441D-ACE8-64BDE0D1135C}"/>
    <cellStyle name="Normal 7 7 3 2 2 4 2" xfId="21797" xr:uid="{EA46ECA1-2BDF-4F03-977D-5861686BFB7C}"/>
    <cellStyle name="Normal 7 7 3 2 2 5" xfId="24041" xr:uid="{DE9FD3CB-5AE4-43AC-BED0-8D042F99DAA2}"/>
    <cellStyle name="Normal 7 7 3 2 2 6" xfId="14104" xr:uid="{759737F0-C4A8-4FBA-82DF-065AEDEA5EAA}"/>
    <cellStyle name="Normal 7 7 3 2 3" xfId="4381" xr:uid="{3C28BC18-1B7B-43C7-8BF0-93A4A445BB24}"/>
    <cellStyle name="Normal 7 7 3 2 3 2" xfId="9152" xr:uid="{2D561BC2-362F-450B-825F-BA789CCF5760}"/>
    <cellStyle name="Normal 7 7 3 2 3 2 2" xfId="29195" xr:uid="{A0E574BF-9E24-48E1-A271-0DFCAA34FABA}"/>
    <cellStyle name="Normal 7 7 3 2 3 2 3" xfId="19532" xr:uid="{ED971030-3520-4518-A462-0354BF77764C}"/>
    <cellStyle name="Normal 7 7 3 2 3 3" xfId="11985" xr:uid="{89053BC3-BE6D-4BA1-A02E-7C814AAD062A}"/>
    <cellStyle name="Normal 7 7 3 2 3 3 2" xfId="22365" xr:uid="{8FB6A495-6AAC-4A79-958E-26038FB2225B}"/>
    <cellStyle name="Normal 7 7 3 2 3 4" xfId="24517" xr:uid="{DABB4DE9-D7AF-438F-B64E-5FCAFC4C9344}"/>
    <cellStyle name="Normal 7 7 3 2 3 5" xfId="16699" xr:uid="{EC4484C3-4297-406D-8770-5C9C01B586CD}"/>
    <cellStyle name="Normal 7 7 3 2 4" xfId="6064" xr:uid="{6D51BC33-05C7-4AA0-91CE-E2E28C585877}"/>
    <cellStyle name="Normal 7 7 3 2 4 2" xfId="27249" xr:uid="{B1C0F13B-5457-42CF-BF0D-1810B67828FE}"/>
    <cellStyle name="Normal 7 7 3 2 4 3" xfId="15520" xr:uid="{3A80E960-9A1C-4E96-93ED-B76F8CFDB768}"/>
    <cellStyle name="Normal 7 7 3 2 5" xfId="7973" xr:uid="{DC3F4607-8FBF-4229-ABF0-992CE51C53E7}"/>
    <cellStyle name="Normal 7 7 3 2 5 2" xfId="18353" xr:uid="{FBCE5760-87AC-4838-A3E6-27D17E88049E}"/>
    <cellStyle name="Normal 7 7 3 2 6" xfId="10806" xr:uid="{33977F88-70FF-460E-B122-E4355F19D071}"/>
    <cellStyle name="Normal 7 7 3 2 6 2" xfId="21186" xr:uid="{CF81CA87-9367-4294-9F2C-D29238041B5A}"/>
    <cellStyle name="Normal 7 7 3 2 7" xfId="24266" xr:uid="{227AD105-8158-4CA4-8393-6C398F7799EA}"/>
    <cellStyle name="Normal 7 7 3 2 8" xfId="13335" xr:uid="{8548A3FC-6708-4D3D-8F1C-19F3CF3BD883}"/>
    <cellStyle name="Normal 7 7 3 3" xfId="3508" xr:uid="{00000000-0005-0000-0000-000043090000}"/>
    <cellStyle name="Normal 7 7 3 3 2" xfId="4612" xr:uid="{89F2C6BD-23ED-462B-BE28-A288060C0DFC}"/>
    <cellStyle name="Normal 7 7 3 3 2 2" xfId="9383" xr:uid="{6BD16B65-C7FD-4472-AF20-AED7BF8EB114}"/>
    <cellStyle name="Normal 7 7 3 3 2 2 2" xfId="29349" xr:uid="{CE945988-CE41-416F-9389-6C5A28DBEFB9}"/>
    <cellStyle name="Normal 7 7 3 3 2 2 3" xfId="19763" xr:uid="{4871CDDE-717F-4676-912F-B3C6676B08B2}"/>
    <cellStyle name="Normal 7 7 3 3 2 3" xfId="12216" xr:uid="{D5B51F42-3B77-4B7B-B20B-0F6862F78B2B}"/>
    <cellStyle name="Normal 7 7 3 3 2 3 2" xfId="22596" xr:uid="{DF955F6C-3FD3-4721-8986-CBB2F531CE8D}"/>
    <cellStyle name="Normal 7 7 3 3 2 4" xfId="22965" xr:uid="{B54F08A6-E4F0-4C15-9364-FFD55D32FD72}"/>
    <cellStyle name="Normal 7 7 3 3 2 5" xfId="16930" xr:uid="{7ED0E923-34C2-470F-8D78-EEDED3F9E55E}"/>
    <cellStyle name="Normal 7 7 3 3 3" xfId="6559" xr:uid="{C11160E3-667A-4FC9-A89C-BF99B699CA8C}"/>
    <cellStyle name="Normal 7 7 3 3 3 2" xfId="27296" xr:uid="{0C310A5A-8FD1-44F7-98A7-2D659CAC8830}"/>
    <cellStyle name="Normal 7 7 3 3 3 3" xfId="16132" xr:uid="{0AAD95AE-B8C3-43CD-AF1F-1564868FFB79}"/>
    <cellStyle name="Normal 7 7 3 3 4" xfId="8585" xr:uid="{E6D5297D-ED60-439D-AD45-2F6585040639}"/>
    <cellStyle name="Normal 7 7 3 3 4 2" xfId="18965" xr:uid="{88B25C48-3C6A-49D7-9A4F-506E5F76E153}"/>
    <cellStyle name="Normal 7 7 3 3 5" xfId="11418" xr:uid="{1429B78B-9DFC-4CD1-A4F4-38C8711203FD}"/>
    <cellStyle name="Normal 7 7 3 3 5 2" xfId="21798" xr:uid="{DD683835-E77C-4AFC-AD20-495BB7C4E235}"/>
    <cellStyle name="Normal 7 7 3 3 6" xfId="24140" xr:uid="{93DCECB9-975E-42C3-9907-5E74D5D2E8DB}"/>
    <cellStyle name="Normal 7 7 3 3 7" xfId="14105" xr:uid="{C4399ED8-7591-46FE-B310-02CB5B65204B}"/>
    <cellStyle name="Normal 7 7 3 4" xfId="3506" xr:uid="{00000000-0005-0000-0000-000044090000}"/>
    <cellStyle name="Normal 7 7 3 4 2" xfId="6557" xr:uid="{1984D6E0-282E-4076-8C31-6CB41BBB2BAF}"/>
    <cellStyle name="Normal 7 7 3 4 2 2" xfId="28591" xr:uid="{390798B3-EDAD-47F5-8E0D-7DF5B23894E0}"/>
    <cellStyle name="Normal 7 7 3 4 2 3" xfId="16130" xr:uid="{A16C6FA9-2BC2-409C-9085-BDEFC89B3A64}"/>
    <cellStyle name="Normal 7 7 3 4 3" xfId="8583" xr:uid="{F71AF641-77A0-4621-B5FD-59ADB04C380B}"/>
    <cellStyle name="Normal 7 7 3 4 3 2" xfId="18963" xr:uid="{20B68CA9-8F1E-4ABA-B033-087AE22CDEA6}"/>
    <cellStyle name="Normal 7 7 3 4 4" xfId="11416" xr:uid="{51AB0A02-1BA8-4DC5-968C-E30C5C243333}"/>
    <cellStyle name="Normal 7 7 3 4 4 2" xfId="21796" xr:uid="{C679DD6D-B400-4C98-A3D8-7480E708AAA5}"/>
    <cellStyle name="Normal 7 7 3 4 5" xfId="25213" xr:uid="{0D2936A6-6A59-4AD1-A31C-86CF60E30A99}"/>
    <cellStyle name="Normal 7 7 3 4 6" xfId="14103" xr:uid="{FB82D7A7-6D4D-4CCD-9DC5-6079FA52C303}"/>
    <cellStyle name="Normal 7 7 3 5" xfId="2593" xr:uid="{00000000-0005-0000-0000-000045090000}"/>
    <cellStyle name="Normal 7 7 3 5 2" xfId="5857" xr:uid="{65C0C5E9-B5FE-4B00-BB73-6D05B81BECA7}"/>
    <cellStyle name="Normal 7 7 3 5 2 2" xfId="27493" xr:uid="{8976DB23-6182-4E09-BB4E-85FDB6028B0E}"/>
    <cellStyle name="Normal 7 7 3 5 2 3" xfId="15264" xr:uid="{68F632A7-3E9A-4977-ACA3-0D0FB789A307}"/>
    <cellStyle name="Normal 7 7 3 5 3" xfId="7717" xr:uid="{9503F60A-FB99-424D-8528-B8769E72E29A}"/>
    <cellStyle name="Normal 7 7 3 5 3 2" xfId="18097" xr:uid="{A4130C95-0520-48FA-8FC7-9EB54D98CAC0}"/>
    <cellStyle name="Normal 7 7 3 5 4" xfId="10550" xr:uid="{CCC5433F-11C5-45BC-BBF3-AC5C8DDC16DB}"/>
    <cellStyle name="Normal 7 7 3 5 4 2" xfId="20930" xr:uid="{670411DC-1AAF-4A0F-9FCA-321B4DF9CB56}"/>
    <cellStyle name="Normal 7 7 3 5 5" xfId="23409" xr:uid="{12B9F687-3FC5-4F87-8D20-81FD6AA3783F}"/>
    <cellStyle name="Normal 7 7 3 5 6" xfId="12980" xr:uid="{1166DE3E-3C7B-42CF-B559-6D09ACE261F3}"/>
    <cellStyle name="Normal 7 7 3 6" xfId="2416" xr:uid="{00000000-0005-0000-0000-000040090000}"/>
    <cellStyle name="Normal 7 7 3 6 2" xfId="7542" xr:uid="{6B297C61-A426-42E2-BEFD-15D95033E98E}"/>
    <cellStyle name="Normal 7 7 3 6 2 2" xfId="17922" xr:uid="{2A0680CD-4EBA-46BD-9693-B834435C83CD}"/>
    <cellStyle name="Normal 7 7 3 6 3" xfId="10375" xr:uid="{AB717565-D3D4-4787-9882-274138B115C6}"/>
    <cellStyle name="Normal 7 7 3 6 3 2" xfId="20755" xr:uid="{62D5210C-DF24-409A-8CF5-423136382B68}"/>
    <cellStyle name="Normal 7 7 3 6 4" xfId="25471" xr:uid="{A8F125F6-B67B-425C-B4CD-736F07ADCDA6}"/>
    <cellStyle name="Normal 7 7 3 6 5" xfId="15089" xr:uid="{4EB859A2-46E3-428E-9E46-011564E713B6}"/>
    <cellStyle name="Normal 7 7 3 7" xfId="4109" xr:uid="{B189E86A-2154-44E9-9A33-0D9EF6B4E6B6}"/>
    <cellStyle name="Normal 7 7 3 7 2" xfId="8880" xr:uid="{43DA4BAD-E702-449B-8FA6-6CD0B1F3A39D}"/>
    <cellStyle name="Normal 7 7 3 7 2 2" xfId="19260" xr:uid="{2AEDCD54-9FC7-4366-9AB8-7514E84CF886}"/>
    <cellStyle name="Normal 7 7 3 7 3" xfId="11713" xr:uid="{C913724C-EE6F-4A03-9599-9950CD04EF4A}"/>
    <cellStyle name="Normal 7 7 3 7 3 2" xfId="22093" xr:uid="{261D23D1-D351-4F14-B881-34DEF734E131}"/>
    <cellStyle name="Normal 7 7 3 7 4" xfId="16427" xr:uid="{372E77CC-B278-4852-AA7D-CFAA1E13DB5F}"/>
    <cellStyle name="Normal 7 7 3 8" xfId="5514" xr:uid="{38CDE3D7-BD94-440F-BC4A-FFA35C9DF975}"/>
    <cellStyle name="Normal 7 7 3 8 2" xfId="14810" xr:uid="{2FD30E6F-6ED0-43C8-9631-418C3989C55B}"/>
    <cellStyle name="Normal 7 7 3 9" xfId="7263" xr:uid="{04B2EFA9-4445-41FD-8320-BF4E5323E45F}"/>
    <cellStyle name="Normal 7 7 3 9 2" xfId="17643" xr:uid="{6ACD7728-431E-47FD-8FFF-C9592A3F86FA}"/>
    <cellStyle name="Normal 7 7 4" xfId="1520" xr:uid="{00000000-0005-0000-0000-0000C9070000}"/>
    <cellStyle name="Normal 7 7 4 2" xfId="3509" xr:uid="{00000000-0005-0000-0000-000047090000}"/>
    <cellStyle name="Normal 7 7 4 2 2" xfId="6560" xr:uid="{5951E54E-719C-4037-AD11-C2C8F91FDB72}"/>
    <cellStyle name="Normal 7 7 4 2 2 2" xfId="27803" xr:uid="{DD56CBD4-AEC2-4087-8477-E394135DF909}"/>
    <cellStyle name="Normal 7 7 4 2 2 3" xfId="16133" xr:uid="{BD0338E6-F04C-4F98-B34C-AF7E98B7DEF8}"/>
    <cellStyle name="Normal 7 7 4 2 3" xfId="8586" xr:uid="{746314BD-1259-4FA7-9646-1C695E3C3E75}"/>
    <cellStyle name="Normal 7 7 4 2 3 2" xfId="18966" xr:uid="{B9FF924B-6B07-42E7-A558-E33F607CD720}"/>
    <cellStyle name="Normal 7 7 4 2 4" xfId="11419" xr:uid="{CDC3E7EF-FCED-47C5-9289-48FC29A3F926}"/>
    <cellStyle name="Normal 7 7 4 2 4 2" xfId="21799" xr:uid="{37B0ED64-278B-42A4-B264-31715841ADD8}"/>
    <cellStyle name="Normal 7 7 4 2 5" xfId="24847" xr:uid="{72FDC550-40FB-4880-A159-156CB101B6C4}"/>
    <cellStyle name="Normal 7 7 4 2 6" xfId="14106" xr:uid="{F3F1CB74-2384-47B2-9530-1C3EEAA9B51E}"/>
    <cellStyle name="Normal 7 7 4 3" xfId="2849" xr:uid="{00000000-0005-0000-0000-000048090000}"/>
    <cellStyle name="Normal 7 7 4 3 2" xfId="6061" xr:uid="{600D4439-761D-4C8F-B0E5-3E1CA5CB2EB5}"/>
    <cellStyle name="Normal 7 7 4 3 2 2" xfId="27960" xr:uid="{53570348-B679-4121-BCCE-C8F2FB6B97B7}"/>
    <cellStyle name="Normal 7 7 4 3 2 3" xfId="15517" xr:uid="{D2E905DC-110E-4CFC-A27D-AFBD9F6A5ACC}"/>
    <cellStyle name="Normal 7 7 4 3 3" xfId="7970" xr:uid="{6E0010E1-752C-4732-958B-C8C972E03978}"/>
    <cellStyle name="Normal 7 7 4 3 3 2" xfId="18350" xr:uid="{5C8CF515-945F-4F4F-A02D-D88D97E072F7}"/>
    <cellStyle name="Normal 7 7 4 3 4" xfId="10803" xr:uid="{2921DA33-5276-4965-97F6-DE9E839BA630}"/>
    <cellStyle name="Normal 7 7 4 3 4 2" xfId="21183" xr:uid="{7D8DC2DD-D5F1-4A0D-B41B-C5E71C854740}"/>
    <cellStyle name="Normal 7 7 4 3 5" xfId="24538" xr:uid="{C84E83C0-9320-4903-A72B-389578FC6790}"/>
    <cellStyle name="Normal 7 7 4 3 6" xfId="13332" xr:uid="{32DADDCA-2A3F-4968-9F75-3570127E37B7}"/>
    <cellStyle name="Normal 7 7 4 4" xfId="4231" xr:uid="{FED24733-1034-41B0-B4E3-3EAB52254506}"/>
    <cellStyle name="Normal 7 7 4 4 2" xfId="9002" xr:uid="{6DE852C9-6ECD-4166-B3D5-7D3FB8C76CB6}"/>
    <cellStyle name="Normal 7 7 4 4 2 2" xfId="19382" xr:uid="{AE2D6D5C-5F6E-4488-85D8-83AD15BFD4B8}"/>
    <cellStyle name="Normal 7 7 4 4 3" xfId="11835" xr:uid="{9D85BA2E-63D2-4AC6-9058-7570338D4AB8}"/>
    <cellStyle name="Normal 7 7 4 4 3 2" xfId="22215" xr:uid="{A11DE655-8593-432C-B1CE-9692FB6EBDE7}"/>
    <cellStyle name="Normal 7 7 4 4 4" xfId="22831" xr:uid="{3545043A-97C3-4BEB-9A86-224F9F340D6F}"/>
    <cellStyle name="Normal 7 7 4 4 5" xfId="16549" xr:uid="{A86AA6D0-CDE3-4675-9D71-9C1166E80231}"/>
    <cellStyle name="Normal 7 7 4 5" xfId="5515" xr:uid="{073EF0F5-9C31-416A-9755-CFE675F63728}"/>
    <cellStyle name="Normal 7 7 4 5 2" xfId="14811" xr:uid="{690DDAB2-3F10-4C76-8258-BAC99B58EFA9}"/>
    <cellStyle name="Normal 7 7 4 6" xfId="7264" xr:uid="{E72904BC-11DC-4089-A0A0-68665237A9C1}"/>
    <cellStyle name="Normal 7 7 4 6 2" xfId="17644" xr:uid="{5593957B-21CB-467A-A601-0DFB57B04A95}"/>
    <cellStyle name="Normal 7 7 4 7" xfId="10097" xr:uid="{6E160AC4-EE6C-4514-B4B6-94E8D49BF565}"/>
    <cellStyle name="Normal 7 7 4 7 2" xfId="20477" xr:uid="{7E63E60C-F133-4A48-A85B-351F15CEBEB1}"/>
    <cellStyle name="Normal 7 7 4 8" xfId="24253" xr:uid="{B4BBCC62-20CB-4D6D-9BA8-7EC9921C9202}"/>
    <cellStyle name="Normal 7 7 4 9" xfId="12807" xr:uid="{6248B075-03D7-4527-8BD0-355FE7F0EA73}"/>
    <cellStyle name="Normal 7 7 5" xfId="3510" xr:uid="{00000000-0005-0000-0000-000049090000}"/>
    <cellStyle name="Normal 7 7 5 2" xfId="4613" xr:uid="{AD7F6475-AC25-498F-97D9-95AEF50804B2}"/>
    <cellStyle name="Normal 7 7 5 2 2" xfId="9384" xr:uid="{8F7F0EAE-C9BE-4744-9F60-6386BF527B9E}"/>
    <cellStyle name="Normal 7 7 5 2 2 2" xfId="29350" xr:uid="{ECEBF970-57BF-4F36-B9D8-7772EBF484F1}"/>
    <cellStyle name="Normal 7 7 5 2 2 3" xfId="19764" xr:uid="{C0207E13-6EB3-430B-9E3B-7459000F30F7}"/>
    <cellStyle name="Normal 7 7 5 2 3" xfId="12217" xr:uid="{637C8A77-C2DA-41C7-B1C7-7452C0212BD0}"/>
    <cellStyle name="Normal 7 7 5 2 3 2" xfId="22597" xr:uid="{4642DD10-6988-4B16-8DC5-3B2E4EF5DFD9}"/>
    <cellStyle name="Normal 7 7 5 2 4" xfId="23407" xr:uid="{68B934D2-16B5-4574-930C-5F70319B41D6}"/>
    <cellStyle name="Normal 7 7 5 2 5" xfId="16931" xr:uid="{CD8851BF-4305-4276-A211-853AAEB2E18C}"/>
    <cellStyle name="Normal 7 7 5 3" xfId="6561" xr:uid="{D9F50B8A-EAE6-45D2-9757-96D41910DF33}"/>
    <cellStyle name="Normal 7 7 5 3 2" xfId="27703" xr:uid="{E24BC1D6-99A1-4DFF-A3D3-2E93013892F2}"/>
    <cellStyle name="Normal 7 7 5 3 3" xfId="16134" xr:uid="{982AD3F0-373E-4885-8FBF-EDF3A9C70E74}"/>
    <cellStyle name="Normal 7 7 5 4" xfId="8587" xr:uid="{1B986D95-9C6A-4E78-AC0F-DB0EAB511753}"/>
    <cellStyle name="Normal 7 7 5 4 2" xfId="18967" xr:uid="{054C9D3C-8909-4487-87C0-31393BA9DA6E}"/>
    <cellStyle name="Normal 7 7 5 5" xfId="11420" xr:uid="{37B2F39E-A31F-4EAB-87D8-22284A59451D}"/>
    <cellStyle name="Normal 7 7 5 5 2" xfId="21800" xr:uid="{90949D72-122E-4068-81F4-C737F6C36E51}"/>
    <cellStyle name="Normal 7 7 5 6" xfId="24022" xr:uid="{AC4AA60D-E46F-45B2-8D9C-0D4D1CE5B437}"/>
    <cellStyle name="Normal 7 7 5 7" xfId="14107" xr:uid="{5F579650-634B-44AB-A3C2-A2A1102691CD}"/>
    <cellStyle name="Normal 7 7 6" xfId="3004" xr:uid="{00000000-0005-0000-0000-00004A090000}"/>
    <cellStyle name="Normal 7 7 6 2" xfId="6152" xr:uid="{3F76595B-7A70-4313-AD98-64C64CE90066}"/>
    <cellStyle name="Normal 7 7 6 2 2" xfId="26630" xr:uid="{8EFD9527-C9BA-4589-9728-404461208850}"/>
    <cellStyle name="Normal 7 7 6 2 3" xfId="15630" xr:uid="{B92DC15A-9E26-41CE-9CF7-2BEEEA6C274F}"/>
    <cellStyle name="Normal 7 7 6 3" xfId="8083" xr:uid="{D3D83652-7AB7-46DC-88C3-874F8B321725}"/>
    <cellStyle name="Normal 7 7 6 3 2" xfId="18463" xr:uid="{9767A66B-EFCD-4145-A061-7C4934BCFCA5}"/>
    <cellStyle name="Normal 7 7 6 4" xfId="10916" xr:uid="{DB7ADFAE-CF2D-467F-807B-BA750E3358BE}"/>
    <cellStyle name="Normal 7 7 6 4 2" xfId="21296" xr:uid="{66578466-A08C-4AFA-B5BC-5E4E89791B6D}"/>
    <cellStyle name="Normal 7 7 6 5" xfId="22989" xr:uid="{816A3C82-EF97-4D9A-B226-C5314D42E218}"/>
    <cellStyle name="Normal 7 7 6 6" xfId="13505" xr:uid="{6E0DF169-7B30-43CB-8A82-A2C432D548E4}"/>
    <cellStyle name="Normal 7 7 7" xfId="2490" xr:uid="{00000000-0005-0000-0000-00004B090000}"/>
    <cellStyle name="Normal 7 7 7 2" xfId="5774" xr:uid="{615CF55C-5858-42D6-9029-1D0E586CDA6B}"/>
    <cellStyle name="Normal 7 7 7 2 2" xfId="28096" xr:uid="{769996D8-286A-491D-A186-0B38D0DFAC63}"/>
    <cellStyle name="Normal 7 7 7 2 3" xfId="15161" xr:uid="{C65C49A5-3E9C-4503-8446-C9AEC63DAC9E}"/>
    <cellStyle name="Normal 7 7 7 3" xfId="7614" xr:uid="{92F93284-4B3E-428B-B6C2-ED6E69337A90}"/>
    <cellStyle name="Normal 7 7 7 3 2" xfId="17994" xr:uid="{B72C03A7-4BE7-4FD8-9CD2-E00C8E50581D}"/>
    <cellStyle name="Normal 7 7 7 4" xfId="10447" xr:uid="{16A95490-056D-447E-A776-9D50F4B56E51}"/>
    <cellStyle name="Normal 7 7 7 4 2" xfId="20827" xr:uid="{885B6FAB-364E-4C48-8C9F-4A2E219AAB58}"/>
    <cellStyle name="Normal 7 7 7 5" xfId="23312" xr:uid="{D84AA36F-B8A6-41BB-B4EF-78ABA913D2CD}"/>
    <cellStyle name="Normal 7 7 7 6" xfId="12877" xr:uid="{51741595-A603-4C13-8BE4-D5040003A8A2}"/>
    <cellStyle name="Normal 7 7 8" xfId="2184" xr:uid="{00000000-0005-0000-0000-000034090000}"/>
    <cellStyle name="Normal 7 7 8 2" xfId="7310" xr:uid="{8A50AE7F-CCBF-4D2F-BFB9-C1DB2900D60F}"/>
    <cellStyle name="Normal 7 7 8 2 2" xfId="17690" xr:uid="{C0AD61CF-C327-4565-A0B7-69375C2AFFA1}"/>
    <cellStyle name="Normal 7 7 8 3" xfId="10143" xr:uid="{DA9A460A-D310-4A38-B03C-688489590AC9}"/>
    <cellStyle name="Normal 7 7 8 3 2" xfId="20523" xr:uid="{190AFA82-0FA9-45BA-8F06-D61F6BC89869}"/>
    <cellStyle name="Normal 7 7 8 4" xfId="25028" xr:uid="{92A3C3C0-6143-4185-B2A5-8EF3EAEDE877}"/>
    <cellStyle name="Normal 7 7 8 5" xfId="14857" xr:uid="{5BC75154-B7D6-411C-8490-0363E25D9F80}"/>
    <cellStyle name="Normal 7 7 9" xfId="4089" xr:uid="{E2D62470-0D7C-4BCF-8C41-AF626EEE8446}"/>
    <cellStyle name="Normal 7 7 9 2" xfId="8865" xr:uid="{CF944BA7-FF91-4800-BCE3-BDFB2D3CF169}"/>
    <cellStyle name="Normal 7 7 9 2 2" xfId="19245" xr:uid="{F6804887-5FD8-46C0-93BF-ABEB1F4B4B99}"/>
    <cellStyle name="Normal 7 7 9 3" xfId="11698" xr:uid="{DEF9A11B-AF1B-4FC1-8C44-FAF365916466}"/>
    <cellStyle name="Normal 7 7 9 3 2" xfId="22078" xr:uid="{6C9F6523-AC60-46B2-A5DC-FBC016E9FE01}"/>
    <cellStyle name="Normal 7 7 9 4" xfId="16412" xr:uid="{C660FAB7-D96F-4E6C-833A-6DA3D1214498}"/>
    <cellStyle name="Normal 7 8" xfId="1521" xr:uid="{00000000-0005-0000-0000-0000CA070000}"/>
    <cellStyle name="Normal 7 8 10" xfId="5516" xr:uid="{7981F872-048D-44EB-862C-1863490B0EF3}"/>
    <cellStyle name="Normal 7 8 10 2" xfId="14812" xr:uid="{B43B2494-97F5-4498-91B3-E36B565F3B59}"/>
    <cellStyle name="Normal 7 8 11" xfId="7265" xr:uid="{ED7C597E-FD30-4964-9838-BC946C5800E4}"/>
    <cellStyle name="Normal 7 8 11 2" xfId="17645" xr:uid="{CCE1DC93-0221-401E-AF5B-99672ED397DD}"/>
    <cellStyle name="Normal 7 8 12" xfId="10098" xr:uid="{AE0BFB9E-5501-4680-9948-5E84422DA893}"/>
    <cellStyle name="Normal 7 8 12 2" xfId="20478" xr:uid="{4A988483-51E0-412E-9E59-46CEE99C3B41}"/>
    <cellStyle name="Normal 7 8 13" xfId="23700" xr:uid="{BC4496E3-8A18-485B-A7D4-66FE424DFB75}"/>
    <cellStyle name="Normal 7 8 14" xfId="12449" xr:uid="{245E7DAD-1C66-4C24-A686-F0D68E215EC8}"/>
    <cellStyle name="Normal 7 8 2" xfId="1522" xr:uid="{00000000-0005-0000-0000-0000CB070000}"/>
    <cellStyle name="Normal 7 8 2 10" xfId="10099" xr:uid="{98E6AF7D-E713-489B-BFB7-2D85F6E3108B}"/>
    <cellStyle name="Normal 7 8 2 10 2" xfId="20479" xr:uid="{EB056CE6-575B-4DD8-9AFC-FBB7EE22E1AB}"/>
    <cellStyle name="Normal 7 8 2 11" xfId="22982" xr:uid="{45D0F1E6-4DB8-4B08-A92C-FB3701D67A71}"/>
    <cellStyle name="Normal 7 8 2 12" xfId="12650" xr:uid="{1E636B80-57F4-4836-93F8-5F92C02DB4FD}"/>
    <cellStyle name="Normal 7 8 2 2" xfId="1523" xr:uid="{00000000-0005-0000-0000-0000CC070000}"/>
    <cellStyle name="Normal 7 8 2 2 2" xfId="3512" xr:uid="{00000000-0005-0000-0000-00004F090000}"/>
    <cellStyle name="Normal 7 8 2 2 2 2" xfId="6563" xr:uid="{EB11A89A-2A16-486D-9877-94B0133CC7BB}"/>
    <cellStyle name="Normal 7 8 2 2 2 2 2" xfId="27805" xr:uid="{D4D9D707-88A0-4231-85BB-C83530677E72}"/>
    <cellStyle name="Normal 7 8 2 2 2 2 3" xfId="27970" xr:uid="{0E38C2FA-C142-40C2-AC01-E3CDFBC457DD}"/>
    <cellStyle name="Normal 7 8 2 2 2 2 4" xfId="16136" xr:uid="{775AB728-5859-44E1-B041-0F14552B37AC}"/>
    <cellStyle name="Normal 7 8 2 2 2 3" xfId="8589" xr:uid="{C295360B-1DD4-49F9-A210-3E30A3B4ADA7}"/>
    <cellStyle name="Normal 7 8 2 2 2 3 2" xfId="28954" xr:uid="{A96E8B5A-B5E3-4393-A017-1CF35E2FEC4F}"/>
    <cellStyle name="Normal 7 8 2 2 2 3 3" xfId="18969" xr:uid="{69662BF9-DE8D-4BE4-884F-6374471AD8D6}"/>
    <cellStyle name="Normal 7 8 2 2 2 4" xfId="11422" xr:uid="{A392603C-B2DC-4FBE-8CDC-44E8105A13FA}"/>
    <cellStyle name="Normal 7 8 2 2 2 4 2" xfId="21802" xr:uid="{5E996602-E6E7-481C-8178-70C4707EBA3B}"/>
    <cellStyle name="Normal 7 8 2 2 2 5" xfId="23013" xr:uid="{DCD7C034-9A83-4037-97BF-2FD1AA3ACAE2}"/>
    <cellStyle name="Normal 7 8 2 2 2 6" xfId="14109" xr:uid="{F9FEBBAB-0B1B-47DF-9D61-26E2BD920E60}"/>
    <cellStyle name="Normal 7 8 2 2 3" xfId="4383" xr:uid="{181487C5-ED9A-4A37-894D-630747EF6A82}"/>
    <cellStyle name="Normal 7 8 2 2 3 2" xfId="9154" xr:uid="{B92BA703-193B-443E-B6AF-1260F9C458B3}"/>
    <cellStyle name="Normal 7 8 2 2 3 2 2" xfId="29197" xr:uid="{FC43AD86-1E18-423C-B688-0218500738C7}"/>
    <cellStyle name="Normal 7 8 2 2 3 2 3" xfId="19534" xr:uid="{0FE7F98E-D0D4-4966-A9D9-4239B84E8749}"/>
    <cellStyle name="Normal 7 8 2 2 3 3" xfId="11987" xr:uid="{B856DF8E-EF2D-498F-84DC-D1432C8127B4}"/>
    <cellStyle name="Normal 7 8 2 2 3 3 2" xfId="22367" xr:uid="{2358B23F-1DEE-4F07-B59D-A3292C0A2663}"/>
    <cellStyle name="Normal 7 8 2 2 3 4" xfId="23072" xr:uid="{F1BD4026-BDBC-4F07-91C3-4E30BDC3DF85}"/>
    <cellStyle name="Normal 7 8 2 2 3 5" xfId="16701" xr:uid="{FD13EB93-12BC-4106-97A5-C49FF5588DA9}"/>
    <cellStyle name="Normal 7 8 2 2 4" xfId="5518" xr:uid="{EB844901-5740-434A-ABC2-996F0C577A1A}"/>
    <cellStyle name="Normal 7 8 2 2 4 2" xfId="26185" xr:uid="{7FA8E3E1-04EC-4115-A9E7-91413201C243}"/>
    <cellStyle name="Normal 7 8 2 2 4 3" xfId="14814" xr:uid="{DCF72E2C-A73D-4F52-94E9-921263AA7C3D}"/>
    <cellStyle name="Normal 7 8 2 2 5" xfId="7267" xr:uid="{1F8FFE9A-266A-4C02-A0C9-CB629DCE7BAD}"/>
    <cellStyle name="Normal 7 8 2 2 5 2" xfId="17647" xr:uid="{0801D49D-F350-43B3-85F7-61957A26FD37}"/>
    <cellStyle name="Normal 7 8 2 2 6" xfId="10100" xr:uid="{CF486B53-1EF7-4F7D-B81D-F3F7AA9623BB}"/>
    <cellStyle name="Normal 7 8 2 2 6 2" xfId="20480" xr:uid="{80E59977-4A31-44FE-85B3-9C47708D4A4C}"/>
    <cellStyle name="Normal 7 8 2 2 7" xfId="23681" xr:uid="{0F8BCB19-1DD6-48E6-9826-552942CAF682}"/>
    <cellStyle name="Normal 7 8 2 2 8" xfId="13337" xr:uid="{BE9509A6-58F3-4D8C-80F0-E71C155159CC}"/>
    <cellStyle name="Normal 7 8 2 3" xfId="3513" xr:uid="{00000000-0005-0000-0000-000050090000}"/>
    <cellStyle name="Normal 7 8 2 3 2" xfId="4614" xr:uid="{5A62E504-BFEF-479B-8457-B6A288D1F681}"/>
    <cellStyle name="Normal 7 8 2 3 2 2" xfId="9385" xr:uid="{DD36251F-A545-494E-9EB8-8B904ACA1F5C}"/>
    <cellStyle name="Normal 7 8 2 3 2 2 2" xfId="29351" xr:uid="{705B83BD-F576-4B59-AA3B-6007ABF9EC06}"/>
    <cellStyle name="Normal 7 8 2 3 2 2 3" xfId="19765" xr:uid="{A8D76510-D2B7-4243-943D-05D55F002E54}"/>
    <cellStyle name="Normal 7 8 2 3 2 3" xfId="12218" xr:uid="{DBCF99F1-5F0F-4C40-BA23-FA3AD5209E84}"/>
    <cellStyle name="Normal 7 8 2 3 2 3 2" xfId="22598" xr:uid="{FD9CC561-FB12-4D75-9BE3-1579F0A75E0E}"/>
    <cellStyle name="Normal 7 8 2 3 2 4" xfId="25437" xr:uid="{00CB64E5-E46F-41F4-BAA8-8E628BDE07F1}"/>
    <cellStyle name="Normal 7 8 2 3 2 5" xfId="16932" xr:uid="{62A17E90-746E-4F3A-8C7B-70DBF6036AF8}"/>
    <cellStyle name="Normal 7 8 2 3 3" xfId="6564" xr:uid="{27986DCB-B1DC-40F6-A174-53689B211438}"/>
    <cellStyle name="Normal 7 8 2 3 3 2" xfId="26975" xr:uid="{84F835E7-00DF-47D1-8CAE-1B42976D3EDF}"/>
    <cellStyle name="Normal 7 8 2 3 3 3" xfId="16137" xr:uid="{5206AF1D-AFCA-4ECA-BBF7-E6417F40CA01}"/>
    <cellStyle name="Normal 7 8 2 3 4" xfId="8590" xr:uid="{E3CDF305-8586-426D-9FF9-0AFA0D1F449F}"/>
    <cellStyle name="Normal 7 8 2 3 4 2" xfId="18970" xr:uid="{C0408242-D425-4401-968C-5AD5688825AE}"/>
    <cellStyle name="Normal 7 8 2 3 5" xfId="11423" xr:uid="{9E6A4A17-DB2E-4A2A-A3D6-F787EBD6A00B}"/>
    <cellStyle name="Normal 7 8 2 3 5 2" xfId="21803" xr:uid="{89D1F1E4-DBBB-482E-BFF2-27141B03EE8C}"/>
    <cellStyle name="Normal 7 8 2 3 6" xfId="23661" xr:uid="{4B1DE66C-64F1-41DA-91DC-73742ADDC37F}"/>
    <cellStyle name="Normal 7 8 2 3 7" xfId="14110" xr:uid="{17E11527-AF05-4F78-8691-C27919B2D701}"/>
    <cellStyle name="Normal 7 8 2 4" xfId="3511" xr:uid="{00000000-0005-0000-0000-000051090000}"/>
    <cellStyle name="Normal 7 8 2 4 2" xfId="6562" xr:uid="{A6D4913D-5879-467B-A280-0C48BB6872C3}"/>
    <cellStyle name="Normal 7 8 2 4 2 2" xfId="27379" xr:uid="{38B4BD07-92A6-42D7-AAD5-D9D8C7CF672E}"/>
    <cellStyle name="Normal 7 8 2 4 2 3" xfId="16135" xr:uid="{020DC34B-CADE-4C90-993B-F559A47C1798}"/>
    <cellStyle name="Normal 7 8 2 4 3" xfId="8588" xr:uid="{18B383CC-7CD2-4F2C-9F70-5A3D988943B0}"/>
    <cellStyle name="Normal 7 8 2 4 3 2" xfId="18968" xr:uid="{7949896A-5AB4-4936-8AF7-98E234A13FBA}"/>
    <cellStyle name="Normal 7 8 2 4 4" xfId="11421" xr:uid="{2760F4C4-2CCD-4E6E-ADEA-FDBBC7FFEAB8}"/>
    <cellStyle name="Normal 7 8 2 4 4 2" xfId="21801" xr:uid="{C91E5146-3111-48B7-AC29-114C970974AA}"/>
    <cellStyle name="Normal 7 8 2 4 5" xfId="24265" xr:uid="{05B3E0F6-BC97-4AC7-9F0E-E28B1BE63821}"/>
    <cellStyle name="Normal 7 8 2 4 6" xfId="14108" xr:uid="{AF3D29FE-8396-43E5-86B9-0CC7B8E94F3A}"/>
    <cellStyle name="Normal 7 8 2 5" xfId="2524" xr:uid="{00000000-0005-0000-0000-000052090000}"/>
    <cellStyle name="Normal 7 8 2 5 2" xfId="5800" xr:uid="{B5E01D43-3B65-45FA-A334-039D61490BF7}"/>
    <cellStyle name="Normal 7 8 2 5 2 2" xfId="27359" xr:uid="{860D3B7A-9709-4DE5-A844-0E7D2CDA4383}"/>
    <cellStyle name="Normal 7 8 2 5 2 3" xfId="15195" xr:uid="{92547474-EEB8-4256-AB79-31E1D271515A}"/>
    <cellStyle name="Normal 7 8 2 5 3" xfId="7648" xr:uid="{F5A21145-6AA2-46FC-B6FF-81E2D06AC58C}"/>
    <cellStyle name="Normal 7 8 2 5 3 2" xfId="18028" xr:uid="{C28AEDC6-7965-4FB7-B0D8-88E2ECAA28CF}"/>
    <cellStyle name="Normal 7 8 2 5 4" xfId="10481" xr:uid="{A3AF72E2-FBA7-47F0-B7EC-992385FAF200}"/>
    <cellStyle name="Normal 7 8 2 5 4 2" xfId="20861" xr:uid="{CAAB38BC-F8F5-4C05-A3B4-F1F3DAE5FC85}"/>
    <cellStyle name="Normal 7 8 2 5 5" xfId="23628" xr:uid="{91EAADE9-98CE-48E2-9C65-3474F363B367}"/>
    <cellStyle name="Normal 7 8 2 5 6" xfId="12911" xr:uid="{D53D1181-2B21-4600-962D-26238A4D91B1}"/>
    <cellStyle name="Normal 7 8 2 6" xfId="2417" xr:uid="{00000000-0005-0000-0000-00004D090000}"/>
    <cellStyle name="Normal 7 8 2 6 2" xfId="7543" xr:uid="{4BBDB844-567D-4F2C-918E-588DED154556}"/>
    <cellStyle name="Normal 7 8 2 6 2 2" xfId="17923" xr:uid="{1E5AD033-D5DB-41D3-AC15-3E4616AAABCD}"/>
    <cellStyle name="Normal 7 8 2 6 3" xfId="10376" xr:uid="{A80789FB-8635-4088-8FB8-1F154118F636}"/>
    <cellStyle name="Normal 7 8 2 6 3 2" xfId="20756" xr:uid="{F3D022AC-844C-4D9A-BCC4-9E246CB032AA}"/>
    <cellStyle name="Normal 7 8 2 6 4" xfId="22925" xr:uid="{72711CE9-B1EE-440C-B2C6-02F2ADAE74D3}"/>
    <cellStyle name="Normal 7 8 2 6 5" xfId="15090" xr:uid="{59E52D30-B7AF-4FE1-9D2D-00F8595557E6}"/>
    <cellStyle name="Normal 7 8 2 7" xfId="4110" xr:uid="{A481A10B-6E2C-4D73-8310-D857334E757C}"/>
    <cellStyle name="Normal 7 8 2 7 2" xfId="8881" xr:uid="{9F4FE084-34DE-42B7-880E-5C144E9AF5DE}"/>
    <cellStyle name="Normal 7 8 2 7 2 2" xfId="19261" xr:uid="{1594C506-60B3-4F43-BDCD-E05CFA137F95}"/>
    <cellStyle name="Normal 7 8 2 7 3" xfId="11714" xr:uid="{221CF922-AADE-46AC-8510-BF7EF408F268}"/>
    <cellStyle name="Normal 7 8 2 7 3 2" xfId="22094" xr:uid="{754F14C5-F2C0-4DC5-9C13-87EB84D1F0E1}"/>
    <cellStyle name="Normal 7 8 2 7 4" xfId="16428" xr:uid="{BBA87A2A-AE38-4409-81BF-80B51726EA15}"/>
    <cellStyle name="Normal 7 8 2 8" xfId="5517" xr:uid="{262D6E35-57B3-4303-BEF9-07EB06D78BCE}"/>
    <cellStyle name="Normal 7 8 2 8 2" xfId="14813" xr:uid="{BD40D288-C787-445D-8DD7-A64D12806929}"/>
    <cellStyle name="Normal 7 8 2 9" xfId="7266" xr:uid="{3AD3D8CB-D44E-45C6-BA13-F38440D6FD94}"/>
    <cellStyle name="Normal 7 8 2 9 2" xfId="17646" xr:uid="{5393AD59-4FE1-414E-AEA6-1176CD8E42A3}"/>
    <cellStyle name="Normal 7 8 3" xfId="1524" xr:uid="{00000000-0005-0000-0000-0000CD070000}"/>
    <cellStyle name="Normal 7 8 3 10" xfId="24304" xr:uid="{8C96402B-7A63-440D-9D79-E19639779125}"/>
    <cellStyle name="Normal 7 8 3 11" xfId="12808" xr:uid="{DB3E63EC-B741-4DAA-97A4-C7A717BB0536}"/>
    <cellStyle name="Normal 7 8 3 2" xfId="2853" xr:uid="{00000000-0005-0000-0000-000054090000}"/>
    <cellStyle name="Normal 7 8 3 2 2" xfId="3515" xr:uid="{00000000-0005-0000-0000-000055090000}"/>
    <cellStyle name="Normal 7 8 3 2 2 2" xfId="6566" xr:uid="{5F679275-388E-4DF5-A8C1-F368856D0BE9}"/>
    <cellStyle name="Normal 7 8 3 2 2 2 2" xfId="27416" xr:uid="{EA4A2A04-CA1C-4799-8E31-F36759F6D1EB}"/>
    <cellStyle name="Normal 7 8 3 2 2 2 3" xfId="16139" xr:uid="{AE97444A-3633-4376-9F42-1EF7704EE280}"/>
    <cellStyle name="Normal 7 8 3 2 2 3" xfId="8592" xr:uid="{D94C4494-9D51-476C-B06F-86FD219070DF}"/>
    <cellStyle name="Normal 7 8 3 2 2 3 2" xfId="18972" xr:uid="{86417FD9-8B80-42FD-8C16-BECDA3492506}"/>
    <cellStyle name="Normal 7 8 3 2 2 4" xfId="11425" xr:uid="{F321C522-BC0B-4F7F-9F94-B7DD28CE0DAA}"/>
    <cellStyle name="Normal 7 8 3 2 2 4 2" xfId="21805" xr:uid="{0491B24F-58A0-4377-91A8-0057DE8B8BA6}"/>
    <cellStyle name="Normal 7 8 3 2 2 5" xfId="23667" xr:uid="{4A3BB38C-4BD3-4D97-A6F2-6AF8C60051A1}"/>
    <cellStyle name="Normal 7 8 3 2 2 6" xfId="14112" xr:uid="{262A541D-2908-49D0-AE47-9CFEB11EA45E}"/>
    <cellStyle name="Normal 7 8 3 2 3" xfId="4384" xr:uid="{447CA688-1CB5-4488-9688-F0FC39F457E7}"/>
    <cellStyle name="Normal 7 8 3 2 3 2" xfId="9155" xr:uid="{9472ADC6-5FA7-43C5-8E8A-FC179E3C965A}"/>
    <cellStyle name="Normal 7 8 3 2 3 2 2" xfId="29198" xr:uid="{29046802-CC24-4D7A-97D1-C3E5B361E82A}"/>
    <cellStyle name="Normal 7 8 3 2 3 2 3" xfId="19535" xr:uid="{78C00EF1-E993-453F-A9DF-3151A693D284}"/>
    <cellStyle name="Normal 7 8 3 2 3 3" xfId="11988" xr:uid="{F27D3773-2AA8-43BA-B778-7D928EBDAE17}"/>
    <cellStyle name="Normal 7 8 3 2 3 3 2" xfId="22368" xr:uid="{39E55BE9-DC07-48E4-938A-830D20F99EC9}"/>
    <cellStyle name="Normal 7 8 3 2 3 4" xfId="25249" xr:uid="{72DB413B-53DF-4302-A428-E119E4495B88}"/>
    <cellStyle name="Normal 7 8 3 2 3 5" xfId="16702" xr:uid="{F6B356A3-9255-4D6C-9E61-6390C91C9D69}"/>
    <cellStyle name="Normal 7 8 3 2 4" xfId="6065" xr:uid="{F968D605-7D64-40BF-8CCB-FB2DAB6C391A}"/>
    <cellStyle name="Normal 7 8 3 2 4 2" xfId="26983" xr:uid="{01D9B581-A7A8-4BAB-A7E1-FCE3D2974942}"/>
    <cellStyle name="Normal 7 8 3 2 4 3" xfId="15521" xr:uid="{42C00365-0F2D-4BAB-842E-0E709346EBA4}"/>
    <cellStyle name="Normal 7 8 3 2 5" xfId="7974" xr:uid="{95BC407F-F74C-4E3D-9938-50C2F949768F}"/>
    <cellStyle name="Normal 7 8 3 2 5 2" xfId="18354" xr:uid="{DCE5B817-D74A-4CD3-8147-595558D089EF}"/>
    <cellStyle name="Normal 7 8 3 2 6" xfId="10807" xr:uid="{B8C225DB-6078-4482-AA5C-1C70A3895AF3}"/>
    <cellStyle name="Normal 7 8 3 2 6 2" xfId="21187" xr:uid="{7A6018B2-F374-4CED-9AAA-90AC3E99C4C4}"/>
    <cellStyle name="Normal 7 8 3 2 7" xfId="24728" xr:uid="{3DEB3E29-5202-498B-9D0F-C835644731F1}"/>
    <cellStyle name="Normal 7 8 3 2 8" xfId="13338" xr:uid="{45B8B451-7B5F-44E6-A86D-77E56F8D188B}"/>
    <cellStyle name="Normal 7 8 3 3" xfId="3516" xr:uid="{00000000-0005-0000-0000-000056090000}"/>
    <cellStyle name="Normal 7 8 3 3 2" xfId="4615" xr:uid="{545C96D4-53A4-49FE-9E61-2C15736C90CB}"/>
    <cellStyle name="Normal 7 8 3 3 2 2" xfId="9386" xr:uid="{79A5723C-07FD-4F6D-8631-A40327F1065A}"/>
    <cellStyle name="Normal 7 8 3 3 2 2 2" xfId="29352" xr:uid="{FA4ED228-F7FE-4F02-BF64-E3A775127185}"/>
    <cellStyle name="Normal 7 8 3 3 2 2 3" xfId="19766" xr:uid="{7A33493D-C470-49B0-B617-A56BDBDEA11A}"/>
    <cellStyle name="Normal 7 8 3 3 2 3" xfId="12219" xr:uid="{B4894758-74D8-4921-A4D7-B66873D171CA}"/>
    <cellStyle name="Normal 7 8 3 3 2 3 2" xfId="22599" xr:uid="{6B41FE89-1689-48EF-BE8F-8A3D18258DE4}"/>
    <cellStyle name="Normal 7 8 3 3 2 4" xfId="25782" xr:uid="{4A8C765C-CE60-4E05-BCBA-80F518920950}"/>
    <cellStyle name="Normal 7 8 3 3 2 5" xfId="16933" xr:uid="{EBEF5521-10CD-46EA-A47F-0CA96F92D68D}"/>
    <cellStyle name="Normal 7 8 3 3 3" xfId="6567" xr:uid="{8E31F363-C67B-425F-A763-46AC5E51AADC}"/>
    <cellStyle name="Normal 7 8 3 3 3 2" xfId="28443" xr:uid="{24FD860C-ACFE-4DA1-8D63-3D4E4A5ACE6D}"/>
    <cellStyle name="Normal 7 8 3 3 3 3" xfId="16140" xr:uid="{D01109C0-C637-4BA0-BF8C-67A36E087A4C}"/>
    <cellStyle name="Normal 7 8 3 3 4" xfId="8593" xr:uid="{21B59F37-7245-4146-91DC-8214B393B363}"/>
    <cellStyle name="Normal 7 8 3 3 4 2" xfId="18973" xr:uid="{D4EF6D4B-8CA2-4100-B044-8B08F70C3AA3}"/>
    <cellStyle name="Normal 7 8 3 3 5" xfId="11426" xr:uid="{6BA334D7-A339-4E1C-A101-90B4533033C5}"/>
    <cellStyle name="Normal 7 8 3 3 5 2" xfId="21806" xr:uid="{B14DC5FE-3B6E-4953-8326-7B0E87E8BE07}"/>
    <cellStyle name="Normal 7 8 3 3 6" xfId="25434" xr:uid="{F714C0B9-5AF8-4523-95D8-0AF3A974EF37}"/>
    <cellStyle name="Normal 7 8 3 3 7" xfId="14113" xr:uid="{571135B5-1290-4B03-B84F-33EE4686B6E3}"/>
    <cellStyle name="Normal 7 8 3 4" xfId="3514" xr:uid="{00000000-0005-0000-0000-000057090000}"/>
    <cellStyle name="Normal 7 8 3 4 2" xfId="6565" xr:uid="{0A120DE1-A606-42C0-B188-7FF0CEB52057}"/>
    <cellStyle name="Normal 7 8 3 4 2 2" xfId="27832" xr:uid="{CB827B41-6E34-4485-ADF1-2424F31EE4F3}"/>
    <cellStyle name="Normal 7 8 3 4 2 3" xfId="16138" xr:uid="{87A7B19C-47C8-4535-9ECA-16F61EDCFC87}"/>
    <cellStyle name="Normal 7 8 3 4 3" xfId="8591" xr:uid="{2AD1F471-9932-47D3-B35E-0B1E1456D63B}"/>
    <cellStyle name="Normal 7 8 3 4 3 2" xfId="18971" xr:uid="{17DBC5E4-D4A5-4CBF-9C48-6D8177A2F7FD}"/>
    <cellStyle name="Normal 7 8 3 4 4" xfId="11424" xr:uid="{A5A26F8D-83E1-4ED5-B907-64DBEFD8ECEC}"/>
    <cellStyle name="Normal 7 8 3 4 4 2" xfId="21804" xr:uid="{2B10B68B-EEA4-4EF7-9927-FB2122CB3644}"/>
    <cellStyle name="Normal 7 8 3 4 5" xfId="23152" xr:uid="{96A3161C-7C39-4EF4-9CBE-677777A6DA38}"/>
    <cellStyle name="Normal 7 8 3 4 6" xfId="14111" xr:uid="{F3F77F57-0BEA-4D8A-864B-0CCC9678FEBF}"/>
    <cellStyle name="Normal 7 8 3 5" xfId="2627" xr:uid="{00000000-0005-0000-0000-000058090000}"/>
    <cellStyle name="Normal 7 8 3 5 2" xfId="5888" xr:uid="{10DE449B-772F-403E-B53E-8F527E3E956C}"/>
    <cellStyle name="Normal 7 8 3 5 2 2" xfId="27197" xr:uid="{6AC8801F-B639-4F85-919C-F455858033E1}"/>
    <cellStyle name="Normal 7 8 3 5 2 3" xfId="15298" xr:uid="{6EB7D2AB-226F-4261-B766-566EE5A8D4DE}"/>
    <cellStyle name="Normal 7 8 3 5 3" xfId="7751" xr:uid="{B4427FDC-18D8-4BF0-9AA9-3DCBE6FB5CB6}"/>
    <cellStyle name="Normal 7 8 3 5 3 2" xfId="18131" xr:uid="{E05F336D-BAC6-4831-9BD5-5EF0C803FCAF}"/>
    <cellStyle name="Normal 7 8 3 5 4" xfId="10584" xr:uid="{E35B07AF-51EB-49EB-8D64-5176635FF471}"/>
    <cellStyle name="Normal 7 8 3 5 4 2" xfId="20964" xr:uid="{D9107844-D4B9-4D7C-BB1D-5797A487AD57}"/>
    <cellStyle name="Normal 7 8 3 5 5" xfId="23741" xr:uid="{9BF79791-BE4B-4383-B162-A69EE8B513CC}"/>
    <cellStyle name="Normal 7 8 3 5 6" xfId="13014" xr:uid="{ED86C5AD-79C9-48EC-B39F-81359DA56D05}"/>
    <cellStyle name="Normal 7 8 3 6" xfId="4232" xr:uid="{59BA6427-845F-4501-AB9A-91D75CDD42EA}"/>
    <cellStyle name="Normal 7 8 3 6 2" xfId="9003" xr:uid="{D698A893-5EAB-4217-B9C3-E2C0C41057C9}"/>
    <cellStyle name="Normal 7 8 3 6 2 2" xfId="19383" xr:uid="{0F0FA002-57F2-45EE-83D3-ECFD5AF5B1AF}"/>
    <cellStyle name="Normal 7 8 3 6 3" xfId="11836" xr:uid="{5F2CCC17-7C1C-4996-8E38-7FCD9236367C}"/>
    <cellStyle name="Normal 7 8 3 6 3 2" xfId="22216" xr:uid="{E03DF7B2-2269-4CD3-9101-3E3AA292BE16}"/>
    <cellStyle name="Normal 7 8 3 6 4" xfId="24180" xr:uid="{B644EC93-CDF4-401E-82A2-1272E92688F2}"/>
    <cellStyle name="Normal 7 8 3 6 5" xfId="16550" xr:uid="{26DEA9EB-1A5A-4FBB-9ADB-0ADCAAD6F035}"/>
    <cellStyle name="Normal 7 8 3 7" xfId="5519" xr:uid="{1255BA54-6F4F-4228-B965-919623B1C04F}"/>
    <cellStyle name="Normal 7 8 3 7 2" xfId="14815" xr:uid="{B74EE7AC-B2ED-4026-9452-F278D7571678}"/>
    <cellStyle name="Normal 7 8 3 8" xfId="7268" xr:uid="{9E615E01-71BB-4B3F-9E38-5297BC321302}"/>
    <cellStyle name="Normal 7 8 3 8 2" xfId="17648" xr:uid="{98EB6D51-3516-4C0D-AD2E-2AD1BC33568F}"/>
    <cellStyle name="Normal 7 8 3 9" xfId="10101" xr:uid="{A57FA0DA-9FD7-4CA6-9CB7-82C9D1601774}"/>
    <cellStyle name="Normal 7 8 3 9 2" xfId="20481" xr:uid="{0A58600F-6701-41B4-8111-EC37D917DB22}"/>
    <cellStyle name="Normal 7 8 4" xfId="1525" xr:uid="{00000000-0005-0000-0000-0000CE070000}"/>
    <cellStyle name="Normal 7 8 4 2" xfId="3517" xr:uid="{00000000-0005-0000-0000-00005A090000}"/>
    <cellStyle name="Normal 7 8 4 2 2" xfId="6568" xr:uid="{2D3B1732-C0C4-4184-9529-9D3397680CCF}"/>
    <cellStyle name="Normal 7 8 4 2 2 2" xfId="26339" xr:uid="{18BA798C-1CAB-4154-8A00-6F8B20C7677C}"/>
    <cellStyle name="Normal 7 8 4 2 2 3" xfId="16141" xr:uid="{2EC925BB-FC79-43F7-9189-F3E0AEB2AAC6}"/>
    <cellStyle name="Normal 7 8 4 2 3" xfId="8594" xr:uid="{E889EDAF-AC51-4E64-B90A-68E56389DFF1}"/>
    <cellStyle name="Normal 7 8 4 2 3 2" xfId="18974" xr:uid="{CF1ED609-EDFD-4B74-BCFC-93DB78C9BEE4}"/>
    <cellStyle name="Normal 7 8 4 2 4" xfId="11427" xr:uid="{C14DD82C-EB00-41EA-81C7-986D104E753A}"/>
    <cellStyle name="Normal 7 8 4 2 4 2" xfId="21807" xr:uid="{28EDE53E-4E23-4C8E-803B-8CF54ADE71C3}"/>
    <cellStyle name="Normal 7 8 4 2 5" xfId="23868" xr:uid="{DAF8F0C6-D633-4834-AF21-6EB4864E869F}"/>
    <cellStyle name="Normal 7 8 4 2 6" xfId="14114" xr:uid="{FC4B95CA-7630-4D5E-9F99-47E4DE000F79}"/>
    <cellStyle name="Normal 7 8 4 3" xfId="4382" xr:uid="{DDDC4B48-D8E9-4CFF-BC48-3733A2D9C0DB}"/>
    <cellStyle name="Normal 7 8 4 3 2" xfId="9153" xr:uid="{88E149B4-AEE7-4B2B-8FC2-3B3D63800B72}"/>
    <cellStyle name="Normal 7 8 4 3 2 2" xfId="29196" xr:uid="{13EE9B69-83F2-4861-9BB9-B19C3E5A5F7A}"/>
    <cellStyle name="Normal 7 8 4 3 2 3" xfId="19533" xr:uid="{146A8993-573F-4BA9-938B-F93667F4DF6B}"/>
    <cellStyle name="Normal 7 8 4 3 3" xfId="11986" xr:uid="{D8F0375E-D6EF-4256-9453-2256BA4E9CE2}"/>
    <cellStyle name="Normal 7 8 4 3 3 2" xfId="22366" xr:uid="{7BB54D95-9672-4655-A145-127DD140A5F0}"/>
    <cellStyle name="Normal 7 8 4 3 4" xfId="25002" xr:uid="{97038F17-365A-4DF1-A989-2DB0119DA142}"/>
    <cellStyle name="Normal 7 8 4 3 5" xfId="16700" xr:uid="{15D63064-F809-4432-A947-3CD3660D0709}"/>
    <cellStyle name="Normal 7 8 4 4" xfId="5520" xr:uid="{12700FF1-E859-4A50-834D-53FEE56265D2}"/>
    <cellStyle name="Normal 7 8 4 4 2" xfId="27925" xr:uid="{7C539E13-FE66-4E42-80B7-588329FD1E86}"/>
    <cellStyle name="Normal 7 8 4 4 3" xfId="14816" xr:uid="{3BC6BBA6-D823-4391-BFF5-F62FFCA43906}"/>
    <cellStyle name="Normal 7 8 4 5" xfId="7269" xr:uid="{09E4D0D4-DD47-4C28-BA61-BC050682ED6E}"/>
    <cellStyle name="Normal 7 8 4 5 2" xfId="17649" xr:uid="{3B1BE631-D436-4B36-A9FC-9578B0B4D703}"/>
    <cellStyle name="Normal 7 8 4 6" xfId="10102" xr:uid="{6EC9376E-3E00-4354-AE8C-26D2158FBB93}"/>
    <cellStyle name="Normal 7 8 4 6 2" xfId="20482" xr:uid="{4470BBFB-6868-457E-AF5E-D56EEAF443BE}"/>
    <cellStyle name="Normal 7 8 4 7" xfId="24920" xr:uid="{5C022206-BF20-4DB4-ACFA-19E9DD733230}"/>
    <cellStyle name="Normal 7 8 4 8" xfId="13336" xr:uid="{C03A58B5-F03B-40CC-8671-B10B50CF5463}"/>
    <cellStyle name="Normal 7 8 5" xfId="3518" xr:uid="{00000000-0005-0000-0000-00005B090000}"/>
    <cellStyle name="Normal 7 8 5 2" xfId="4616" xr:uid="{6FE2DECE-CF5D-4EA3-B482-2923A49B0CAE}"/>
    <cellStyle name="Normal 7 8 5 2 2" xfId="9387" xr:uid="{EB7FA5EB-7F5C-4DD4-ACB2-AEAB0F7C18F4}"/>
    <cellStyle name="Normal 7 8 5 2 2 2" xfId="29353" xr:uid="{7E7B8F39-C9D1-4B60-9B39-DF7E143DCFA4}"/>
    <cellStyle name="Normal 7 8 5 2 2 3" xfId="19767" xr:uid="{B159F4FE-C009-45E2-A5B6-8C6524487467}"/>
    <cellStyle name="Normal 7 8 5 2 3" xfId="12220" xr:uid="{C7BAC334-97E7-456D-B63A-44008174535C}"/>
    <cellStyle name="Normal 7 8 5 2 3 2" xfId="22600" xr:uid="{33603211-998B-4CBE-AD4A-461612197449}"/>
    <cellStyle name="Normal 7 8 5 2 4" xfId="24636" xr:uid="{16505472-9B54-4E8E-A907-73F926F8CEBC}"/>
    <cellStyle name="Normal 7 8 5 2 5" xfId="16934" xr:uid="{F45452EC-FE44-479B-9E32-60AB2B62D4E2}"/>
    <cellStyle name="Normal 7 8 5 3" xfId="6569" xr:uid="{5C36BBD4-913A-4277-A9D3-4A7F6C8E6197}"/>
    <cellStyle name="Normal 7 8 5 3 2" xfId="28508" xr:uid="{56C0E03D-EDAC-4478-B152-E33DFB8842C2}"/>
    <cellStyle name="Normal 7 8 5 3 3" xfId="16142" xr:uid="{7CA00030-135D-4E3B-9825-4467B971B465}"/>
    <cellStyle name="Normal 7 8 5 4" xfId="8595" xr:uid="{3EF1D7D6-C217-49AF-9C72-2054E589F6B3}"/>
    <cellStyle name="Normal 7 8 5 4 2" xfId="18975" xr:uid="{72959006-9EC3-463A-9313-2524A79B09CD}"/>
    <cellStyle name="Normal 7 8 5 5" xfId="11428" xr:uid="{685EB8FE-A462-4983-B49D-13FB883C5612}"/>
    <cellStyle name="Normal 7 8 5 5 2" xfId="21808" xr:uid="{80E81E97-8C0A-4EBE-BAF1-B83D64823B71}"/>
    <cellStyle name="Normal 7 8 5 6" xfId="24437" xr:uid="{560FF643-4B9B-4EF0-A996-EBF2BE331482}"/>
    <cellStyle name="Normal 7 8 5 7" xfId="14115" xr:uid="{889DBCD3-4D9D-4D56-AED3-0D3D13B08F28}"/>
    <cellStyle name="Normal 7 8 6" xfId="3005" xr:uid="{00000000-0005-0000-0000-00005C090000}"/>
    <cellStyle name="Normal 7 8 6 2" xfId="6153" xr:uid="{ECB7BE2F-F1BF-4158-969C-F9ECBA07135F}"/>
    <cellStyle name="Normal 7 8 6 2 2" xfId="28650" xr:uid="{80419F36-A086-4067-833D-EBD603F8F0E4}"/>
    <cellStyle name="Normal 7 8 6 2 3" xfId="15631" xr:uid="{CF2628DF-893E-4F73-A427-DA1C36416A14}"/>
    <cellStyle name="Normal 7 8 6 3" xfId="8084" xr:uid="{9B558696-2698-4280-A3BA-786C8B9EB28D}"/>
    <cellStyle name="Normal 7 8 6 3 2" xfId="18464" xr:uid="{539FCDB9-9685-4A12-88FB-F7D5E54DEA17}"/>
    <cellStyle name="Normal 7 8 6 4" xfId="10917" xr:uid="{BBA3631A-F5B5-4D2E-BC5C-476E2AEBE074}"/>
    <cellStyle name="Normal 7 8 6 4 2" xfId="21297" xr:uid="{8243ADB7-0152-45E1-BCEC-7B4C35B31788}"/>
    <cellStyle name="Normal 7 8 6 5" xfId="23924" xr:uid="{5248020E-73F8-4BD7-B357-541AFA29F228}"/>
    <cellStyle name="Normal 7 8 6 6" xfId="13506" xr:uid="{8526138E-9324-496C-AED5-8C55EE1A18A0}"/>
    <cellStyle name="Normal 7 8 7" xfId="2464" xr:uid="{00000000-0005-0000-0000-00005D090000}"/>
    <cellStyle name="Normal 7 8 7 2" xfId="5754" xr:uid="{C11A75DA-8194-440B-9B8C-0D34AA248DDB}"/>
    <cellStyle name="Normal 7 8 7 2 2" xfId="26764" xr:uid="{807FB85F-D401-4E4D-B3E3-50260B76AA88}"/>
    <cellStyle name="Normal 7 8 7 2 3" xfId="15135" xr:uid="{74DEED31-889A-4695-836C-C5D98706DCF3}"/>
    <cellStyle name="Normal 7 8 7 3" xfId="7588" xr:uid="{542CD4D7-15E3-43F7-8EAA-FCF5E44DFBDF}"/>
    <cellStyle name="Normal 7 8 7 3 2" xfId="17968" xr:uid="{F90E9161-0A68-425A-8227-C2EF28C4EE8A}"/>
    <cellStyle name="Normal 7 8 7 4" xfId="10421" xr:uid="{EC31E704-79D0-40EA-8D9C-CD2D93D13E36}"/>
    <cellStyle name="Normal 7 8 7 4 2" xfId="20801" xr:uid="{9C889ABF-4886-479A-BA81-31468C2AB18D}"/>
    <cellStyle name="Normal 7 8 7 5" xfId="23209" xr:uid="{E84ED942-BD3F-4A1B-980D-B708E4354395}"/>
    <cellStyle name="Normal 7 8 7 6" xfId="12851" xr:uid="{FA02A863-7404-4A05-B219-E910A08E343C}"/>
    <cellStyle name="Normal 7 8 8" xfId="2218" xr:uid="{00000000-0005-0000-0000-00004C090000}"/>
    <cellStyle name="Normal 7 8 8 2" xfId="7344" xr:uid="{61DDE688-2A70-4F2A-B6EE-DE4DE9B40FD2}"/>
    <cellStyle name="Normal 7 8 8 2 2" xfId="17724" xr:uid="{F547AF6E-3139-4C19-B29C-9F548C32EF0D}"/>
    <cellStyle name="Normal 7 8 8 3" xfId="10177" xr:uid="{CF8ECEF6-1BD3-423E-8735-1B48A9AC7EBF}"/>
    <cellStyle name="Normal 7 8 8 3 2" xfId="20557" xr:uid="{760FCA6F-6B42-44AB-B086-38F9E5CE5D2F}"/>
    <cellStyle name="Normal 7 8 8 4" xfId="24354" xr:uid="{59B7BEB4-E380-44D7-965B-F4AE71DC9ECA}"/>
    <cellStyle name="Normal 7 8 8 5" xfId="14891" xr:uid="{4FAD8375-0A0D-4BB1-BDA6-9363022E60FB}"/>
    <cellStyle name="Normal 7 8 9" xfId="4090" xr:uid="{FEACF0C8-3B18-49F1-89D3-9F76FFBE9C2B}"/>
    <cellStyle name="Normal 7 8 9 2" xfId="8866" xr:uid="{044108D4-921D-454F-BC77-7FEBD8D9F1BE}"/>
    <cellStyle name="Normal 7 8 9 2 2" xfId="19246" xr:uid="{3963D2D1-7D47-4D3F-8EEF-DFA1EBBFAD56}"/>
    <cellStyle name="Normal 7 8 9 3" xfId="11699" xr:uid="{7CC49168-E851-4172-8B55-2E2123A2E074}"/>
    <cellStyle name="Normal 7 8 9 3 2" xfId="22079" xr:uid="{1F00B042-48FB-473F-BBE8-03A7A9D3718B}"/>
    <cellStyle name="Normal 7 8 9 4" xfId="16413" xr:uid="{9ECAB39F-081A-4BCF-91F5-E4AF0193581E}"/>
    <cellStyle name="Normal 7 9" xfId="1526" xr:uid="{00000000-0005-0000-0000-0000CF070000}"/>
    <cellStyle name="Normal 7 9 10" xfId="7270" xr:uid="{76B76404-D632-40A0-BB9A-59637784038A}"/>
    <cellStyle name="Normal 7 9 10 2" xfId="17650" xr:uid="{9FC1061D-EC27-4D99-933D-B09A5D9C7F27}"/>
    <cellStyle name="Normal 7 9 11" xfId="10103" xr:uid="{D870EB85-AD4D-4FEB-92BD-E2F68463C43F}"/>
    <cellStyle name="Normal 7 9 11 2" xfId="20483" xr:uid="{B025CEB8-359C-41A1-95E0-E003A49FD9C1}"/>
    <cellStyle name="Normal 7 9 12" xfId="24205" xr:uid="{69CE26CE-3A4C-454E-8F2D-CB9244761167}"/>
    <cellStyle name="Normal 7 9 13" xfId="12432" xr:uid="{AC04919D-675B-4B08-8270-6BD19B73D1B5}"/>
    <cellStyle name="Normal 7 9 2" xfId="1527" xr:uid="{00000000-0005-0000-0000-0000D0070000}"/>
    <cellStyle name="Normal 7 9 2 10" xfId="10104" xr:uid="{E8C46142-E8B2-4D5F-8EE2-1212BE095953}"/>
    <cellStyle name="Normal 7 9 2 10 2" xfId="20484" xr:uid="{3961B3AA-27FD-4F2D-81A3-D6F4042000D3}"/>
    <cellStyle name="Normal 7 9 2 11" xfId="24029" xr:uid="{47681A00-42C3-4ED8-88C1-F08154E55A54}"/>
    <cellStyle name="Normal 7 9 2 12" xfId="12651" xr:uid="{8C56996B-E01D-467A-82C7-7D82C4130E86}"/>
    <cellStyle name="Normal 7 9 2 2" xfId="1528" xr:uid="{00000000-0005-0000-0000-0000D1070000}"/>
    <cellStyle name="Normal 7 9 2 2 2" xfId="3520" xr:uid="{00000000-0005-0000-0000-000061090000}"/>
    <cellStyle name="Normal 7 9 2 2 2 2" xfId="6571" xr:uid="{08851B5F-A0C6-4173-92C6-3E7000C8619F}"/>
    <cellStyle name="Normal 7 9 2 2 2 2 2" xfId="27103" xr:uid="{CEE07C7C-3E03-42D2-943B-38879DADD3F3}"/>
    <cellStyle name="Normal 7 9 2 2 2 2 3" xfId="26804" xr:uid="{D5E4D8DD-3FA5-4219-8507-710DA5DB159F}"/>
    <cellStyle name="Normal 7 9 2 2 2 2 4" xfId="16144" xr:uid="{F0204F73-FBE0-4809-A492-AAEF4FFB1D37}"/>
    <cellStyle name="Normal 7 9 2 2 2 3" xfId="8597" xr:uid="{89A1D3EC-64C2-4849-B353-0D2924A8D8FC}"/>
    <cellStyle name="Normal 7 9 2 2 2 3 2" xfId="28955" xr:uid="{5F917D48-4F1B-4B93-A25D-AD1D9110EBB6}"/>
    <cellStyle name="Normal 7 9 2 2 2 3 3" xfId="18977" xr:uid="{5F01B0CE-0AEF-40AE-8AF6-6394A42860FE}"/>
    <cellStyle name="Normal 7 9 2 2 2 4" xfId="11430" xr:uid="{5B92965B-4502-425D-8343-5002168817EF}"/>
    <cellStyle name="Normal 7 9 2 2 2 4 2" xfId="21810" xr:uid="{EC4382FD-FB15-4D27-8555-27EFDA1B470C}"/>
    <cellStyle name="Normal 7 9 2 2 2 5" xfId="25291" xr:uid="{99CC8E3D-D4B8-4B8A-BCE4-EDCA6176E377}"/>
    <cellStyle name="Normal 7 9 2 2 2 6" xfId="14117" xr:uid="{57595528-7EB4-4445-8F59-1E354DAFFCE0}"/>
    <cellStyle name="Normal 7 9 2 2 3" xfId="4385" xr:uid="{EB528A48-2B64-4BDC-8BAB-0FE57D1C1D8E}"/>
    <cellStyle name="Normal 7 9 2 2 3 2" xfId="9156" xr:uid="{E8D964A0-F164-4946-80DB-AB8D069D5C9F}"/>
    <cellStyle name="Normal 7 9 2 2 3 2 2" xfId="29199" xr:uid="{D58B8F9A-5BDF-468E-8C95-FE715D3C18B6}"/>
    <cellStyle name="Normal 7 9 2 2 3 2 3" xfId="19536" xr:uid="{C3ACBE5E-39B4-4333-B2B5-F5429CC797E6}"/>
    <cellStyle name="Normal 7 9 2 2 3 3" xfId="11989" xr:uid="{0D94B800-EF91-4226-824B-57DB58AA52C0}"/>
    <cellStyle name="Normal 7 9 2 2 3 3 2" xfId="22369" xr:uid="{A565410B-6B4B-47B2-A417-B3C674410799}"/>
    <cellStyle name="Normal 7 9 2 2 3 4" xfId="25315" xr:uid="{EA531831-9B22-4B41-ACD8-704165E0FA10}"/>
    <cellStyle name="Normal 7 9 2 2 3 5" xfId="16703" xr:uid="{9C4EFBA3-6C6E-49BD-AC85-870512FC7371}"/>
    <cellStyle name="Normal 7 9 2 2 4" xfId="5523" xr:uid="{18BC8DA5-668A-4E08-B837-D6E5D5825294}"/>
    <cellStyle name="Normal 7 9 2 2 4 2" xfId="28165" xr:uid="{389B0291-07E3-4E2E-9500-1F54470578F6}"/>
    <cellStyle name="Normal 7 9 2 2 4 3" xfId="14819" xr:uid="{4A15D896-DA51-48D9-8AAD-A328E02E30F3}"/>
    <cellStyle name="Normal 7 9 2 2 5" xfId="7272" xr:uid="{02FE9ED2-AE5C-4F82-AC53-CE84C785F709}"/>
    <cellStyle name="Normal 7 9 2 2 5 2" xfId="17652" xr:uid="{E1DCDE85-C82F-40FA-9E8E-32D8F09DF505}"/>
    <cellStyle name="Normal 7 9 2 2 6" xfId="10105" xr:uid="{9A763DA3-65C7-470B-B90A-0B57D73D284E}"/>
    <cellStyle name="Normal 7 9 2 2 6 2" xfId="20485" xr:uid="{491B9786-B64D-46A4-9AB6-CF8D6286570A}"/>
    <cellStyle name="Normal 7 9 2 2 7" xfId="25340" xr:uid="{E73C036E-A05A-4DA2-9D76-D70653EB3182}"/>
    <cellStyle name="Normal 7 9 2 2 8" xfId="13340" xr:uid="{E35BAE62-FA84-42DC-B6E0-509D12519BE2}"/>
    <cellStyle name="Normal 7 9 2 3" xfId="3521" xr:uid="{00000000-0005-0000-0000-000062090000}"/>
    <cellStyle name="Normal 7 9 2 3 2" xfId="4617" xr:uid="{3CBC5E3B-62D7-4DB8-815F-3B4712A8F13D}"/>
    <cellStyle name="Normal 7 9 2 3 2 2" xfId="9388" xr:uid="{7AABAB45-D7FE-46BE-9046-290BB631FB24}"/>
    <cellStyle name="Normal 7 9 2 3 2 2 2" xfId="29354" xr:uid="{324F7A9F-FE78-4615-8C4D-FF47E462CCC9}"/>
    <cellStyle name="Normal 7 9 2 3 2 2 3" xfId="19768" xr:uid="{F5587A6F-B2B0-4149-839D-414E408BA8D0}"/>
    <cellStyle name="Normal 7 9 2 3 2 3" xfId="12221" xr:uid="{B475D31E-70F6-438B-8C9E-ECB57843A29A}"/>
    <cellStyle name="Normal 7 9 2 3 2 3 2" xfId="22601" xr:uid="{BADAC9A4-43D9-4F92-BD81-0DADED5F81E3}"/>
    <cellStyle name="Normal 7 9 2 3 2 4" xfId="22799" xr:uid="{FCC204BA-D332-4134-B6DB-AEF25B42614C}"/>
    <cellStyle name="Normal 7 9 2 3 2 5" xfId="16935" xr:uid="{CCB1FEA2-2B68-4F1C-9FD9-C4B2B1D7B967}"/>
    <cellStyle name="Normal 7 9 2 3 3" xfId="6572" xr:uid="{71E69CFC-40E7-4104-BFBA-4DBE33C2F82D}"/>
    <cellStyle name="Normal 7 9 2 3 3 2" xfId="26622" xr:uid="{F58E0E78-8ECE-42E0-96CB-0D7D2E1A5464}"/>
    <cellStyle name="Normal 7 9 2 3 3 3" xfId="16145" xr:uid="{8D530DF0-F5EF-41BD-A2D4-B3FC36911876}"/>
    <cellStyle name="Normal 7 9 2 3 4" xfId="8598" xr:uid="{CDA5547D-2F80-4A49-B0B1-AB2FA1B1084B}"/>
    <cellStyle name="Normal 7 9 2 3 4 2" xfId="18978" xr:uid="{2236DDA7-9D03-4C60-B54C-5924CE083B3C}"/>
    <cellStyle name="Normal 7 9 2 3 5" xfId="11431" xr:uid="{9791950E-AE78-4758-9E42-C1AECEDCC64D}"/>
    <cellStyle name="Normal 7 9 2 3 5 2" xfId="21811" xr:uid="{83B9B04D-4243-406B-ABFC-78F92A017694}"/>
    <cellStyle name="Normal 7 9 2 3 6" xfId="23912" xr:uid="{E58699ED-2530-462B-88C0-F1DA833FB6D3}"/>
    <cellStyle name="Normal 7 9 2 3 7" xfId="14118" xr:uid="{2D4AAA1A-2B8B-40C1-9A1E-00B7BC6FC7D8}"/>
    <cellStyle name="Normal 7 9 2 4" xfId="3519" xr:uid="{00000000-0005-0000-0000-000063090000}"/>
    <cellStyle name="Normal 7 9 2 4 2" xfId="6570" xr:uid="{0678E052-A05D-47FC-9CF2-7856977E5B03}"/>
    <cellStyle name="Normal 7 9 2 4 2 2" xfId="27943" xr:uid="{3A9EC0DA-80EC-450F-9518-A60478D3153D}"/>
    <cellStyle name="Normal 7 9 2 4 2 3" xfId="16143" xr:uid="{35D206DD-1A1E-4F56-BB7A-53C0916F54B3}"/>
    <cellStyle name="Normal 7 9 2 4 3" xfId="8596" xr:uid="{CDC1C0DC-7ED4-43F3-A6D6-B09549999CB6}"/>
    <cellStyle name="Normal 7 9 2 4 3 2" xfId="18976" xr:uid="{CC7E147F-2D79-4243-B86F-0A56D99A4F7D}"/>
    <cellStyle name="Normal 7 9 2 4 4" xfId="11429" xr:uid="{780E7390-0FB8-4182-9798-6692B3F5C71A}"/>
    <cellStyle name="Normal 7 9 2 4 4 2" xfId="21809" xr:uid="{B7712B30-F3F0-4E71-95FB-C62553CC3BDF}"/>
    <cellStyle name="Normal 7 9 2 4 5" xfId="24355" xr:uid="{8A7F2BD6-0CA8-4A18-9356-1337DE2860AA}"/>
    <cellStyle name="Normal 7 9 2 4 6" xfId="14116" xr:uid="{0AE5AA18-0D24-4CE0-A9B1-8E4BFA177CD5}"/>
    <cellStyle name="Normal 7 9 2 5" xfId="2610" xr:uid="{00000000-0005-0000-0000-000064090000}"/>
    <cellStyle name="Normal 7 9 2 5 2" xfId="5873" xr:uid="{02EC3617-103E-479F-BD91-557718149D0F}"/>
    <cellStyle name="Normal 7 9 2 5 2 2" xfId="27172" xr:uid="{B13239FD-9AD8-4D87-BD9B-30459B012047}"/>
    <cellStyle name="Normal 7 9 2 5 2 3" xfId="15281" xr:uid="{525DCEDE-148E-4FA1-9F80-FA1DD04D1FD9}"/>
    <cellStyle name="Normal 7 9 2 5 3" xfId="7734" xr:uid="{205D57FB-2FDB-4E35-995D-6CAC7E85399C}"/>
    <cellStyle name="Normal 7 9 2 5 3 2" xfId="18114" xr:uid="{5EB5B4F1-ADC4-4B88-A39E-84C73F0E9D54}"/>
    <cellStyle name="Normal 7 9 2 5 4" xfId="10567" xr:uid="{4D04A9D9-B538-4A30-9770-CDF7E0117AE7}"/>
    <cellStyle name="Normal 7 9 2 5 4 2" xfId="20947" xr:uid="{18912B82-CF5D-4537-98C1-8DAAB5D0F50B}"/>
    <cellStyle name="Normal 7 9 2 5 5" xfId="24966" xr:uid="{2F0DDD04-8A76-43E6-BA13-A08E98458436}"/>
    <cellStyle name="Normal 7 9 2 5 6" xfId="12997" xr:uid="{C487D90F-46AF-4631-AB02-F6BE425059FA}"/>
    <cellStyle name="Normal 7 9 2 6" xfId="2418" xr:uid="{00000000-0005-0000-0000-00005F090000}"/>
    <cellStyle name="Normal 7 9 2 6 2" xfId="7544" xr:uid="{F30F222B-9441-437C-A6E0-AB2324CAF431}"/>
    <cellStyle name="Normal 7 9 2 6 2 2" xfId="17924" xr:uid="{D512FE79-C220-4CDE-BC43-6B9FBDDEB87F}"/>
    <cellStyle name="Normal 7 9 2 6 3" xfId="10377" xr:uid="{D89C89ED-B3E0-4384-BC77-325D7C4FD9B0}"/>
    <cellStyle name="Normal 7 9 2 6 3 2" xfId="20757" xr:uid="{2474CED3-A43B-4BE4-8430-346C113529AC}"/>
    <cellStyle name="Normal 7 9 2 6 4" xfId="24959" xr:uid="{550406FD-A150-47E6-9976-E76297CE33A1}"/>
    <cellStyle name="Normal 7 9 2 6 5" xfId="15091" xr:uid="{C83A44F1-13EB-40E5-8915-4667757BAC52}"/>
    <cellStyle name="Normal 7 9 2 7" xfId="4111" xr:uid="{36B8797F-B026-4C66-AFCC-B9C1561C0C3E}"/>
    <cellStyle name="Normal 7 9 2 7 2" xfId="8882" xr:uid="{43CDC3D9-BA1E-48A2-A621-662AA63CF995}"/>
    <cellStyle name="Normal 7 9 2 7 2 2" xfId="19262" xr:uid="{E3962313-9FA7-4DD6-996F-E16BB0636A3E}"/>
    <cellStyle name="Normal 7 9 2 7 3" xfId="11715" xr:uid="{4161F892-B5CC-433F-905F-6E4810BBB2DC}"/>
    <cellStyle name="Normal 7 9 2 7 3 2" xfId="22095" xr:uid="{90F7AEA4-E403-4901-A36D-A8A0F46E7D5C}"/>
    <cellStyle name="Normal 7 9 2 7 4" xfId="16429" xr:uid="{E259559B-E094-468A-B09B-CD3885E79875}"/>
    <cellStyle name="Normal 7 9 2 8" xfId="5522" xr:uid="{98E0A974-EB5B-4BF5-B155-2665B9E0977B}"/>
    <cellStyle name="Normal 7 9 2 8 2" xfId="14818" xr:uid="{6E89D7F4-0805-46B7-9E60-9A344E5140B1}"/>
    <cellStyle name="Normal 7 9 2 9" xfId="7271" xr:uid="{D2DBE619-47FE-4865-9554-1EE6952CBB47}"/>
    <cellStyle name="Normal 7 9 2 9 2" xfId="17651" xr:uid="{F78EBC94-14F7-4DF1-8ADE-C5E769662C9F}"/>
    <cellStyle name="Normal 7 9 3" xfId="1529" xr:uid="{00000000-0005-0000-0000-0000D2070000}"/>
    <cellStyle name="Normal 7 9 3 2" xfId="3522" xr:uid="{00000000-0005-0000-0000-000066090000}"/>
    <cellStyle name="Normal 7 9 3 2 2" xfId="6573" xr:uid="{9F0A2FA7-3928-4EB9-A863-E47676CD7690}"/>
    <cellStyle name="Normal 7 9 3 2 2 2" xfId="25685" xr:uid="{7C940A72-1C14-4D0A-B528-F3F82AED5172}"/>
    <cellStyle name="Normal 7 9 3 2 2 3" xfId="26414" xr:uid="{0CC7C559-802F-4B94-AA77-4C0A16656359}"/>
    <cellStyle name="Normal 7 9 3 2 2 4" xfId="16146" xr:uid="{49D0CC1E-D9B2-48D9-8085-08641E1A7354}"/>
    <cellStyle name="Normal 7 9 3 2 3" xfId="8599" xr:uid="{5D1E7105-FCF4-4747-80CD-AAF0B5E4D8EC}"/>
    <cellStyle name="Normal 7 9 3 2 3 2" xfId="28956" xr:uid="{32FBB707-5394-4C92-83F9-7C9EF9C45FD5}"/>
    <cellStyle name="Normal 7 9 3 2 3 3" xfId="18979" xr:uid="{E4638DAA-1718-4007-9964-207D65BA3D50}"/>
    <cellStyle name="Normal 7 9 3 2 4" xfId="11432" xr:uid="{8F06EF70-C52F-4EE6-A142-976E630723EC}"/>
    <cellStyle name="Normal 7 9 3 2 4 2" xfId="21812" xr:uid="{5E25D8AD-D880-4A1C-A626-6B9B0DB887FF}"/>
    <cellStyle name="Normal 7 9 3 2 5" xfId="24036" xr:uid="{B900FF44-0CD6-47EE-BE3E-92F621776826}"/>
    <cellStyle name="Normal 7 9 3 2 6" xfId="14119" xr:uid="{92C9E29A-A929-4803-9480-90B080FCCAA0}"/>
    <cellStyle name="Normal 7 9 3 3" xfId="2854" xr:uid="{00000000-0005-0000-0000-000067090000}"/>
    <cellStyle name="Normal 7 9 3 3 2" xfId="6066" xr:uid="{552C9DB8-F2FE-4DB7-87DD-2637543458B4}"/>
    <cellStyle name="Normal 7 9 3 3 2 2" xfId="27098" xr:uid="{C305AF17-1FC2-42EB-9385-6EB7FB692611}"/>
    <cellStyle name="Normal 7 9 3 3 2 3" xfId="15522" xr:uid="{00B05003-6DAD-46AB-8D7A-3081755121F7}"/>
    <cellStyle name="Normal 7 9 3 3 3" xfId="7975" xr:uid="{96CEEA5A-E54D-4FE3-8D32-B1F5FE07FF7E}"/>
    <cellStyle name="Normal 7 9 3 3 3 2" xfId="18355" xr:uid="{C2185AB7-E1D9-4136-A3D8-3FE27D6DAC9A}"/>
    <cellStyle name="Normal 7 9 3 3 4" xfId="10808" xr:uid="{56A3599A-7953-459B-A1A3-4A71B18D1E50}"/>
    <cellStyle name="Normal 7 9 3 3 4 2" xfId="21188" xr:uid="{04356900-E566-4A9B-AB64-9298087B8874}"/>
    <cellStyle name="Normal 7 9 3 3 5" xfId="22976" xr:uid="{80DE1E42-C673-47AD-B52E-CA9A21F5EB24}"/>
    <cellStyle name="Normal 7 9 3 3 6" xfId="13339" xr:uid="{2EBF2D73-5A9B-4896-A377-105375220801}"/>
    <cellStyle name="Normal 7 9 3 4" xfId="4233" xr:uid="{009F3A9E-D472-4C57-A8C3-6EC8071C48E8}"/>
    <cellStyle name="Normal 7 9 3 4 2" xfId="9004" xr:uid="{89A1C875-00DB-4A28-BCFE-966AC653E27C}"/>
    <cellStyle name="Normal 7 9 3 4 2 2" xfId="29077" xr:uid="{3407352C-E7D0-44FC-BE36-DC3434CC1F7E}"/>
    <cellStyle name="Normal 7 9 3 4 2 3" xfId="19384" xr:uid="{6A467CD1-AD66-4DE1-A7EC-FE546128C4B6}"/>
    <cellStyle name="Normal 7 9 3 4 3" xfId="11837" xr:uid="{94A68735-F083-4BB4-A6F2-891A9D3076A4}"/>
    <cellStyle name="Normal 7 9 3 4 3 2" xfId="22217" xr:uid="{DF5D69F8-067E-4B5B-9C60-25DFF1B221CF}"/>
    <cellStyle name="Normal 7 9 3 4 4" xfId="25300" xr:uid="{A333E4D4-8266-4CAC-9652-DF09A9050DE2}"/>
    <cellStyle name="Normal 7 9 3 4 5" xfId="16551" xr:uid="{BA17A702-172F-4B25-A816-765D2D3BF28F}"/>
    <cellStyle name="Normal 7 9 3 5" xfId="5524" xr:uid="{E23AF0C2-CA43-438E-8DB3-48A5553C1FFF}"/>
    <cellStyle name="Normal 7 9 3 5 2" xfId="26740" xr:uid="{9A010853-80A8-43CE-9504-53BB5BD6511A}"/>
    <cellStyle name="Normal 7 9 3 5 3" xfId="14820" xr:uid="{EBC047F0-F2C2-4A19-B843-85B9C3176CDD}"/>
    <cellStyle name="Normal 7 9 3 6" xfId="7273" xr:uid="{270FBFB5-488C-4813-B979-BE8050EF08E5}"/>
    <cellStyle name="Normal 7 9 3 6 2" xfId="17653" xr:uid="{380EE030-134D-4F2D-B8F3-937D0548DDD5}"/>
    <cellStyle name="Normal 7 9 3 7" xfId="10106" xr:uid="{AACECB7E-D3E8-45EC-9BA8-3B9034382EBF}"/>
    <cellStyle name="Normal 7 9 3 7 2" xfId="20486" xr:uid="{FF0948E6-3860-47FA-8C35-5FB7EBF99BE8}"/>
    <cellStyle name="Normal 7 9 3 8" xfId="25235" xr:uid="{2B26FE36-D5EB-49E0-8D5B-041DA3CE7730}"/>
    <cellStyle name="Normal 7 9 3 9" xfId="12809" xr:uid="{1E100D0D-8A53-490A-AD82-5F618450BFD0}"/>
    <cellStyle name="Normal 7 9 4" xfId="1530" xr:uid="{00000000-0005-0000-0000-0000D3070000}"/>
    <cellStyle name="Normal 7 9 4 2" xfId="4618" xr:uid="{D8ADD1F9-5E09-4A26-B899-6466160604EE}"/>
    <cellStyle name="Normal 7 9 4 2 2" xfId="9389" xr:uid="{AC745180-8B0D-4883-BD43-41C6A6499E9B}"/>
    <cellStyle name="Normal 7 9 4 2 2 2" xfId="29355" xr:uid="{BDA279B8-AB6C-4947-86E1-AE57EF99F92E}"/>
    <cellStyle name="Normal 7 9 4 2 2 3" xfId="19769" xr:uid="{7EB3FA25-948C-443D-B0D2-DD14CCA3A367}"/>
    <cellStyle name="Normal 7 9 4 2 3" xfId="12222" xr:uid="{538A9DFF-DB48-4A6F-A5FB-46A052E34D48}"/>
    <cellStyle name="Normal 7 9 4 2 3 2" xfId="22602" xr:uid="{47F9D50A-E47B-4A77-9DE0-3A0EF4481ACF}"/>
    <cellStyle name="Normal 7 9 4 2 4" xfId="23198" xr:uid="{93A2BE3E-37AB-4CCA-9D02-CC359A5B0EFC}"/>
    <cellStyle name="Normal 7 9 4 2 5" xfId="16936" xr:uid="{F6F170E3-636C-4A4C-B98C-D8444EF2B468}"/>
    <cellStyle name="Normal 7 9 4 3" xfId="5525" xr:uid="{A396F996-239A-445A-A6F4-F14DAC58772C}"/>
    <cellStyle name="Normal 7 9 4 3 2" xfId="26858" xr:uid="{5FCF35A9-5BF2-4855-B4E3-941F78CE0889}"/>
    <cellStyle name="Normal 7 9 4 3 3" xfId="14821" xr:uid="{E3A07064-7A3C-4C6B-9FE2-6C6913CA03C8}"/>
    <cellStyle name="Normal 7 9 4 4" xfId="7274" xr:uid="{99717AD7-F2BA-465A-A409-687E2EDF3698}"/>
    <cellStyle name="Normal 7 9 4 4 2" xfId="17654" xr:uid="{89BFB8D1-6EF1-45D4-AEBC-6E948CAC5C3F}"/>
    <cellStyle name="Normal 7 9 4 5" xfId="10107" xr:uid="{9C473F4B-F41A-4FED-8117-317196EB172E}"/>
    <cellStyle name="Normal 7 9 4 5 2" xfId="20487" xr:uid="{548150CA-1959-42AD-A8A0-4CD85AEC1CF9}"/>
    <cellStyle name="Normal 7 9 4 6" xfId="23316" xr:uid="{90438584-0BBD-4922-A6AD-5FA93D3E3B84}"/>
    <cellStyle name="Normal 7 9 4 7" xfId="14120" xr:uid="{8BCF2BE3-836B-4051-A553-2CD533FD4E0B}"/>
    <cellStyle name="Normal 7 9 5" xfId="3006" xr:uid="{00000000-0005-0000-0000-000069090000}"/>
    <cellStyle name="Normal 7 9 5 2" xfId="6154" xr:uid="{B6FA53FF-BD14-4883-9FCA-C451B43DC22F}"/>
    <cellStyle name="Normal 7 9 5 2 2" xfId="23780" xr:uid="{AB3A175D-8D8C-4590-9045-6040641ADC6E}"/>
    <cellStyle name="Normal 7 9 5 2 3" xfId="26292" xr:uid="{86D19EBE-A986-4E9E-846A-05B5E7E4364F}"/>
    <cellStyle name="Normal 7 9 5 2 4" xfId="15632" xr:uid="{C77432AA-AAAE-413F-A7F0-44CCC9BE276F}"/>
    <cellStyle name="Normal 7 9 5 3" xfId="8085" xr:uid="{E12B3A7A-1B5F-471C-BAD1-6D27964F06D5}"/>
    <cellStyle name="Normal 7 9 5 3 2" xfId="28773" xr:uid="{4F86F4A4-BA89-4E1F-88FD-EB8406010FEF}"/>
    <cellStyle name="Normal 7 9 5 3 3" xfId="18465" xr:uid="{BAD2C3DC-50E5-46F3-9397-9944D636B453}"/>
    <cellStyle name="Normal 7 9 5 4" xfId="10918" xr:uid="{03CEEDD0-8ED3-4A45-AB13-ECADDFE2B3DF}"/>
    <cellStyle name="Normal 7 9 5 4 2" xfId="21298" xr:uid="{72734BA9-5ED0-4982-AA4B-8F25F03ECF4B}"/>
    <cellStyle name="Normal 7 9 5 5" xfId="25229" xr:uid="{90B76BFE-3D6B-4351-9FA1-CED203962F0C}"/>
    <cellStyle name="Normal 7 9 5 6" xfId="13507" xr:uid="{DED0737A-E3B6-4662-88E6-FA3B4431B0EB}"/>
    <cellStyle name="Normal 7 9 6" xfId="2447" xr:uid="{00000000-0005-0000-0000-00006A090000}"/>
    <cellStyle name="Normal 7 9 6 2" xfId="5740" xr:uid="{A21802D7-3AEA-4613-B0DA-95F88FA7F82F}"/>
    <cellStyle name="Normal 7 9 6 2 2" xfId="27497" xr:uid="{5D6EAF00-91E5-4FB9-8357-3EC29A50CE84}"/>
    <cellStyle name="Normal 7 9 6 2 3" xfId="15118" xr:uid="{99DD2ACB-D84D-48D7-812C-0B64F51EBC04}"/>
    <cellStyle name="Normal 7 9 6 3" xfId="7571" xr:uid="{3B84B987-E9BD-47E8-8E0B-76567E116218}"/>
    <cellStyle name="Normal 7 9 6 3 2" xfId="17951" xr:uid="{6450F13B-32CA-46A3-876C-9C17F54CA193}"/>
    <cellStyle name="Normal 7 9 6 4" xfId="10404" xr:uid="{111254B1-4478-47D7-BFD6-1CC71E53BAB8}"/>
    <cellStyle name="Normal 7 9 6 4 2" xfId="20784" xr:uid="{BE947B0F-D3ED-4B4B-A0F9-7A3F338B9393}"/>
    <cellStyle name="Normal 7 9 6 5" xfId="25507" xr:uid="{EC12210C-C328-4352-AEFD-0D3884467429}"/>
    <cellStyle name="Normal 7 9 6 6" xfId="12834" xr:uid="{141FE04E-C5AC-4063-B82F-950C701F3659}"/>
    <cellStyle name="Normal 7 9 7" xfId="2201" xr:uid="{00000000-0005-0000-0000-00005E090000}"/>
    <cellStyle name="Normal 7 9 7 2" xfId="7327" xr:uid="{8B458AC3-BF4E-4537-BF0E-72146AA9668A}"/>
    <cellStyle name="Normal 7 9 7 2 2" xfId="17707" xr:uid="{43837D5F-C8CE-4C8C-86D5-A7E1C7E81EFA}"/>
    <cellStyle name="Normal 7 9 7 3" xfId="10160" xr:uid="{E2615F79-4C90-46EC-895F-F2469CD45BB7}"/>
    <cellStyle name="Normal 7 9 7 3 2" xfId="20540" xr:uid="{0B6BD076-43E3-4F2B-BF44-4B8152ACA325}"/>
    <cellStyle name="Normal 7 9 7 4" xfId="25160" xr:uid="{5C574672-E70C-4BCA-AD6E-EB39F0C3BE09}"/>
    <cellStyle name="Normal 7 9 7 5" xfId="14874" xr:uid="{E7A8736D-B587-49E7-8DDE-5C8B07073C9C}"/>
    <cellStyle name="Normal 7 9 8" xfId="4091" xr:uid="{48F81BFA-E56C-457E-B821-421005CE6B7E}"/>
    <cellStyle name="Normal 7 9 8 2" xfId="8867" xr:uid="{59624F85-188A-4DC5-A973-CF535F1C3006}"/>
    <cellStyle name="Normal 7 9 8 2 2" xfId="19247" xr:uid="{CDB4CDA9-5A88-4F7A-8E89-E6070286E791}"/>
    <cellStyle name="Normal 7 9 8 3" xfId="11700" xr:uid="{40C1D1E6-17D1-4C02-B55F-22DC85EC4E61}"/>
    <cellStyle name="Normal 7 9 8 3 2" xfId="22080" xr:uid="{3EE5F332-23BB-4E00-9F4E-A0451E045FBC}"/>
    <cellStyle name="Normal 7 9 8 4" xfId="16414" xr:uid="{EF23CB9C-EB5D-4D45-A085-DAB83BF58FDF}"/>
    <cellStyle name="Normal 7 9 9" xfId="5521" xr:uid="{F22B49DA-465D-43F1-B44D-B8C43A47CDDB}"/>
    <cellStyle name="Normal 7 9 9 2" xfId="14817" xr:uid="{91B81AB7-D6D7-4DD6-8F25-8A293600F6FB}"/>
    <cellStyle name="Normal 8" xfId="1531" xr:uid="{00000000-0005-0000-0000-0000D4070000}"/>
    <cellStyle name="Normal 8 2" xfId="29580" xr:uid="{642610B3-64E9-42AF-815C-4FE869EEE9E0}"/>
    <cellStyle name="Normal 8 3" xfId="29579"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6" xr:uid="{4AB69308-8C32-4387-B887-18F04195A9A2}"/>
    <cellStyle name="Normal 9 3 10 2" xfId="14822" xr:uid="{A568E98C-0400-4732-81B2-5DA889B4ECC9}"/>
    <cellStyle name="Normal 9 3 11" xfId="7275" xr:uid="{9C31A94E-E47B-4C4E-AA50-31C830FC9793}"/>
    <cellStyle name="Normal 9 3 11 2" xfId="17655" xr:uid="{67475792-A064-4C8D-8F2B-D3C95F0869EB}"/>
    <cellStyle name="Normal 9 3 12" xfId="10108" xr:uid="{DF1350DD-95C6-4B0B-A47F-46C905C02413}"/>
    <cellStyle name="Normal 9 3 12 2" xfId="20488" xr:uid="{9E81BCD6-4B82-4560-9838-C4DA59AE953D}"/>
    <cellStyle name="Normal 9 3 13" xfId="23744" xr:uid="{EFC3CC01-DF8D-4E46-A1DC-29C2FC1E6D88}"/>
    <cellStyle name="Normal 9 3 14" xfId="12451" xr:uid="{7C092815-7879-4DBB-9138-F2CA8A4D8BC0}"/>
    <cellStyle name="Normal 9 3 2" xfId="1535" xr:uid="{00000000-0005-0000-0000-0000D8070000}"/>
    <cellStyle name="Normal 9 3 2 10" xfId="10109" xr:uid="{1BC54D58-FAE8-4CA5-A215-072C3D163546}"/>
    <cellStyle name="Normal 9 3 2 10 2" xfId="20489" xr:uid="{500DC43B-85D7-41C4-B7B1-5C329AD74604}"/>
    <cellStyle name="Normal 9 3 2 11" xfId="24686" xr:uid="{5DEB5EAF-D9A4-4538-8400-0E86CE3B6390}"/>
    <cellStyle name="Normal 9 3 2 12" xfId="12652" xr:uid="{AF7FA52A-556F-406A-9630-C99BE17F1F57}"/>
    <cellStyle name="Normal 9 3 2 2" xfId="1536" xr:uid="{00000000-0005-0000-0000-0000D9070000}"/>
    <cellStyle name="Normal 9 3 2 2 2" xfId="3524" xr:uid="{00000000-0005-0000-0000-000071090000}"/>
    <cellStyle name="Normal 9 3 2 2 2 2" xfId="6575" xr:uid="{61E38F25-4671-45E7-BD26-CC1FC625D228}"/>
    <cellStyle name="Normal 9 3 2 2 2 2 2" xfId="26590" xr:uid="{F0803882-E7BA-4ACA-BBDF-86736E543627}"/>
    <cellStyle name="Normal 9 3 2 2 2 2 3" xfId="26568" xr:uid="{0351A92C-BD2E-4958-9C3A-F12228850566}"/>
    <cellStyle name="Normal 9 3 2 2 2 2 4" xfId="16148" xr:uid="{9C18D614-3BE3-4ED2-B560-BC5AE95B75E3}"/>
    <cellStyle name="Normal 9 3 2 2 2 3" xfId="8601" xr:uid="{BE65C509-C0C6-4A1F-A374-1EE3062AE055}"/>
    <cellStyle name="Normal 9 3 2 2 2 3 2" xfId="28957" xr:uid="{F5C6AB54-623F-423B-8FEB-05CC38DA7056}"/>
    <cellStyle name="Normal 9 3 2 2 2 3 3" xfId="18981" xr:uid="{58225118-F29B-45F9-AD0C-8AC1797B9542}"/>
    <cellStyle name="Normal 9 3 2 2 2 4" xfId="11434" xr:uid="{0754E3CA-D1D0-46A2-922E-A5798C8C4CDC}"/>
    <cellStyle name="Normal 9 3 2 2 2 4 2" xfId="21814" xr:uid="{8A7075DA-2E26-4DA4-AD72-161C96E19338}"/>
    <cellStyle name="Normal 9 3 2 2 2 5" xfId="22766" xr:uid="{473C9031-F318-43FC-8658-85A28AA83484}"/>
    <cellStyle name="Normal 9 3 2 2 2 6" xfId="14122" xr:uid="{36C99B2C-4255-4078-A427-390C0CBB97A7}"/>
    <cellStyle name="Normal 9 3 2 2 3" xfId="4387" xr:uid="{E27B2987-F417-471D-AC9A-5B85DC1F6FAF}"/>
    <cellStyle name="Normal 9 3 2 2 3 2" xfId="9158" xr:uid="{C9B63629-3B96-4B96-B02A-E368C9D52F0A}"/>
    <cellStyle name="Normal 9 3 2 2 3 2 2" xfId="29201" xr:uid="{C689CD34-05DE-485A-9208-CBE8032D66E4}"/>
    <cellStyle name="Normal 9 3 2 2 3 2 3" xfId="19538" xr:uid="{69A4B702-2460-4A63-A202-6E5DC53D42CC}"/>
    <cellStyle name="Normal 9 3 2 2 3 3" xfId="11991" xr:uid="{A64A7DEC-A52B-478E-A0CF-B335B93A1206}"/>
    <cellStyle name="Normal 9 3 2 2 3 3 2" xfId="22371" xr:uid="{BE7DD643-6BFB-4834-8244-F58057CE6FFB}"/>
    <cellStyle name="Normal 9 3 2 2 3 4" xfId="25575" xr:uid="{885E0AA7-5309-4C8F-8AFC-41E170CCFB76}"/>
    <cellStyle name="Normal 9 3 2 2 3 5" xfId="16705" xr:uid="{B11F47EB-650E-41F7-8C7F-DC0E51B318B7}"/>
    <cellStyle name="Normal 9 3 2 2 4" xfId="5528" xr:uid="{CEE07FD4-DFF8-429E-A5B3-76FBAA538174}"/>
    <cellStyle name="Normal 9 3 2 2 4 2" xfId="25909" xr:uid="{A8A7DD7F-D3B1-452D-9F03-130165BDB4E3}"/>
    <cellStyle name="Normal 9 3 2 2 4 3" xfId="14824" xr:uid="{96E8603D-D717-4175-B56A-2F95F56301C6}"/>
    <cellStyle name="Normal 9 3 2 2 5" xfId="7277" xr:uid="{6B92E09E-A16F-4BB5-B821-2619DD7E833B}"/>
    <cellStyle name="Normal 9 3 2 2 5 2" xfId="17657" xr:uid="{40A4B931-8544-4AA6-B9D8-6EC501CF4EFF}"/>
    <cellStyle name="Normal 9 3 2 2 6" xfId="10110" xr:uid="{EF10A58C-DD50-4A43-9814-8E6A895118D0}"/>
    <cellStyle name="Normal 9 3 2 2 6 2" xfId="20490" xr:uid="{4B3C97CB-024F-4C41-913F-4A34ED604898}"/>
    <cellStyle name="Normal 9 3 2 2 7" xfId="23429" xr:uid="{FEBA0127-C05C-429D-AF95-30B2175C1BAB}"/>
    <cellStyle name="Normal 9 3 2 2 8" xfId="13342" xr:uid="{35E799C1-7A84-46DF-95C6-B6E06589CD95}"/>
    <cellStyle name="Normal 9 3 2 3" xfId="3525" xr:uid="{00000000-0005-0000-0000-000072090000}"/>
    <cellStyle name="Normal 9 3 2 3 2" xfId="4619" xr:uid="{6FF08757-DE2A-4275-8283-E148E5712689}"/>
    <cellStyle name="Normal 9 3 2 3 2 2" xfId="9390" xr:uid="{6E7266DC-E246-460E-B844-E5ADFCFCE88E}"/>
    <cellStyle name="Normal 9 3 2 3 2 2 2" xfId="29356" xr:uid="{5546639A-11D4-45FA-8D46-304C4BA7C982}"/>
    <cellStyle name="Normal 9 3 2 3 2 2 3" xfId="19770" xr:uid="{83DCD948-8322-471E-96D6-2BE36C0E0B8B}"/>
    <cellStyle name="Normal 9 3 2 3 2 3" xfId="12223" xr:uid="{77152B59-0C8D-4D29-819F-1C430B6F5E84}"/>
    <cellStyle name="Normal 9 3 2 3 2 3 2" xfId="22603" xr:uid="{859336DA-A2E4-4CC5-94C0-330CB1E77B4A}"/>
    <cellStyle name="Normal 9 3 2 3 2 4" xfId="25151" xr:uid="{95F16352-F41C-487A-A8FE-E650FFA413CA}"/>
    <cellStyle name="Normal 9 3 2 3 2 5" xfId="16937" xr:uid="{FD0F13F0-0D44-4D21-AD6D-D0F8848807FB}"/>
    <cellStyle name="Normal 9 3 2 3 3" xfId="6576" xr:uid="{6FB8331A-94A3-4B8A-A948-FAF3E56A6F2D}"/>
    <cellStyle name="Normal 9 3 2 3 3 2" xfId="27113" xr:uid="{59108EC7-E465-4179-9BF7-F9579AE7F628}"/>
    <cellStyle name="Normal 9 3 2 3 3 3" xfId="16149" xr:uid="{B93DD648-8961-4474-98DC-0C4F16FFF4F4}"/>
    <cellStyle name="Normal 9 3 2 3 4" xfId="8602" xr:uid="{AFAEEE0F-E538-4F57-B2EA-299EB1BD6D4B}"/>
    <cellStyle name="Normal 9 3 2 3 4 2" xfId="18982" xr:uid="{033BDA48-367F-4178-97F8-450D1D9264C1}"/>
    <cellStyle name="Normal 9 3 2 3 5" xfId="11435" xr:uid="{5DE2EA4C-89F2-457B-B198-E2D1412814EB}"/>
    <cellStyle name="Normal 9 3 2 3 5 2" xfId="21815" xr:uid="{F4386B4F-BCED-4175-8B61-A3CB71AA11DC}"/>
    <cellStyle name="Normal 9 3 2 3 6" xfId="25317" xr:uid="{3B006FC9-8001-4A77-A9E7-4CB5D00079BA}"/>
    <cellStyle name="Normal 9 3 2 3 7" xfId="14123" xr:uid="{903689EE-9658-42CF-8D49-606DEBCAB0F4}"/>
    <cellStyle name="Normal 9 3 2 4" xfId="3523" xr:uid="{00000000-0005-0000-0000-000073090000}"/>
    <cellStyle name="Normal 9 3 2 4 2" xfId="6574" xr:uid="{5283ABC6-868A-4872-8CDA-0E032B3FEECC}"/>
    <cellStyle name="Normal 9 3 2 4 2 2" xfId="27312" xr:uid="{E759B78A-09C9-4956-A608-A54D9F15E544}"/>
    <cellStyle name="Normal 9 3 2 4 2 3" xfId="16147" xr:uid="{BAD269DF-945F-48A2-BC0C-885B2C589E9B}"/>
    <cellStyle name="Normal 9 3 2 4 3" xfId="8600" xr:uid="{A128BC4B-7B2D-4134-BAC5-8B8F05D5B6C9}"/>
    <cellStyle name="Normal 9 3 2 4 3 2" xfId="18980" xr:uid="{1B2054EF-017C-4DB4-8B36-266285B1A17F}"/>
    <cellStyle name="Normal 9 3 2 4 4" xfId="11433" xr:uid="{1392F5DF-4C3A-43B1-867F-D9F3C38BC9C7}"/>
    <cellStyle name="Normal 9 3 2 4 4 2" xfId="21813" xr:uid="{46AB251A-BBC9-4859-9035-7B6C9672AB9D}"/>
    <cellStyle name="Normal 9 3 2 4 5" xfId="24520" xr:uid="{3293725D-68A0-49DF-AB13-9B5C3649138B}"/>
    <cellStyle name="Normal 9 3 2 4 6" xfId="14121" xr:uid="{3C7EE531-5917-4876-A99E-9E763E08FA1E}"/>
    <cellStyle name="Normal 9 3 2 5" xfId="2526" xr:uid="{00000000-0005-0000-0000-000074090000}"/>
    <cellStyle name="Normal 9 3 2 5 2" xfId="5802" xr:uid="{BA1FC189-CC32-4908-A6F3-449251551132}"/>
    <cellStyle name="Normal 9 3 2 5 2 2" xfId="26279" xr:uid="{746CC66A-430C-40AA-B33E-C96387308F6A}"/>
    <cellStyle name="Normal 9 3 2 5 2 3" xfId="15197" xr:uid="{4FBAA3F0-9E8D-4249-BAF6-0A3B738BE1A0}"/>
    <cellStyle name="Normal 9 3 2 5 3" xfId="7650" xr:uid="{723FC09F-28D5-4033-B6C5-1ED5C325B9E9}"/>
    <cellStyle name="Normal 9 3 2 5 3 2" xfId="18030" xr:uid="{6EC2B81E-B5EB-49D3-B1B1-55455B5CEDED}"/>
    <cellStyle name="Normal 9 3 2 5 4" xfId="10483" xr:uid="{8F39D43A-086C-4288-82CB-BD83698E7AE9}"/>
    <cellStyle name="Normal 9 3 2 5 4 2" xfId="20863" xr:uid="{C0432212-6FE0-47AA-B2CE-E034E93B3709}"/>
    <cellStyle name="Normal 9 3 2 5 5" xfId="24002" xr:uid="{E0BC0D57-DAEB-4749-9ABE-7C74061882A6}"/>
    <cellStyle name="Normal 9 3 2 5 6" xfId="12913" xr:uid="{64F7EB20-D3DD-4F99-A29B-F99DA7E032F6}"/>
    <cellStyle name="Normal 9 3 2 6" xfId="2419" xr:uid="{00000000-0005-0000-0000-00006F090000}"/>
    <cellStyle name="Normal 9 3 2 6 2" xfId="7545" xr:uid="{18E3346C-DEEB-42CA-B8E8-FCF6F9B5D706}"/>
    <cellStyle name="Normal 9 3 2 6 2 2" xfId="17925" xr:uid="{7B14F1E8-5CB3-4D04-88DC-62867B25823F}"/>
    <cellStyle name="Normal 9 3 2 6 3" xfId="10378" xr:uid="{984BA9BD-FA5A-4052-8DEC-195A1F1B88F9}"/>
    <cellStyle name="Normal 9 3 2 6 3 2" xfId="20758" xr:uid="{11D5DB19-4C6B-4B78-8B41-7C409A0D3D62}"/>
    <cellStyle name="Normal 9 3 2 6 4" xfId="24070" xr:uid="{7366DBB6-5278-4923-BE64-761B236DD20F}"/>
    <cellStyle name="Normal 9 3 2 6 5" xfId="15092" xr:uid="{E7F115EA-2FDE-49DD-BF05-7ADE10036302}"/>
    <cellStyle name="Normal 9 3 2 7" xfId="4112" xr:uid="{9374BC6B-CD1E-475B-9BAB-2BFD3E7E9320}"/>
    <cellStyle name="Normal 9 3 2 7 2" xfId="8883" xr:uid="{A61FC122-8D78-4D4A-A33E-86158FD08CBC}"/>
    <cellStyle name="Normal 9 3 2 7 2 2" xfId="19263" xr:uid="{1095D0D4-4003-49DA-BD17-D1D71DD9D6E1}"/>
    <cellStyle name="Normal 9 3 2 7 3" xfId="11716" xr:uid="{B616AC3F-9AD3-40AF-B637-9B5A4397BAC2}"/>
    <cellStyle name="Normal 9 3 2 7 3 2" xfId="22096" xr:uid="{5405AB12-6C71-49A2-B6DB-AC19F94DA733}"/>
    <cellStyle name="Normal 9 3 2 7 4" xfId="16430" xr:uid="{AFD7D77D-6E71-4609-A560-60461BEFFA16}"/>
    <cellStyle name="Normal 9 3 2 8" xfId="5527" xr:uid="{0786BECE-6A31-42EE-9331-D7C14B15827F}"/>
    <cellStyle name="Normal 9 3 2 8 2" xfId="14823" xr:uid="{E8AC801E-8E0D-4CA7-87D8-B60EB549F231}"/>
    <cellStyle name="Normal 9 3 2 9" xfId="7276" xr:uid="{1517974F-697C-4760-A4F0-3C47F1C94A8B}"/>
    <cellStyle name="Normal 9 3 2 9 2" xfId="17656" xr:uid="{DE31666C-6B51-4798-B538-A1ABF840A24C}"/>
    <cellStyle name="Normal 9 3 3" xfId="1537" xr:uid="{00000000-0005-0000-0000-0000DA070000}"/>
    <cellStyle name="Normal 9 3 3 10" xfId="23614" xr:uid="{3BCD0679-C73A-4CA7-8DE7-B52FB445084D}"/>
    <cellStyle name="Normal 9 3 3 11" xfId="12810" xr:uid="{91C452CE-9E4D-4EF8-A993-3020E53F17F0}"/>
    <cellStyle name="Normal 9 3 3 2" xfId="2855" xr:uid="{00000000-0005-0000-0000-000076090000}"/>
    <cellStyle name="Normal 9 3 3 2 2" xfId="3527" xr:uid="{00000000-0005-0000-0000-000077090000}"/>
    <cellStyle name="Normal 9 3 3 2 2 2" xfId="6578" xr:uid="{6A7723EB-2EE4-437A-8B50-4F26B4D25813}"/>
    <cellStyle name="Normal 9 3 3 2 2 2 2" xfId="28287" xr:uid="{C4EC20E2-D990-42AC-B93B-D209FF6FEB0F}"/>
    <cellStyle name="Normal 9 3 3 2 2 2 3" xfId="16151" xr:uid="{401485D3-4685-42AC-835E-069DAD9B283F}"/>
    <cellStyle name="Normal 9 3 3 2 2 3" xfId="8604" xr:uid="{0C64DCB0-EE00-4330-BBAE-C4CE09C45F48}"/>
    <cellStyle name="Normal 9 3 3 2 2 3 2" xfId="18984" xr:uid="{A28F260C-89A8-4BBE-8768-F7AE6E940DD9}"/>
    <cellStyle name="Normal 9 3 3 2 2 4" xfId="11437" xr:uid="{97552286-2148-433B-9FBC-0665C2AECA65}"/>
    <cellStyle name="Normal 9 3 3 2 2 4 2" xfId="21817" xr:uid="{B2C393DF-8126-4368-8AF7-6BAB65457DA5}"/>
    <cellStyle name="Normal 9 3 3 2 2 5" xfId="24587" xr:uid="{5D40A031-63C9-4338-852D-AF4630FDA4FF}"/>
    <cellStyle name="Normal 9 3 3 2 2 6" xfId="14125" xr:uid="{07C518C0-D482-4303-96F0-A414A911B97B}"/>
    <cellStyle name="Normal 9 3 3 2 3" xfId="4388" xr:uid="{7079911C-0C35-4207-B5B1-461F08CE444F}"/>
    <cellStyle name="Normal 9 3 3 2 3 2" xfId="9159" xr:uid="{8C61F030-3F54-425F-A2A5-C40BE4F638EE}"/>
    <cellStyle name="Normal 9 3 3 2 3 2 2" xfId="29202" xr:uid="{DCFE6330-5348-45C4-B582-53E0DB2D0B19}"/>
    <cellStyle name="Normal 9 3 3 2 3 2 3" xfId="19539" xr:uid="{FE6B35BA-54CE-4622-8426-109FA0FA5207}"/>
    <cellStyle name="Normal 9 3 3 2 3 3" xfId="11992" xr:uid="{ED1873BC-6981-4881-89FB-BD30409C6329}"/>
    <cellStyle name="Normal 9 3 3 2 3 3 2" xfId="22372" xr:uid="{162DB640-D77F-4109-AF1E-262506AA9E85}"/>
    <cellStyle name="Normal 9 3 3 2 3 4" xfId="25059" xr:uid="{66680072-9919-429B-ACF2-AF257A99BC67}"/>
    <cellStyle name="Normal 9 3 3 2 3 5" xfId="16706" xr:uid="{C9C36FF6-9680-46A2-AA4D-72745ECFA321}"/>
    <cellStyle name="Normal 9 3 3 2 4" xfId="6067" xr:uid="{C7D4C911-8DBF-4141-A340-0094E99D177D}"/>
    <cellStyle name="Normal 9 3 3 2 4 2" xfId="27294" xr:uid="{072A35AE-ABC6-4E9A-9C1B-874A8ADCBB4C}"/>
    <cellStyle name="Normal 9 3 3 2 4 3" xfId="15523" xr:uid="{37A679C5-8311-4444-AD4B-839E1F2D428B}"/>
    <cellStyle name="Normal 9 3 3 2 5" xfId="7976" xr:uid="{E4E488D4-1900-442E-AFBB-C17D9C705538}"/>
    <cellStyle name="Normal 9 3 3 2 5 2" xfId="18356" xr:uid="{D806CCE6-CF6D-4315-A9BB-79F329C2469C}"/>
    <cellStyle name="Normal 9 3 3 2 6" xfId="10809" xr:uid="{631596A9-0A5E-4D26-BCE7-24E9DA7E79A5}"/>
    <cellStyle name="Normal 9 3 3 2 6 2" xfId="21189" xr:uid="{F54E663C-D6B0-4EF9-AA89-265B5A63BF3B}"/>
    <cellStyle name="Normal 9 3 3 2 7" xfId="23444" xr:uid="{E60959EF-B8BB-45A7-95F4-1FB49FFDAA73}"/>
    <cellStyle name="Normal 9 3 3 2 8" xfId="13343" xr:uid="{39DA5A5E-22FB-4B11-ACBA-4E41FDC0A999}"/>
    <cellStyle name="Normal 9 3 3 3" xfId="3528" xr:uid="{00000000-0005-0000-0000-000078090000}"/>
    <cellStyle name="Normal 9 3 3 3 2" xfId="4620" xr:uid="{A374713D-A901-4599-B10D-CC13D0931DCA}"/>
    <cellStyle name="Normal 9 3 3 3 2 2" xfId="9391" xr:uid="{E8D76548-7D73-46DB-A5A0-6DC7BA80E6E2}"/>
    <cellStyle name="Normal 9 3 3 3 2 2 2" xfId="29357" xr:uid="{F0A4D047-D002-44BB-82E4-05B84B3C58C8}"/>
    <cellStyle name="Normal 9 3 3 3 2 2 3" xfId="19771" xr:uid="{BC25623B-F10B-4611-B5CF-A3E12B2FBA57}"/>
    <cellStyle name="Normal 9 3 3 3 2 3" xfId="12224" xr:uid="{21171A98-E1A8-42D9-8F95-452F268B3DE5}"/>
    <cellStyle name="Normal 9 3 3 3 2 3 2" xfId="22604" xr:uid="{761E940A-93EF-4AEE-83CB-2887B5D13FC0}"/>
    <cellStyle name="Normal 9 3 3 3 2 4" xfId="25729" xr:uid="{B3DB446E-A3A6-46D2-93D1-79729B4EBD9F}"/>
    <cellStyle name="Normal 9 3 3 3 2 5" xfId="16938" xr:uid="{3BAA9BC5-FBD5-4756-B541-8C68EC70EE18}"/>
    <cellStyle name="Normal 9 3 3 3 3" xfId="6579" xr:uid="{3E7C5B49-26A9-48A0-B1EB-16F952ADCD21}"/>
    <cellStyle name="Normal 9 3 3 3 3 2" xfId="25828" xr:uid="{E0F86C41-413C-4405-922C-2D186646B34A}"/>
    <cellStyle name="Normal 9 3 3 3 3 3" xfId="16152" xr:uid="{2EDC2F1D-8FA1-4642-A8EE-6DAC4CCBF49E}"/>
    <cellStyle name="Normal 9 3 3 3 4" xfId="8605" xr:uid="{F937617A-9866-491A-B80D-DB7D52A01824}"/>
    <cellStyle name="Normal 9 3 3 3 4 2" xfId="18985" xr:uid="{B8F9D273-24C4-42BD-8DBA-C9018E0BEE6C}"/>
    <cellStyle name="Normal 9 3 3 3 5" xfId="11438" xr:uid="{9CA05CAF-3CD2-48F9-B804-794FAF97446E}"/>
    <cellStyle name="Normal 9 3 3 3 5 2" xfId="21818" xr:uid="{2E2C7C76-5401-45E5-A16C-D2728241448A}"/>
    <cellStyle name="Normal 9 3 3 3 6" xfId="23583" xr:uid="{BB0FC48A-7D4A-4E9B-8CE6-1551AE6EB1FC}"/>
    <cellStyle name="Normal 9 3 3 3 7" xfId="14126" xr:uid="{4B0D0024-DEEB-48B1-B208-10492BB7113C}"/>
    <cellStyle name="Normal 9 3 3 4" xfId="3526" xr:uid="{00000000-0005-0000-0000-000079090000}"/>
    <cellStyle name="Normal 9 3 3 4 2" xfId="6577" xr:uid="{B99FA865-11BE-4BF6-BBC8-756C3A205319}"/>
    <cellStyle name="Normal 9 3 3 4 2 2" xfId="28342" xr:uid="{255980EA-8183-4AB3-B002-61989B34E296}"/>
    <cellStyle name="Normal 9 3 3 4 2 3" xfId="16150" xr:uid="{825A0061-CBCC-474E-B12E-DA3C9AB8FBF2}"/>
    <cellStyle name="Normal 9 3 3 4 3" xfId="8603" xr:uid="{EDDD3162-4000-4AE7-973B-6E814B25B586}"/>
    <cellStyle name="Normal 9 3 3 4 3 2" xfId="18983" xr:uid="{C81C4BA2-C32B-4BDD-9579-A162C733A1ED}"/>
    <cellStyle name="Normal 9 3 3 4 4" xfId="11436" xr:uid="{59CDEEBF-B28F-4680-AA15-E4B8A46F1528}"/>
    <cellStyle name="Normal 9 3 3 4 4 2" xfId="21816" xr:uid="{5D778F1D-331E-4609-B2CB-01422938D893}"/>
    <cellStyle name="Normal 9 3 3 4 5" xfId="25559" xr:uid="{C4D7C70A-92D1-4DEE-85EB-A1D347E35E09}"/>
    <cellStyle name="Normal 9 3 3 4 6" xfId="14124" xr:uid="{D0A22D98-2F19-4B82-AAF8-8359C1431143}"/>
    <cellStyle name="Normal 9 3 3 5" xfId="2629" xr:uid="{00000000-0005-0000-0000-00007A090000}"/>
    <cellStyle name="Normal 9 3 3 5 2" xfId="5890" xr:uid="{88BF2432-3F36-40FA-B829-CF5311DE77F1}"/>
    <cellStyle name="Normal 9 3 3 5 2 2" xfId="26854" xr:uid="{65B3474F-6278-4006-986D-74975B630A93}"/>
    <cellStyle name="Normal 9 3 3 5 2 3" xfId="15300" xr:uid="{0A366597-C1E7-4064-87CC-260111B3960F}"/>
    <cellStyle name="Normal 9 3 3 5 3" xfId="7753" xr:uid="{22F62663-0F23-4A14-91C2-BFBBD697CB34}"/>
    <cellStyle name="Normal 9 3 3 5 3 2" xfId="18133" xr:uid="{455D1F9B-F69D-4F20-9E78-421711729582}"/>
    <cellStyle name="Normal 9 3 3 5 4" xfId="10586" xr:uid="{BFC508BD-8161-43A4-8CD8-B80A7CEA27E2}"/>
    <cellStyle name="Normal 9 3 3 5 4 2" xfId="20966" xr:uid="{11BD6D2A-ED19-4EB5-B3C4-F1E1A93EEDDE}"/>
    <cellStyle name="Normal 9 3 3 5 5" xfId="23962" xr:uid="{66C40D62-EBD9-453C-A9DF-FB0F8B1F16A3}"/>
    <cellStyle name="Normal 9 3 3 5 6" xfId="13016" xr:uid="{C00C63F8-2BB6-4530-9D62-B489A284E5D0}"/>
    <cellStyle name="Normal 9 3 3 6" xfId="4234" xr:uid="{6130F00F-D701-47E5-9461-A7C38D95DFA6}"/>
    <cellStyle name="Normal 9 3 3 6 2" xfId="9005" xr:uid="{326D6A19-844C-489C-A912-5995F1D3F882}"/>
    <cellStyle name="Normal 9 3 3 6 2 2" xfId="19385" xr:uid="{0FB3103F-2348-46D2-B545-2D7F78A74AF5}"/>
    <cellStyle name="Normal 9 3 3 6 3" xfId="11838" xr:uid="{D0C765B0-48B7-42CB-A26F-BABDE2B59E11}"/>
    <cellStyle name="Normal 9 3 3 6 3 2" xfId="22218" xr:uid="{A64476FE-4E13-49DE-8F6E-7D4162D156D4}"/>
    <cellStyle name="Normal 9 3 3 6 4" xfId="23584" xr:uid="{B7A254AC-A05C-4494-B184-D878765317A4}"/>
    <cellStyle name="Normal 9 3 3 6 5" xfId="16552" xr:uid="{038AEEBE-F885-47B6-A792-E217C67B6AEA}"/>
    <cellStyle name="Normal 9 3 3 7" xfId="5529" xr:uid="{5B1B14C9-728F-47BA-BD19-6F296FF658F2}"/>
    <cellStyle name="Normal 9 3 3 7 2" xfId="14825" xr:uid="{0A3CCF14-7F2C-41A5-AB8F-21D6E5C1D48B}"/>
    <cellStyle name="Normal 9 3 3 8" xfId="7278" xr:uid="{A1DF4FDA-E667-42CF-991A-0A657BDCEB46}"/>
    <cellStyle name="Normal 9 3 3 8 2" xfId="17658" xr:uid="{75F396C0-A791-40C5-A302-1571062B9FC2}"/>
    <cellStyle name="Normal 9 3 3 9" xfId="10111" xr:uid="{364D286D-7AB8-4007-B051-3D51C398A02C}"/>
    <cellStyle name="Normal 9 3 3 9 2" xfId="20491" xr:uid="{66761F25-9FCD-4048-B0B9-B2827AD20A95}"/>
    <cellStyle name="Normal 9 3 4" xfId="1538" xr:uid="{00000000-0005-0000-0000-0000DB070000}"/>
    <cellStyle name="Normal 9 3 4 2" xfId="3529" xr:uid="{00000000-0005-0000-0000-00007C090000}"/>
    <cellStyle name="Normal 9 3 4 2 2" xfId="6580" xr:uid="{6618A356-247C-4E38-9B22-E35761120F33}"/>
    <cellStyle name="Normal 9 3 4 2 2 2" xfId="27408" xr:uid="{78283C58-4337-4F5E-907A-0C476131C0BF}"/>
    <cellStyle name="Normal 9 3 4 2 2 3" xfId="16153" xr:uid="{2736BC23-EBD6-494B-BC06-DC7599348600}"/>
    <cellStyle name="Normal 9 3 4 2 3" xfId="8606" xr:uid="{70E87402-024E-4EC9-A648-4CFA0ED01C13}"/>
    <cellStyle name="Normal 9 3 4 2 3 2" xfId="18986" xr:uid="{507C455B-7F40-4F63-81C1-077921D7A82C}"/>
    <cellStyle name="Normal 9 3 4 2 4" xfId="11439" xr:uid="{63D1F73F-52EC-4844-8785-319593B8E85F}"/>
    <cellStyle name="Normal 9 3 4 2 4 2" xfId="21819" xr:uid="{46D59E82-2D72-480A-A5AD-36E85DD9249E}"/>
    <cellStyle name="Normal 9 3 4 2 5" xfId="25189" xr:uid="{C6729B1C-FC30-45DA-A21B-A0D61000CEB8}"/>
    <cellStyle name="Normal 9 3 4 2 6" xfId="14127" xr:uid="{C2699CD7-6B3E-4A9F-8538-CB1683DF136C}"/>
    <cellStyle name="Normal 9 3 4 3" xfId="4386" xr:uid="{E6133B2D-CC91-48B6-BB07-FC4ACA204A72}"/>
    <cellStyle name="Normal 9 3 4 3 2" xfId="9157" xr:uid="{DE2B3788-700E-4C20-94EF-E7D0047DE05E}"/>
    <cellStyle name="Normal 9 3 4 3 2 2" xfId="29200" xr:uid="{2EA7EC9F-15F6-4560-AE9E-92AC68F3E8C4}"/>
    <cellStyle name="Normal 9 3 4 3 2 3" xfId="19537" xr:uid="{6EF1E229-03CC-40CE-BC98-C572DE27BE5E}"/>
    <cellStyle name="Normal 9 3 4 3 3" xfId="11990" xr:uid="{6D9DF767-2519-46C5-A8B7-009C6DDC4BEE}"/>
    <cellStyle name="Normal 9 3 4 3 3 2" xfId="22370" xr:uid="{A793C49A-AB2D-4151-9A2F-5E8F4F2622A3}"/>
    <cellStyle name="Normal 9 3 4 3 4" xfId="24328" xr:uid="{05EE09B5-D67A-468D-BD24-8274E3F53B07}"/>
    <cellStyle name="Normal 9 3 4 3 5" xfId="16704" xr:uid="{C7A8FF0B-26B8-49E9-906D-A257E258E1AE}"/>
    <cellStyle name="Normal 9 3 4 4" xfId="5530" xr:uid="{0541E45C-8FA8-4DDC-AE4A-41D7FFE6877C}"/>
    <cellStyle name="Normal 9 3 4 4 2" xfId="27429" xr:uid="{84F37593-CBFE-4E8E-B4F1-411DCAD0099F}"/>
    <cellStyle name="Normal 9 3 4 4 3" xfId="14826" xr:uid="{987CC3D6-F372-40DF-A5F3-F1E86B3E8B00}"/>
    <cellStyle name="Normal 9 3 4 5" xfId="7279" xr:uid="{32543468-66E4-471F-AE4B-E7E193DBEB6F}"/>
    <cellStyle name="Normal 9 3 4 5 2" xfId="17659" xr:uid="{A022FE02-CBFE-458D-9750-6AC33CDBDB46}"/>
    <cellStyle name="Normal 9 3 4 6" xfId="10112" xr:uid="{AF1CF284-68BC-4F89-BE24-6E00240B38C1}"/>
    <cellStyle name="Normal 9 3 4 6 2" xfId="20492" xr:uid="{A0814FDF-3321-4CD0-9762-8390657455AC}"/>
    <cellStyle name="Normal 9 3 4 7" xfId="25418" xr:uid="{53DD34F4-6E1E-4BAD-A36D-8B7DB8B0E752}"/>
    <cellStyle name="Normal 9 3 4 8" xfId="13341" xr:uid="{54E7A648-BD0A-4B30-993A-CDA43B2594E3}"/>
    <cellStyle name="Normal 9 3 5" xfId="3530" xr:uid="{00000000-0005-0000-0000-00007D090000}"/>
    <cellStyle name="Normal 9 3 5 2" xfId="4621" xr:uid="{77812157-224D-45F5-93B2-E96BD36A1BA0}"/>
    <cellStyle name="Normal 9 3 5 2 2" xfId="9392" xr:uid="{10B53018-6FBC-432D-8766-9B422C21813C}"/>
    <cellStyle name="Normal 9 3 5 2 2 2" xfId="29358" xr:uid="{F055EF98-3209-46D1-AE84-48E8181D908B}"/>
    <cellStyle name="Normal 9 3 5 2 2 3" xfId="19772" xr:uid="{8A20CDC1-FB1F-4637-BACB-B97C86074575}"/>
    <cellStyle name="Normal 9 3 5 2 3" xfId="12225" xr:uid="{C2ED2A5B-91C3-4DAF-9974-55BB288E53A6}"/>
    <cellStyle name="Normal 9 3 5 2 3 2" xfId="22605" xr:uid="{4C031065-FB13-4C84-AD3A-1B27143EB162}"/>
    <cellStyle name="Normal 9 3 5 2 4" xfId="24337" xr:uid="{12F339D8-5AD8-487E-B250-98D8D91C16C9}"/>
    <cellStyle name="Normal 9 3 5 2 5" xfId="16939" xr:uid="{3A761E34-DAF9-4CED-83FC-4540602E74DE}"/>
    <cellStyle name="Normal 9 3 5 3" xfId="6581" xr:uid="{DECD6082-9101-4607-A2E7-14D2E794CBA9}"/>
    <cellStyle name="Normal 9 3 5 3 2" xfId="26280" xr:uid="{2993EB5D-11BC-49F0-8510-C414E8F6ECE9}"/>
    <cellStyle name="Normal 9 3 5 3 3" xfId="16154" xr:uid="{C2337744-4461-4ED3-B6AA-FC0C1A4E1915}"/>
    <cellStyle name="Normal 9 3 5 4" xfId="8607" xr:uid="{62BBD5CF-7534-4D9A-9840-8F76C126DB91}"/>
    <cellStyle name="Normal 9 3 5 4 2" xfId="18987" xr:uid="{02DB4911-7863-4885-9B08-853F465CA199}"/>
    <cellStyle name="Normal 9 3 5 5" xfId="11440" xr:uid="{428BA9B7-F100-4B4E-B08E-96470F79D5BA}"/>
    <cellStyle name="Normal 9 3 5 5 2" xfId="21820" xr:uid="{57264222-481F-4F5C-AB3D-0E06FAD98777}"/>
    <cellStyle name="Normal 9 3 5 6" xfId="24371" xr:uid="{6D4ADB58-0721-42B1-99CD-86F58DAD93B1}"/>
    <cellStyle name="Normal 9 3 5 7" xfId="14128" xr:uid="{C8F30E62-F610-4007-A2DA-B3480F141DB2}"/>
    <cellStyle name="Normal 9 3 6" xfId="3007" xr:uid="{00000000-0005-0000-0000-00007E090000}"/>
    <cellStyle name="Normal 9 3 6 2" xfId="6155" xr:uid="{9C45F147-66EA-4E13-94CB-38655C13975F}"/>
    <cellStyle name="Normal 9 3 6 2 2" xfId="28124" xr:uid="{23CFD813-EE69-42B4-886F-DFABA93A796B}"/>
    <cellStyle name="Normal 9 3 6 2 3" xfId="15633" xr:uid="{FF4C76BB-6578-4299-BB68-6B46DD022FD6}"/>
    <cellStyle name="Normal 9 3 6 3" xfId="8086" xr:uid="{E4AAC665-37B2-497C-80B5-C23BC286C7CD}"/>
    <cellStyle name="Normal 9 3 6 3 2" xfId="18466" xr:uid="{94C97AE5-BB0B-4EC7-A03E-4D8D2DF6FC05}"/>
    <cellStyle name="Normal 9 3 6 4" xfId="10919" xr:uid="{1037EB35-D0C9-42D9-B72A-2F803B1A017A}"/>
    <cellStyle name="Normal 9 3 6 4 2" xfId="21299" xr:uid="{3CFE98F6-067C-4A66-91A1-728AA89A1B71}"/>
    <cellStyle name="Normal 9 3 6 5" xfId="23697" xr:uid="{7FB9F765-203E-4736-826D-44E4730F78DD}"/>
    <cellStyle name="Normal 9 3 6 6" xfId="13508" xr:uid="{B57CFD8E-4187-4A8C-B2CF-DF71A32E6823}"/>
    <cellStyle name="Normal 9 3 7" xfId="2466" xr:uid="{00000000-0005-0000-0000-00007F090000}"/>
    <cellStyle name="Normal 9 3 7 2" xfId="5756" xr:uid="{569E96DD-23FD-481A-908C-50469D669620}"/>
    <cellStyle name="Normal 9 3 7 2 2" xfId="28181" xr:uid="{52F279E6-152A-44BE-B450-9847EC2309EC}"/>
    <cellStyle name="Normal 9 3 7 2 3" xfId="15137" xr:uid="{E3699AD2-E742-48D2-8485-D72C90EBFEAB}"/>
    <cellStyle name="Normal 9 3 7 3" xfId="7590" xr:uid="{939704D8-5B53-4363-B96A-1DA334751AAB}"/>
    <cellStyle name="Normal 9 3 7 3 2" xfId="17970" xr:uid="{FC42FABC-9E0F-410E-BA3D-0DA334F1C74D}"/>
    <cellStyle name="Normal 9 3 7 4" xfId="10423" xr:uid="{6C3B0F93-4814-4F9B-8837-F31D6CE056B3}"/>
    <cellStyle name="Normal 9 3 7 4 2" xfId="20803" xr:uid="{F493829E-B27F-44E4-BDBF-D66BC7A523DB}"/>
    <cellStyle name="Normal 9 3 7 5" xfId="23327" xr:uid="{B5630A65-5BA8-46C9-A5DF-849BB1290C7C}"/>
    <cellStyle name="Normal 9 3 7 6" xfId="12853" xr:uid="{F1ACAA21-BC64-430B-ACC4-4D0028349B68}"/>
    <cellStyle name="Normal 9 3 8" xfId="2220" xr:uid="{00000000-0005-0000-0000-00006E090000}"/>
    <cellStyle name="Normal 9 3 8 2" xfId="7346" xr:uid="{4776B0CF-F1CC-4D89-9B9B-C508F402A5C3}"/>
    <cellStyle name="Normal 9 3 8 2 2" xfId="17726" xr:uid="{7FD9AC9E-A715-4E52-8EB3-5C2C40F4751E}"/>
    <cellStyle name="Normal 9 3 8 3" xfId="10179" xr:uid="{4CC6BF7A-1BE1-47BE-8AAF-62DEB16BCB7A}"/>
    <cellStyle name="Normal 9 3 8 3 2" xfId="20559" xr:uid="{080DD240-E808-4722-983E-3AB8D009BDD6}"/>
    <cellStyle name="Normal 9 3 8 4" xfId="23890" xr:uid="{171F2FA1-5D4C-406B-833D-DFB00D65D768}"/>
    <cellStyle name="Normal 9 3 8 5" xfId="14893" xr:uid="{7356630E-D98B-4216-B074-DEC366CBA58A}"/>
    <cellStyle name="Normal 9 3 9" xfId="4093" xr:uid="{076910DF-66FE-4541-83E0-1A0956D1291F}"/>
    <cellStyle name="Normal 9 3 9 2" xfId="8868" xr:uid="{C2ACD1ED-B023-42D5-AF41-0C96372140AE}"/>
    <cellStyle name="Normal 9 3 9 2 2" xfId="19248" xr:uid="{13DEB002-6083-4612-9E49-28F9B7EB2AE0}"/>
    <cellStyle name="Normal 9 3 9 3" xfId="11701" xr:uid="{8F58AB11-B0E1-4BB2-87AA-B4E2343A2256}"/>
    <cellStyle name="Normal 9 3 9 3 2" xfId="22081" xr:uid="{CB52BA86-C3D5-4CA1-8F40-0F09AB796200}"/>
    <cellStyle name="Normal 9 3 9 4" xfId="16415" xr:uid="{F437114A-E6D1-4130-B857-2CE3D3FDCB68}"/>
    <cellStyle name="Normal 9 4" xfId="1539" xr:uid="{00000000-0005-0000-0000-0000DC070000}"/>
    <cellStyle name="Normal 9 4 2" xfId="2856" xr:uid="{00000000-0005-0000-0000-000081090000}"/>
    <cellStyle name="Normal 9 4 2 2" xfId="3532" xr:uid="{00000000-0005-0000-0000-000082090000}"/>
    <cellStyle name="Normal 9 4 2 2 2" xfId="6583" xr:uid="{E29B9B1D-1AD6-42A2-86E7-830394F8818E}"/>
    <cellStyle name="Normal 9 4 2 2 2 2" xfId="28548" xr:uid="{7E8091FA-6537-4814-BB50-815C53B35F3E}"/>
    <cellStyle name="Normal 9 4 2 2 2 3" xfId="16156" xr:uid="{68EAE550-2833-4B1B-9561-27A74019172E}"/>
    <cellStyle name="Normal 9 4 2 2 3" xfId="8609" xr:uid="{D4D5D2DB-A568-4677-8500-323E9E76F7E7}"/>
    <cellStyle name="Normal 9 4 2 2 3 2" xfId="18989" xr:uid="{CF544657-DB90-4EC1-A633-658F6188756B}"/>
    <cellStyle name="Normal 9 4 2 2 4" xfId="11442" xr:uid="{E90DFABB-EB7F-4463-95A3-5082A18775C7}"/>
    <cellStyle name="Normal 9 4 2 2 4 2" xfId="21822" xr:uid="{E3F0DDC7-7141-40CF-A664-EE78E4B143C8}"/>
    <cellStyle name="Normal 9 4 2 2 5" xfId="25181" xr:uid="{90A3BB10-2CBE-468F-80E1-6D316882A40B}"/>
    <cellStyle name="Normal 9 4 2 2 6" xfId="14130" xr:uid="{DEA28F99-AEAA-4092-8E98-5C414B0A7DD3}"/>
    <cellStyle name="Normal 9 4 2 3" xfId="4389" xr:uid="{07075F1E-01E6-4D0C-B391-9162DCDDF969}"/>
    <cellStyle name="Normal 9 4 2 3 2" xfId="9160" xr:uid="{61C44C21-F9C7-4592-8DE1-28ACF0AD7970}"/>
    <cellStyle name="Normal 9 4 2 3 2 2" xfId="29203" xr:uid="{20157DB5-E4FD-460F-8D9C-3C66C356EBAB}"/>
    <cellStyle name="Normal 9 4 2 3 2 3" xfId="19540" xr:uid="{BEDB3A65-284C-4FCC-8DD7-711F7D69AAC3}"/>
    <cellStyle name="Normal 9 4 2 3 3" xfId="11993" xr:uid="{49FBB677-3959-4801-9455-58A2D2992D3E}"/>
    <cellStyle name="Normal 9 4 2 3 3 2" xfId="22373" xr:uid="{A4F36E1C-51CA-4E51-9FCD-B388BDBDFEEA}"/>
    <cellStyle name="Normal 9 4 2 3 4" xfId="23395" xr:uid="{EE8C1EAD-7862-4C19-A73C-98F1DE6D3216}"/>
    <cellStyle name="Normal 9 4 2 3 5" xfId="16707" xr:uid="{1BEFCD68-25D3-4729-A79F-22F731E8623F}"/>
    <cellStyle name="Normal 9 4 2 4" xfId="6068" xr:uid="{23A6C24C-7435-4415-BDC0-9CACA59FFAD6}"/>
    <cellStyle name="Normal 9 4 2 4 2" xfId="26200" xr:uid="{9A77DDE7-0937-4318-94E7-91B7D3CD1DF3}"/>
    <cellStyle name="Normal 9 4 2 4 3" xfId="15524" xr:uid="{B7B84202-B49A-4A59-B8E8-820B2C6013AC}"/>
    <cellStyle name="Normal 9 4 2 5" xfId="7977" xr:uid="{6CABEF68-FF64-4814-9C4F-D93616B5818F}"/>
    <cellStyle name="Normal 9 4 2 5 2" xfId="18357" xr:uid="{EEAC1F81-E8DE-4CD8-A142-1E5B0FCF912B}"/>
    <cellStyle name="Normal 9 4 2 6" xfId="10810" xr:uid="{66E2AE31-DC49-401E-862E-EF55F2D57FD5}"/>
    <cellStyle name="Normal 9 4 2 6 2" xfId="21190" xr:uid="{ACB740FB-80D5-43B8-AA7E-81335ACBBFB8}"/>
    <cellStyle name="Normal 9 4 2 7" xfId="25327" xr:uid="{80166A66-FA97-4A93-B534-A81FBC2CBC28}"/>
    <cellStyle name="Normal 9 4 2 8" xfId="13344" xr:uid="{DEC932F2-654D-480C-9DED-25B8C8C5EDC1}"/>
    <cellStyle name="Normal 9 4 3" xfId="3533" xr:uid="{00000000-0005-0000-0000-000083090000}"/>
    <cellStyle name="Normal 9 4 3 2" xfId="4622" xr:uid="{0F182935-658F-4F03-8638-E4AE160D2422}"/>
    <cellStyle name="Normal 9 4 3 2 2" xfId="9393" xr:uid="{A23C8947-DC44-4783-901A-1B726957A919}"/>
    <cellStyle name="Normal 9 4 3 2 2 2" xfId="29359" xr:uid="{72AF473C-70E8-41E2-B7C2-BF736021ABF5}"/>
    <cellStyle name="Normal 9 4 3 2 2 3" xfId="19773" xr:uid="{7AE12526-BB9F-43B4-817E-E725FEA740FB}"/>
    <cellStyle name="Normal 9 4 3 2 3" xfId="12226" xr:uid="{F9831BBB-A824-4598-9C55-0495E94FAF97}"/>
    <cellStyle name="Normal 9 4 3 2 3 2" xfId="22606" xr:uid="{C9B6B6FA-8C30-4523-A241-ADB70A96337F}"/>
    <cellStyle name="Normal 9 4 3 2 4" xfId="26257" xr:uid="{D7C51A85-EB7B-4A9C-AC0A-4D85AC1FC5DC}"/>
    <cellStyle name="Normal 9 4 3 2 5" xfId="16940" xr:uid="{62A1CEC6-12B5-4A67-98AB-A960BF8D525A}"/>
    <cellStyle name="Normal 9 4 3 3" xfId="6584" xr:uid="{709A4854-25AE-4DE8-92A4-7CDF8CA896BA}"/>
    <cellStyle name="Normal 9 4 3 3 2" xfId="28748" xr:uid="{DEAB3929-7210-4AAD-AB6C-72A5C3E8B772}"/>
    <cellStyle name="Normal 9 4 3 3 3" xfId="16157" xr:uid="{41D23587-A1CD-42E3-8D10-541F28A4120E}"/>
    <cellStyle name="Normal 9 4 3 4" xfId="8610" xr:uid="{EF433E80-920F-475E-9879-EBBBA3AFB382}"/>
    <cellStyle name="Normal 9 4 3 4 2" xfId="18990" xr:uid="{8DA7551E-BC45-4076-88A8-EADD931B634A}"/>
    <cellStyle name="Normal 9 4 3 5" xfId="11443" xr:uid="{3C7C2363-AF15-4A02-B5AC-FCE10678717B}"/>
    <cellStyle name="Normal 9 4 3 5 2" xfId="21823" xr:uid="{D563CF46-009F-498D-AD28-F52900BD44D6}"/>
    <cellStyle name="Normal 9 4 3 6" xfId="24826" xr:uid="{55EB0F15-01F9-49BA-99A2-5F2C73CA7093}"/>
    <cellStyle name="Normal 9 4 3 7" xfId="14131" xr:uid="{FCB1673D-2BA0-4D6E-A953-52829FDA7918}"/>
    <cellStyle name="Normal 9 4 4" xfId="3531" xr:uid="{00000000-0005-0000-0000-000084090000}"/>
    <cellStyle name="Normal 9 4 4 2" xfId="6582" xr:uid="{BD004F5F-C7C6-40CC-A6AE-7410E5D1A824}"/>
    <cellStyle name="Normal 9 4 4 2 2" xfId="26563" xr:uid="{445DCF4F-D88D-420F-AE39-77F1659F1003}"/>
    <cellStyle name="Normal 9 4 4 2 3" xfId="16155" xr:uid="{F00361A1-2E19-4EE4-B64E-6C311B0B4E5D}"/>
    <cellStyle name="Normal 9 4 4 3" xfId="8608" xr:uid="{EEB1AF0B-4B36-47EE-ACA1-CA21E2921727}"/>
    <cellStyle name="Normal 9 4 4 3 2" xfId="18988" xr:uid="{CF05D4AB-D75A-434F-B8CB-23591E79271E}"/>
    <cellStyle name="Normal 9 4 4 4" xfId="11441" xr:uid="{17DE6266-DB80-4203-9B2E-3E7A583B49CC}"/>
    <cellStyle name="Normal 9 4 4 4 2" xfId="21821" xr:uid="{17782EB0-D8ED-4B60-A071-E6371DA60D49}"/>
    <cellStyle name="Normal 9 4 4 5" xfId="23695" xr:uid="{977B99C4-6963-49D3-88DE-5E769C99F825}"/>
    <cellStyle name="Normal 9 4 4 6" xfId="14129" xr:uid="{9575704D-7B07-42B9-97F4-5DC8C68AC4C3}"/>
    <cellStyle name="Normal 9 4 5" xfId="2569" xr:uid="{00000000-0005-0000-0000-000080090000}"/>
    <cellStyle name="Normal 9 4 5 2" xfId="7693" xr:uid="{D3AB3A06-0A8D-4FE5-8592-ACFC5D61747F}"/>
    <cellStyle name="Normal 9 4 5 2 2" xfId="26221" xr:uid="{3DFDD03D-6021-4EFC-9A07-AF272C31E3D5}"/>
    <cellStyle name="Normal 9 4 5 2 3" xfId="18073" xr:uid="{8424DDCB-D3D6-4610-84D0-4AB218E6028A}"/>
    <cellStyle name="Normal 9 4 5 3" xfId="10526" xr:uid="{59D689A0-63B1-4B27-8D36-A398DF463194}"/>
    <cellStyle name="Normal 9 4 5 3 2" xfId="20906" xr:uid="{CC1D84D3-2ADD-4ACB-806D-5A2C8AB189D3}"/>
    <cellStyle name="Normal 9 4 5 4" xfId="22721" xr:uid="{A8FA1EA3-74A6-44A7-B153-321F80FAF260}"/>
    <cellStyle name="Normal 9 4 5 5" xfId="15240" xr:uid="{6923A4FE-DFFE-42DE-BCFB-95F4205F91B0}"/>
    <cellStyle name="Normal 9 4 6" xfId="4092" xr:uid="{4C828E4D-4894-4E57-99BB-5A30CE109BA9}"/>
    <cellStyle name="Normal 9 4 7" xfId="5531" xr:uid="{046B55AD-73C4-4E32-BA01-C1D2261765B1}"/>
    <cellStyle name="Normal 9 4 7 2" xfId="30086" xr:uid="{2F6732B9-22B1-4277-B1A7-B0F33EDFCAEE}"/>
    <cellStyle name="Normal 9 4 7 2 2" xfId="30952" xr:uid="{A8188D3E-D4CD-4378-91D8-1EB48A3EF6B0}"/>
    <cellStyle name="Normal 9 4 8" xfId="24873" xr:uid="{01617755-5A5A-4FF4-9CDD-9B8F02E162F4}"/>
    <cellStyle name="Normal 9 4 9" xfId="12956" xr:uid="{56E10DEF-E986-4612-85AD-C89FCA2318C8}"/>
    <cellStyle name="Normal 9 5" xfId="2160" xr:uid="{00000000-0005-0000-0000-00006C090000}"/>
    <cellStyle name="Normal 9 5 2" xfId="7286" xr:uid="{48B1AB87-07EC-4708-A87F-BFEE6D70400C}"/>
    <cellStyle name="Normal 9 5 2 2" xfId="17666" xr:uid="{99750353-F84F-41CC-9D12-E9DF9791E743}"/>
    <cellStyle name="Normal 9 5 3" xfId="10119" xr:uid="{7B1C32B0-D64A-48CC-AB10-9CBEFF18AC64}"/>
    <cellStyle name="Normal 9 5 3 2" xfId="20499" xr:uid="{E2A9CE1F-D70C-49E0-92BC-8C975A13128A}"/>
    <cellStyle name="Normal 9 5 4" xfId="22652" xr:uid="{FAD6C661-6B02-49D5-B470-1B52C90F26FA}"/>
    <cellStyle name="Normal 9 5 5" xfId="14833" xr:uid="{A9414641-2CAD-449B-8E34-2988A3AFB52A}"/>
    <cellStyle name="Normal 9 6" xfId="3785" xr:uid="{7F99DCEA-5481-4BF7-BFA1-F0B9667711FC}"/>
    <cellStyle name="Normal 9 6 2" xfId="8623" xr:uid="{04644E91-D4F2-4E90-802A-D4BE1DA78842}"/>
    <cellStyle name="Normal 9 6 2 2" xfId="19003" xr:uid="{98C3F4B8-94E7-4ECF-8817-1842479D7328}"/>
    <cellStyle name="Normal 9 6 3" xfId="11456" xr:uid="{50C24F86-DFBA-48D7-B0FD-CC68BF9E68F3}"/>
    <cellStyle name="Normal 9 6 3 2" xfId="21836" xr:uid="{2BE6A829-53DF-4DAA-B27E-D543C2800171}"/>
    <cellStyle name="Normal 9 6 4" xfId="16170" xr:uid="{62E24887-F48C-495C-93BD-ED141F1E8F38}"/>
    <cellStyle name="Normal 9 7" xfId="25341" xr:uid="{A5091A5E-C58C-46C0-B0F2-F1E868FE7B1F}"/>
    <cellStyle name="Normal 9 8" xfId="12391" xr:uid="{2F324892-497B-4106-B928-7477EEF26617}"/>
    <cellStyle name="Note" xfId="29483" builtinId="10" customBuiltin="1"/>
    <cellStyle name="Note 2" xfId="1540" xr:uid="{00000000-0005-0000-0000-0000DE070000}"/>
    <cellStyle name="Note 3" xfId="1541" xr:uid="{00000000-0005-0000-0000-0000DF070000}"/>
    <cellStyle name="Note 4" xfId="1542" xr:uid="{00000000-0005-0000-0000-0000E0070000}"/>
    <cellStyle name="Note 4 2" xfId="1543" xr:uid="{00000000-0005-0000-0000-0000E1070000}"/>
    <cellStyle name="Note 4 2 2" xfId="3535" xr:uid="{00000000-0005-0000-0000-00008A090000}"/>
    <cellStyle name="Note 4 2 3" xfId="3534" xr:uid="{00000000-0005-0000-0000-00008B090000}"/>
    <cellStyle name="Note 4 2 3 2" xfId="31300" xr:uid="{09740B15-9ABE-40E6-8871-06691DDF618A}"/>
    <cellStyle name="Note 4 2 4" xfId="3768" xr:uid="{00000000-0005-0000-0000-0000E60E0000}"/>
    <cellStyle name="Note 4 2 4 2" xfId="4800" xr:uid="{E4762291-6E3E-40C0-B2A3-FBA7791D5340}"/>
    <cellStyle name="Note 4 2 4 3" xfId="30292" xr:uid="{F6CC97B8-D329-47AB-B30B-38088FA4AA4F}"/>
    <cellStyle name="Note 4 2 4 3 2" xfId="31435" xr:uid="{8DF259B6-D8D6-4B9D-B39D-3D52A6097811}"/>
    <cellStyle name="Note 4 2 4 4" xfId="31632" xr:uid="{E29E150E-84A6-4520-A31C-C74B5C1F5214}"/>
    <cellStyle name="Note 4 3" xfId="1544" xr:uid="{00000000-0005-0000-0000-0000E2070000}"/>
    <cellStyle name="Note 4 3 2" xfId="30095" xr:uid="{9537CA53-C3FD-4E87-AC66-BA3C054C1009}"/>
    <cellStyle name="Note 4 4" xfId="2072" xr:uid="{00000000-0005-0000-0000-000049030000}"/>
    <cellStyle name="Note 4 4 2" xfId="4789" xr:uid="{EAC7EE03-6B36-4A5D-889D-B815EC9F9048}"/>
    <cellStyle name="Note 4 4 3" xfId="30171" xr:uid="{F6441C75-DAA1-4486-B072-CAFC56088476}"/>
    <cellStyle name="Note 4 4 3 2" xfId="31315" xr:uid="{A51A4A51-59A9-4DA4-BAC6-6B498B98295B}"/>
    <cellStyle name="Note 4 4 4" xfId="31511" xr:uid="{46BB7552-C9F7-4992-BB91-1408BCB3217B}"/>
    <cellStyle name="Note 4 5" xfId="29581" xr:uid="{24FEBD0B-5ABA-49D8-AC25-4DA966B23BF8}"/>
    <cellStyle name="Note 4 5 2" xfId="31246" xr:uid="{179223E0-4C3A-4691-A628-3421C1D9764F}"/>
    <cellStyle name="Note 4 5 3" xfId="30546" xr:uid="{6CEC5488-D223-4DCD-BE4A-44A97B40BB66}"/>
    <cellStyle name="Note 5" xfId="12253" xr:uid="{E1364BB4-A0A2-46F5-BB38-05901CCE3206}"/>
    <cellStyle name="Note 5 2" xfId="22632" xr:uid="{E297CF68-B359-40C9-8CC6-73BC50F6502C}"/>
    <cellStyle name="Note 6" xfId="30915" xr:uid="{568266BE-1B4B-4D3A-B271-E6A359140DD3}"/>
    <cellStyle name="Note 6 2" xfId="30949" xr:uid="{BC9386E2-C514-49C7-8749-71E76C1309BC}"/>
    <cellStyle name="Output" xfId="4832" builtinId="21" customBuiltin="1"/>
    <cellStyle name="Output 2" xfId="1545" xr:uid="{00000000-0005-0000-0000-0000E3070000}"/>
    <cellStyle name="Output 3" xfId="1546" xr:uid="{00000000-0005-0000-0000-0000E4070000}"/>
    <cellStyle name="Output 4" xfId="29582" xr:uid="{21477E6D-748E-44EB-8B95-20ACDB027665}"/>
    <cellStyle name="Percent 2" xfId="1547" xr:uid="{00000000-0005-0000-0000-0000E5070000}"/>
    <cellStyle name="Percent 2 2" xfId="1548" xr:uid="{00000000-0005-0000-0000-0000E6070000}"/>
    <cellStyle name="Percent 2 2 2" xfId="31734" xr:uid="{F5D2602A-1CA8-4937-A75B-B7316868305F}"/>
    <cellStyle name="Percent 2 3" xfId="29583" xr:uid="{8FB87725-886D-4A62-BBA8-4FA9FB880D61}"/>
    <cellStyle name="Percent 2 4" xfId="31733" xr:uid="{81975A88-DC72-409E-895A-F94B1AF416FB}"/>
    <cellStyle name="Percent 3" xfId="1549" xr:uid="{00000000-0005-0000-0000-0000E7070000}"/>
    <cellStyle name="Percent 3 2" xfId="2033" xr:uid="{00000000-0005-0000-0000-0000E8070000}"/>
    <cellStyle name="Percent 3 2 2" xfId="24399" xr:uid="{D0B85497-BCB7-44B3-90B9-F34C3207B46F}"/>
    <cellStyle name="Percent 3 2 2 2" xfId="29824" xr:uid="{75C23271-7EC3-43D0-8BA4-69F636E29421}"/>
    <cellStyle name="Percent 3 2 3" xfId="24240" xr:uid="{2ACE85BF-3B3C-4EA3-8A82-C46C5C94E5DC}"/>
    <cellStyle name="Percent 3 3" xfId="2034" xr:uid="{00000000-0005-0000-0000-0000E9070000}"/>
    <cellStyle name="Percent 3 3 2" xfId="31312" xr:uid="{BBC1F203-4A2A-48B7-9BD9-1716E25CC9AC}"/>
    <cellStyle name="Percent 3 3 3" xfId="31264" xr:uid="{8085B9E8-E0F4-4AC1-ADD7-5A40211A939D}"/>
    <cellStyle name="Percent 3 4" xfId="2032" xr:uid="{00000000-0005-0000-0000-0000EA070000}"/>
    <cellStyle name="Percent 3 5" xfId="30403" xr:uid="{0945A6B3-A411-4FFC-8192-180DB5988AA0}"/>
    <cellStyle name="Percent 3 5 2" xfId="30462" xr:uid="{63EB7186-FCEB-4D7E-9110-B36DEB064572}"/>
    <cellStyle name="Percent 3 6" xfId="31732" xr:uid="{C296D834-E3A5-4FC0-BDC5-01EF2E3AC3B4}"/>
    <cellStyle name="Percent 4" xfId="1550" xr:uid="{00000000-0005-0000-0000-0000EB070000}"/>
    <cellStyle name="Percent 4 2" xfId="2036" xr:uid="{00000000-0005-0000-0000-0000EC070000}"/>
    <cellStyle name="Percent 4 2 2" xfId="23972" xr:uid="{3D5953F1-0414-4A51-AC1F-E6AE4C07AB66}"/>
    <cellStyle name="Percent 4 2 3" xfId="24011" xr:uid="{9AB4939D-81EC-45A0-9E96-F84B5E767B13}"/>
    <cellStyle name="Percent 4 2 3 2" xfId="26252" xr:uid="{612B2D42-1583-4D21-9F42-EDA025DC0AD4}"/>
    <cellStyle name="Percent 4 2 4" xfId="26985" xr:uid="{DFB60D8F-26B9-473A-B2A8-273B02C7C121}"/>
    <cellStyle name="Percent 4 2 4 2" xfId="29997" xr:uid="{DBA75EBB-88DC-4000-A3DE-7A773AC8CB6F}"/>
    <cellStyle name="Percent 4 2 5" xfId="29653" xr:uid="{C102B639-DE72-4927-A796-0F496C3DDD1A}"/>
    <cellStyle name="Percent 4 3" xfId="2037" xr:uid="{00000000-0005-0000-0000-0000ED070000}"/>
    <cellStyle name="Percent 4 3 2" xfId="29734" xr:uid="{2BDC7087-3D0C-4FA8-ACBA-F106235DF4E2}"/>
    <cellStyle name="Percent 4 3 3" xfId="29666" xr:uid="{6A17D060-249E-4F71-900C-08F938E35D8F}"/>
    <cellStyle name="Percent 4 4" xfId="2035" xr:uid="{00000000-0005-0000-0000-0000EE070000}"/>
    <cellStyle name="Percent 4 5" xfId="7280" xr:uid="{8AFD0532-DAAC-4CC5-8537-37606C82DB78}"/>
    <cellStyle name="Percent 4 5 2" xfId="25889" xr:uid="{1A8E5282-CE1D-4D4E-85FD-913D5186C1AC}"/>
    <cellStyle name="Percent 4 5 3" xfId="25882" xr:uid="{AA898F48-4AB1-40ED-BED1-55205C40C2A5}"/>
    <cellStyle name="Percent 4 5 4" xfId="17660" xr:uid="{0AADF521-5DF8-4311-9F60-1E2176D34492}"/>
    <cellStyle name="Percent 4 6" xfId="10113" xr:uid="{4A3FF93C-FD9D-4025-A9D7-7CEA5C104B48}"/>
    <cellStyle name="Percent 4 6 2" xfId="20493" xr:uid="{6790D28D-0042-4B4F-9DF6-8B322E2586BC}"/>
    <cellStyle name="Percent 4 7" xfId="24048" xr:uid="{7CECC7AA-AA51-4FB3-B6EC-E3317F803511}"/>
    <cellStyle name="Percent 4 8" xfId="14827" xr:uid="{1951CFB1-FCD7-40D5-B863-4C9853147FBB}"/>
    <cellStyle name="Percent 5" xfId="28297" xr:uid="{72E839A7-A148-448C-A765-AC2E6CA59B2F}"/>
    <cellStyle name="Percent 5 2" xfId="26974" xr:uid="{2C5C650A-5D15-4675-9FCC-99B898ECCC9D}"/>
    <cellStyle name="Percent 5 3" xfId="28137" xr:uid="{D1DC45A5-B040-4E5C-A556-A2D33FF6D90B}"/>
    <cellStyle name="Percent 6" xfId="25977" xr:uid="{A1FF1390-0FA3-4008-B473-9B82672BD5AC}"/>
    <cellStyle name="Percent 7" xfId="30407" xr:uid="{BD67580D-48EC-4ABF-B2EE-570D90A532C8}"/>
    <cellStyle name="ReportHeaderRowCol.*" xfId="12345" xr:uid="{C5553A5B-9BB7-4BBD-A560-40C47E9C3BBD}"/>
    <cellStyle name="ReportHeaderRowCol.1" xfId="12346" xr:uid="{D08F8B86-DD1D-4AE6-BFA1-285E019C4777}"/>
    <cellStyle name="ReportHeaderRowCol.2" xfId="12347" xr:uid="{245F5C6F-625E-4B32-AA42-D06EFDBE8C8D}"/>
    <cellStyle name="ReportHeaderRowCol.Date" xfId="12348" xr:uid="{2F4FB8EC-EED6-4387-9B41-152B112A05DC}"/>
    <cellStyle name="Sheet Title" xfId="1551" xr:uid="{00000000-0005-0000-0000-0000EF070000}"/>
    <cellStyle name="Style 1" xfId="1552" xr:uid="{00000000-0005-0000-0000-0000F0070000}"/>
    <cellStyle name="Style 1 2" xfId="1553" xr:uid="{00000000-0005-0000-0000-0000F1070000}"/>
    <cellStyle name="Style 1 2 2" xfId="2039" xr:uid="{00000000-0005-0000-0000-0000F2070000}"/>
    <cellStyle name="Style 1 2 2 2" xfId="25788" xr:uid="{A12F3BA5-19BE-4578-A78D-C3AD0942838D}"/>
    <cellStyle name="Style 1 2 2 2 2" xfId="29808" xr:uid="{D4E7F262-7E61-4687-B06C-E107D8296DF9}"/>
    <cellStyle name="Style 1 2 2 3" xfId="25776" xr:uid="{C9F19B91-F5E5-4CD7-BE8E-78C05D2BCD6F}"/>
    <cellStyle name="Style 1 2 3" xfId="2040" xr:uid="{00000000-0005-0000-0000-0000F3070000}"/>
    <cellStyle name="Style 1 2 3 2" xfId="31313" xr:uid="{5D03057C-9A71-4F1B-9674-72DE10B21C86}"/>
    <cellStyle name="Style 1 2 3 3" xfId="31267" xr:uid="{FAC42ECE-AC01-4F74-8A11-03C4263CADAB}"/>
    <cellStyle name="Style 1 2 4" xfId="2038" xr:uid="{00000000-0005-0000-0000-0000F4070000}"/>
    <cellStyle name="Style 1 2 5" xfId="30405" xr:uid="{2E6C0663-EF3E-4DBA-8EED-2A1EA035CBE7}"/>
    <cellStyle name="Style 1 2 5 2" xfId="30463" xr:uid="{F706DBF5-298E-4FDD-8401-13A891456247}"/>
    <cellStyle name="Style 1 3" xfId="1554" xr:uid="{00000000-0005-0000-0000-0000F5070000}"/>
    <cellStyle name="Style 1 4" xfId="2041" xr:uid="{00000000-0005-0000-0000-0000F6070000}"/>
    <cellStyle name="Style 1 4 2" xfId="24408" xr:uid="{ED030EBF-D663-412E-B3DF-AF45BED2AFE5}"/>
    <cellStyle name="Style 1 4 2 2" xfId="29829" xr:uid="{12EB135A-16A2-48C8-957C-56C95D4F0B94}"/>
    <cellStyle name="Style 1 4 3" xfId="25649" xr:uid="{8568525C-B3AA-4170-9749-B4F90608AC98}"/>
    <cellStyle name="Style 1 5" xfId="30404" xr:uid="{91B5FAB8-CE8E-4A1E-A86E-BA45CA647BF5}"/>
    <cellStyle name="SubgroupSectionHeaderRowBalanceCol" xfId="12349" xr:uid="{2486F5B8-EF2C-4F49-B7A9-6FE34665450E}"/>
    <cellStyle name="SubgroupSectionHeaderRowDescCol" xfId="12350" xr:uid="{EB63FB77-6717-4B2A-8483-32BC8EF761CB}"/>
    <cellStyle name="SubgroupSectionHeaderRowNameCol" xfId="12351" xr:uid="{133E4BCF-AEFE-4D67-8FAE-84F36222B17A}"/>
    <cellStyle name="SubGroupSelectionHeaderRowJERefCol" xfId="12352" xr:uid="{023FCD31-332C-4B91-B5C7-3A04E2EC629E}"/>
    <cellStyle name="SubgroupSubtotalRowBalanceCol" xfId="12353" xr:uid="{FC50FD76-B8D2-41F3-9A56-186D7D35B0DB}"/>
    <cellStyle name="SubgroupSubtotalRowDescCol" xfId="12354" xr:uid="{51DA7A1D-81F0-484C-85DF-0B8D98A0C317}"/>
    <cellStyle name="SubgroupSubtotalRowJERefCol" xfId="12355" xr:uid="{A22CF7F1-55DA-4319-BF62-5115CCBDE54C}"/>
    <cellStyle name="SubgroupSubtotalRowNameCol" xfId="12356" xr:uid="{4BA6961C-F727-43FD-B8E8-D5977B74A43F}"/>
    <cellStyle name="SubgroupSubtotalRowVarPectCol" xfId="12357" xr:uid="{C4DA33E5-1A1C-4237-9C31-25A90021DA8F}"/>
    <cellStyle name="SubgroupSubtotalRowWPRefCol" xfId="12358" xr:uid="{7D6FD639-BAA3-434B-86C1-FD6A5966D36C}"/>
    <cellStyle name="SumAccountGroupsRowBalanceCol" xfId="12359" xr:uid="{D309FDF4-9D10-423F-B0C9-B787392FEB2C}"/>
    <cellStyle name="SumAccountGroupsRowDescCol" xfId="12360" xr:uid="{A455F51D-B791-4F0C-84FB-C6EB4385F2F6}"/>
    <cellStyle name="SumAccountGroupsRowJERefCol" xfId="12361" xr:uid="{9E0B1F97-5F81-4AC9-A03F-E58A52D8DEAB}"/>
    <cellStyle name="SumAccountGroupsRowNameCol" xfId="12362" xr:uid="{ECFB7BB2-DE4A-49ED-A01B-E4EC23C3AEEA}"/>
    <cellStyle name="SumAccountGroupsRowVarPectCol" xfId="12363" xr:uid="{2CB09599-6046-4A6D-AD9A-5879A6ECD17F}"/>
    <cellStyle name="SumAccountGroupsRowWPRefCol" xfId="12364" xr:uid="{E9832BA7-7D80-4557-8BF2-BA3E154AEFBA}"/>
    <cellStyle name="Title 2" xfId="29584" xr:uid="{520977F4-FB37-4751-810D-2DC604BEDA25}"/>
    <cellStyle name="Total" xfId="4837" builtinId="25" customBuiltin="1"/>
    <cellStyle name="Total 2" xfId="1555" xr:uid="{00000000-0005-0000-0000-0000F7070000}"/>
    <cellStyle name="Total 2 2" xfId="28405" xr:uid="{C9725059-9506-467C-9DA8-A5570A6EB449}"/>
    <cellStyle name="Total 3" xfId="1556" xr:uid="{00000000-0005-0000-0000-0000F8070000}"/>
    <cellStyle name="Total 3 2" xfId="28513" xr:uid="{E0842ADF-D23F-4EB4-A4B0-ABA700B8C9AA}"/>
    <cellStyle name="Total 4" xfId="29585" xr:uid="{04D27A19-760A-42F6-B7D4-EDC80EAEB7D4}"/>
    <cellStyle name="TotalRow" xfId="12365" xr:uid="{368DF3C5-E2E3-458E-8DC0-01E474DBC9D4}"/>
    <cellStyle name="TotalRowCreditCol" xfId="12366" xr:uid="{354CA086-73FA-40BD-B53D-F97A90D9F4C8}"/>
    <cellStyle name="TotalRowDebitCol" xfId="12367" xr:uid="{B9DDDD89-057C-46A7-A1DA-948D864BD18F}"/>
    <cellStyle name="TransactionRowAcctDescCol" xfId="12368" xr:uid="{B23A5ACB-5A6A-4F40-A185-FA9DBCC6D402}"/>
    <cellStyle name="TransactionRowAcctNumCol" xfId="12369" xr:uid="{D046DBB7-B681-4901-804F-F53E917D0FFB}"/>
    <cellStyle name="TransactionRowCreditCol" xfId="12370" xr:uid="{1C803F8A-FF28-47CD-B0D6-39C8B54BE3DE}"/>
    <cellStyle name="TransactionRowDateCol" xfId="12371" xr:uid="{B31CE901-7BEE-41DB-B77F-E4CB513C6E1B}"/>
    <cellStyle name="TransactionRowDebitCol" xfId="12372" xr:uid="{3BF7116B-D56D-4029-99D4-28960EA3D0C6}"/>
    <cellStyle name="TransactionRowRefCol" xfId="12373" xr:uid="{BB2D8ADD-87CF-4830-91B2-E70C82C8EAB2}"/>
    <cellStyle name="TransactionRowTransactionCol" xfId="12374" xr:uid="{4C57D201-3FD2-4DD9-9771-9A294954D155}"/>
    <cellStyle name="UnclassifiedTotalRowBalanceCol" xfId="12375" xr:uid="{87BFD706-C80F-429A-8641-626203E9372F}"/>
    <cellStyle name="UnclassifiedTotalRowDescCol" xfId="12376" xr:uid="{77546543-8240-44AD-890C-EA95558E2181}"/>
    <cellStyle name="UnclassifiedTotalRowJERefCol" xfId="12377" xr:uid="{4D713AA6-1BB7-453F-94AA-9E3900AB6601}"/>
    <cellStyle name="UnclassifiedTotalRowNameCol" xfId="12378" xr:uid="{B7782CED-7BF6-41F9-A4DC-98F8F8371F3B}"/>
    <cellStyle name="UnclassifiedTotalRowVarPectCol" xfId="12379" xr:uid="{7679CCCA-11A6-43F8-BF3E-0EE82B70C712}"/>
    <cellStyle name="UnclassifiedTotalRowWPRefCol" xfId="12380" xr:uid="{C305EFCB-FF5E-4A3A-AE0E-14DFF20EC04A}"/>
    <cellStyle name="Warning Text" xfId="4836" builtinId="11" customBuiltin="1"/>
    <cellStyle name="Warning Text 2" xfId="1557" xr:uid="{00000000-0005-0000-0000-0000F9070000}"/>
    <cellStyle name="Warning Text 2 2" xfId="28173" xr:uid="{9077D266-AF6F-45FE-8FA8-56E0DF6405C7}"/>
    <cellStyle name="Warning Text 3" xfId="1558" xr:uid="{00000000-0005-0000-0000-0000FA070000}"/>
    <cellStyle name="Warning Text 3 2" xfId="26319" xr:uid="{863219B2-3F6B-42C2-9293-5ECE21D108FD}"/>
    <cellStyle name="Warning Text 4" xfId="29586" xr:uid="{FACD3194-E29A-43C7-BDFC-8831BAA9308A}"/>
  </cellStyles>
  <dxfs count="20">
    <dxf>
      <fill>
        <patternFill>
          <bgColor rgb="FFFFFFCC"/>
        </patternFill>
      </fill>
    </dxf>
    <dxf>
      <font>
        <b/>
        <i val="0"/>
        <color rgb="FFFF0000"/>
      </font>
      <fill>
        <patternFill>
          <bgColor rgb="FFFFC7CE"/>
        </patternFill>
      </fill>
    </dxf>
    <dxf>
      <font>
        <b/>
        <i val="0"/>
        <color rgb="FFFF0000"/>
      </font>
      <fill>
        <patternFill>
          <bgColor rgb="FFFFC7CE"/>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5050"/>
        </patternFill>
      </fill>
    </dxf>
    <dxf>
      <numFmt numFmtId="180" formatCode=";;;"/>
    </dxf>
    <dxf>
      <numFmt numFmtId="180" formatCode=";;;"/>
    </dxf>
    <dxf>
      <numFmt numFmtId="180" formatCode=";;;"/>
    </dxf>
    <dxf>
      <numFmt numFmtId="180" formatCode=";;;"/>
    </dxf>
    <dxf>
      <numFmt numFmtId="180" formatCode=";;;"/>
    </dxf>
    <dxf>
      <numFmt numFmtId="180" formatCode=";;;"/>
    </dxf>
    <dxf>
      <numFmt numFmtId="180" formatCode=";;;"/>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19"/>
      <tableStyleElement type="headerRow" dxfId="18"/>
      <tableStyleElement type="firstRowStripe" dxfId="17"/>
    </tableStyle>
  </tableStyles>
  <colors>
    <mruColors>
      <color rgb="FFFFFFCC"/>
      <color rgb="FFE14343"/>
      <color rgb="FFCCFFCC"/>
      <color rgb="FFCCFF66"/>
      <color rgb="FFCCFFFF"/>
      <color rgb="FFDCFDD3"/>
      <color rgb="FFFCCCE1"/>
      <color rgb="FFF7EAE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4610100</xdr:colOff>
      <xdr:row>16</xdr:row>
      <xdr:rowOff>34290</xdr:rowOff>
    </xdr:from>
    <xdr:to>
      <xdr:col>1</xdr:col>
      <xdr:colOff>6867525</xdr:colOff>
      <xdr:row>16</xdr:row>
      <xdr:rowOff>468630</xdr:rowOff>
    </xdr:to>
    <xdr:sp macro="" textlink="">
      <xdr:nvSpPr>
        <xdr:cNvPr id="2" name="Hexagon 1">
          <a:extLst>
            <a:ext uri="{FF2B5EF4-FFF2-40B4-BE49-F238E27FC236}">
              <a16:creationId xmlns:a16="http://schemas.microsoft.com/office/drawing/2014/main" id="{00000000-0008-0000-0200-000002000000}"/>
            </a:ext>
          </a:extLst>
        </xdr:cNvPr>
        <xdr:cNvSpPr/>
      </xdr:nvSpPr>
      <xdr:spPr>
        <a:xfrm>
          <a:off x="5133975" y="5825490"/>
          <a:ext cx="2257425" cy="434340"/>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a:solidFill>
                <a:sysClr val="windowText" lastClr="000000"/>
              </a:solidFill>
            </a:rPr>
            <a:t>Q 955 -  Exclude Federal and State compliance</a:t>
          </a:r>
          <a:r>
            <a:rPr lang="en-US" sz="800" baseline="0">
              <a:solidFill>
                <a:sysClr val="windowText" lastClr="000000"/>
              </a:solidFill>
            </a:rPr>
            <a:t> findings ifrom this number</a:t>
          </a:r>
          <a:endParaRPr lang="en-US" sz="800">
            <a:solidFill>
              <a:sysClr val="windowText" lastClr="000000"/>
            </a:solidFill>
          </a:endParaRPr>
        </a:p>
      </xdr:txBody>
    </xdr:sp>
    <xdr:clientData/>
  </xdr:twoCellAnchor>
  <xdr:twoCellAnchor>
    <xdr:from>
      <xdr:col>1</xdr:col>
      <xdr:colOff>4600575</xdr:colOff>
      <xdr:row>17</xdr:row>
      <xdr:rowOff>34290</xdr:rowOff>
    </xdr:from>
    <xdr:to>
      <xdr:col>1</xdr:col>
      <xdr:colOff>6859905</xdr:colOff>
      <xdr:row>17</xdr:row>
      <xdr:rowOff>472440</xdr:rowOff>
    </xdr:to>
    <xdr:sp macro="" textlink="">
      <xdr:nvSpPr>
        <xdr:cNvPr id="3" name="Hexagon 2">
          <a:extLst>
            <a:ext uri="{FF2B5EF4-FFF2-40B4-BE49-F238E27FC236}">
              <a16:creationId xmlns:a16="http://schemas.microsoft.com/office/drawing/2014/main" id="{00000000-0008-0000-0200-000003000000}"/>
            </a:ext>
          </a:extLst>
        </xdr:cNvPr>
        <xdr:cNvSpPr/>
      </xdr:nvSpPr>
      <xdr:spPr>
        <a:xfrm>
          <a:off x="5124450" y="6339840"/>
          <a:ext cx="2259330" cy="438150"/>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a:solidFill>
                <a:sysClr val="windowText" lastClr="000000"/>
              </a:solidFill>
            </a:rPr>
            <a:t>Q 957 -  Exclude Federal and State compliance</a:t>
          </a:r>
          <a:r>
            <a:rPr lang="en-US" sz="800" baseline="0">
              <a:solidFill>
                <a:sysClr val="windowText" lastClr="000000"/>
              </a:solidFill>
            </a:rPr>
            <a:t> findings ifrom this number</a:t>
          </a:r>
          <a:endParaRPr lang="en-US" sz="80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C75D9-3D83-4324-B62D-17FE2ED83864}">
  <dimension ref="B1:N59"/>
  <sheetViews>
    <sheetView tabSelected="1" zoomScaleNormal="100" workbookViewId="0">
      <selection activeCell="B1" sqref="B1"/>
    </sheetView>
  </sheetViews>
  <sheetFormatPr defaultColWidth="9.109375" defaultRowHeight="14.4" x14ac:dyDescent="0.3"/>
  <cols>
    <col min="1" max="1" width="1.6640625" style="95" customWidth="1"/>
    <col min="2" max="2" width="187.109375" style="95" customWidth="1"/>
    <col min="3" max="4" width="9.109375" style="95" hidden="1" customWidth="1"/>
    <col min="5" max="5" width="2.33203125" style="95" customWidth="1"/>
    <col min="6" max="6" width="16.44140625" style="95" customWidth="1"/>
    <col min="7" max="16384" width="9.109375" style="95"/>
  </cols>
  <sheetData>
    <row r="1" spans="2:14" ht="9.6" customHeight="1" thickBot="1" x14ac:dyDescent="0.35">
      <c r="B1" s="80"/>
    </row>
    <row r="2" spans="2:14" ht="91.95" customHeight="1" thickBot="1" x14ac:dyDescent="0.35">
      <c r="B2" s="319" t="s">
        <v>626</v>
      </c>
    </row>
    <row r="3" spans="2:14" ht="61.2" customHeight="1" x14ac:dyDescent="0.3">
      <c r="B3" s="89" t="s">
        <v>622</v>
      </c>
    </row>
    <row r="4" spans="2:14" ht="83.4" customHeight="1" x14ac:dyDescent="0.4">
      <c r="B4" s="89" t="s">
        <v>299</v>
      </c>
      <c r="F4" s="320"/>
      <c r="G4" s="320"/>
      <c r="H4" s="320"/>
      <c r="I4" s="320"/>
      <c r="J4" s="320"/>
      <c r="K4" s="320"/>
      <c r="L4" s="320"/>
      <c r="M4" s="320"/>
      <c r="N4" s="320"/>
    </row>
    <row r="5" spans="2:14" ht="58.2" customHeight="1" x14ac:dyDescent="0.3">
      <c r="B5" s="89" t="s">
        <v>300</v>
      </c>
    </row>
    <row r="6" spans="2:14" ht="117.6" customHeight="1" x14ac:dyDescent="0.3">
      <c r="B6" s="81" t="s">
        <v>301</v>
      </c>
    </row>
    <row r="7" spans="2:14" ht="25.95" customHeight="1" x14ac:dyDescent="0.3">
      <c r="B7" s="91" t="s">
        <v>239</v>
      </c>
    </row>
    <row r="8" spans="2:14" ht="49.2" customHeight="1" x14ac:dyDescent="0.3">
      <c r="B8" s="321" t="s">
        <v>302</v>
      </c>
    </row>
    <row r="9" spans="2:14" ht="42.6" customHeight="1" x14ac:dyDescent="0.3">
      <c r="B9" s="321" t="s">
        <v>240</v>
      </c>
    </row>
    <row r="10" spans="2:14" s="323" customFormat="1" ht="34.200000000000003" customHeight="1" x14ac:dyDescent="0.3">
      <c r="B10" s="322" t="s">
        <v>613</v>
      </c>
    </row>
    <row r="11" spans="2:14" s="323" customFormat="1" ht="55.95" customHeight="1" x14ac:dyDescent="0.3">
      <c r="B11" s="324" t="s">
        <v>303</v>
      </c>
    </row>
    <row r="12" spans="2:14" ht="36" customHeight="1" x14ac:dyDescent="0.3">
      <c r="B12" s="324" t="s">
        <v>304</v>
      </c>
    </row>
    <row r="13" spans="2:14" ht="39" customHeight="1" x14ac:dyDescent="0.3">
      <c r="B13" s="325" t="s">
        <v>305</v>
      </c>
    </row>
    <row r="14" spans="2:14" ht="25.95" customHeight="1" x14ac:dyDescent="0.3">
      <c r="B14" s="91" t="s">
        <v>241</v>
      </c>
    </row>
    <row r="15" spans="2:14" x14ac:dyDescent="0.3">
      <c r="B15" s="80"/>
    </row>
    <row r="16" spans="2:14" x14ac:dyDescent="0.3">
      <c r="B16" s="326" t="s">
        <v>7</v>
      </c>
    </row>
    <row r="17" spans="2:2" ht="15.6" customHeight="1" x14ac:dyDescent="0.3">
      <c r="B17" s="327" t="s">
        <v>306</v>
      </c>
    </row>
    <row r="18" spans="2:2" x14ac:dyDescent="0.3">
      <c r="B18" s="328"/>
    </row>
    <row r="19" spans="2:2" x14ac:dyDescent="0.3">
      <c r="B19" s="326" t="s">
        <v>8</v>
      </c>
    </row>
    <row r="20" spans="2:2" ht="15.6" customHeight="1" x14ac:dyDescent="0.3">
      <c r="B20" s="329" t="s">
        <v>184</v>
      </c>
    </row>
    <row r="21" spans="2:2" ht="13.2" customHeight="1" x14ac:dyDescent="0.3">
      <c r="B21" s="80"/>
    </row>
    <row r="22" spans="2:2" ht="25.95" customHeight="1" x14ac:dyDescent="0.3">
      <c r="B22" s="91" t="s">
        <v>242</v>
      </c>
    </row>
    <row r="23" spans="2:2" s="323" customFormat="1" ht="72.599999999999994" customHeight="1" x14ac:dyDescent="0.3">
      <c r="B23" s="321" t="s">
        <v>623</v>
      </c>
    </row>
    <row r="24" spans="2:2" s="323" customFormat="1" ht="84.6" customHeight="1" x14ac:dyDescent="0.3">
      <c r="B24" s="321" t="s">
        <v>307</v>
      </c>
    </row>
    <row r="25" spans="2:2" s="323" customFormat="1" ht="78.599999999999994" customHeight="1" x14ac:dyDescent="0.3">
      <c r="B25" s="321" t="s">
        <v>243</v>
      </c>
    </row>
    <row r="26" spans="2:2" ht="15" x14ac:dyDescent="0.3">
      <c r="B26" s="83" t="s">
        <v>308</v>
      </c>
    </row>
    <row r="27" spans="2:2" ht="8.4" customHeight="1" x14ac:dyDescent="0.3">
      <c r="B27" s="82"/>
    </row>
    <row r="28" spans="2:2" ht="25.95" customHeight="1" x14ac:dyDescent="0.3">
      <c r="B28" s="91" t="s">
        <v>309</v>
      </c>
    </row>
    <row r="29" spans="2:2" ht="28.95" customHeight="1" x14ac:dyDescent="0.3">
      <c r="B29" s="92" t="s">
        <v>614</v>
      </c>
    </row>
    <row r="30" spans="2:2" ht="31.95" customHeight="1" x14ac:dyDescent="0.3">
      <c r="B30" s="92" t="s">
        <v>615</v>
      </c>
    </row>
    <row r="31" spans="2:2" ht="30.6" customHeight="1" x14ac:dyDescent="0.3">
      <c r="B31" s="330" t="s">
        <v>616</v>
      </c>
    </row>
    <row r="32" spans="2:2" ht="25.2" customHeight="1" x14ac:dyDescent="0.3">
      <c r="B32" s="330" t="s">
        <v>617</v>
      </c>
    </row>
    <row r="33" spans="2:7" ht="27.6" customHeight="1" x14ac:dyDescent="0.3">
      <c r="B33" s="330" t="s">
        <v>618</v>
      </c>
    </row>
    <row r="34" spans="2:7" ht="31.95" customHeight="1" x14ac:dyDescent="0.3">
      <c r="B34" s="331" t="s">
        <v>310</v>
      </c>
    </row>
    <row r="35" spans="2:7" ht="60" customHeight="1" x14ac:dyDescent="0.3">
      <c r="B35" s="92" t="s">
        <v>624</v>
      </c>
    </row>
    <row r="36" spans="2:7" ht="60" customHeight="1" x14ac:dyDescent="0.3">
      <c r="B36" s="437" t="s">
        <v>619</v>
      </c>
    </row>
    <row r="37" spans="2:7" ht="25.95" customHeight="1" x14ac:dyDescent="0.3">
      <c r="B37" s="92" t="s">
        <v>311</v>
      </c>
    </row>
    <row r="38" spans="2:7" ht="12" customHeight="1" x14ac:dyDescent="0.3">
      <c r="B38" s="92"/>
    </row>
    <row r="39" spans="2:7" ht="25.95" customHeight="1" x14ac:dyDescent="0.3">
      <c r="B39" s="91" t="s">
        <v>620</v>
      </c>
    </row>
    <row r="40" spans="2:7" x14ac:dyDescent="0.3">
      <c r="B40" s="90"/>
      <c r="G40" s="332"/>
    </row>
    <row r="41" spans="2:7" ht="43.2" customHeight="1" x14ac:dyDescent="0.3">
      <c r="B41" s="333" t="s">
        <v>312</v>
      </c>
    </row>
    <row r="42" spans="2:7" ht="19.95" customHeight="1" x14ac:dyDescent="0.3">
      <c r="B42" s="334" t="s">
        <v>305</v>
      </c>
    </row>
    <row r="43" spans="2:7" ht="11.4" customHeight="1" x14ac:dyDescent="0.3">
      <c r="B43" s="93"/>
    </row>
    <row r="44" spans="2:7" ht="15" x14ac:dyDescent="0.3">
      <c r="B44" s="94"/>
    </row>
    <row r="45" spans="2:7" ht="7.2" customHeight="1" x14ac:dyDescent="0.3">
      <c r="B45" s="92"/>
    </row>
    <row r="46" spans="2:7" ht="25.95" customHeight="1" x14ac:dyDescent="0.3">
      <c r="B46" s="91" t="s">
        <v>621</v>
      </c>
    </row>
    <row r="47" spans="2:7" ht="35.4" customHeight="1" x14ac:dyDescent="0.3">
      <c r="B47" s="333" t="s">
        <v>625</v>
      </c>
    </row>
    <row r="48" spans="2:7" ht="15" x14ac:dyDescent="0.3">
      <c r="B48" s="94"/>
    </row>
    <row r="59" ht="44.25" customHeight="1" x14ac:dyDescent="0.3"/>
  </sheetData>
  <sheetProtection algorithmName="SHA-512" hashValue="AbvEnp04inMIguBW+dikik1RxDDP4tnhZzNBH11Bg9bSrFDCQGzof3gX3XxMmo/EYRugVpG5R98Ys+mDniHNHA==" saltValue="ayNJBbgZvkXAQvrm2vi+mA==" spinCount="100000" sheet="1" formatCells="0" formatColumns="0" formatRows="0"/>
  <hyperlinks>
    <hyperlink ref="B17" r:id="rId1" xr:uid="{9DA23341-CDA3-40ED-B110-21FCC097C743}"/>
    <hyperlink ref="B20" r:id="rId2" xr:uid="{CB72114A-016B-436F-814B-B4EE8C9D6D70}"/>
    <hyperlink ref="B42" r:id="rId3" xr:uid="{10953585-8234-4D01-B423-DD22E938D5F1}"/>
    <hyperlink ref="B13" r:id="rId4" xr:uid="{906979B5-FE2C-4314-BBAE-AD402F5C9F7E}"/>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T94"/>
  <sheetViews>
    <sheetView workbookViewId="0"/>
  </sheetViews>
  <sheetFormatPr defaultColWidth="9.109375" defaultRowHeight="14.4" x14ac:dyDescent="0.3"/>
  <cols>
    <col min="1" max="1" width="43.88671875" style="207" customWidth="1"/>
    <col min="2" max="2" width="14.77734375" style="207" customWidth="1"/>
    <col min="3" max="12" width="9.109375" style="207"/>
    <col min="13" max="13" width="21.6640625" style="207" customWidth="1"/>
    <col min="14" max="14" width="16.88671875" style="207" customWidth="1"/>
    <col min="15" max="16" width="9.109375" style="207"/>
    <col min="17" max="17" width="18.109375" style="207" customWidth="1"/>
    <col min="18" max="18" width="11" style="207" customWidth="1"/>
    <col min="19" max="16384" width="9.109375" style="207"/>
  </cols>
  <sheetData>
    <row r="1" spans="1:20" ht="24" customHeight="1" x14ac:dyDescent="0.3">
      <c r="A1" s="207" t="s">
        <v>292</v>
      </c>
    </row>
    <row r="2" spans="1:20" x14ac:dyDescent="0.3">
      <c r="A2" s="429" t="s">
        <v>549</v>
      </c>
      <c r="B2" s="430">
        <v>601725</v>
      </c>
      <c r="C2" s="205">
        <v>60</v>
      </c>
      <c r="D2" s="29"/>
      <c r="E2" s="30"/>
    </row>
    <row r="3" spans="1:20" ht="15" customHeight="1" x14ac:dyDescent="0.3">
      <c r="B3" s="407"/>
      <c r="C3" s="205"/>
      <c r="D3" s="29"/>
      <c r="E3" s="30"/>
      <c r="O3" s="209"/>
      <c r="P3" s="209"/>
      <c r="S3" s="209"/>
      <c r="T3" s="209"/>
    </row>
    <row r="4" spans="1:20" ht="15" customHeight="1" x14ac:dyDescent="0.3">
      <c r="A4" s="304"/>
      <c r="B4" s="407"/>
      <c r="C4" s="205"/>
      <c r="D4" s="29"/>
      <c r="E4" s="30"/>
      <c r="O4" s="209"/>
      <c r="P4" s="209"/>
      <c r="S4" s="209"/>
      <c r="T4" s="209"/>
    </row>
    <row r="5" spans="1:20" x14ac:dyDescent="0.3">
      <c r="B5" s="74"/>
      <c r="C5" s="205"/>
      <c r="D5" s="29"/>
      <c r="E5" s="30"/>
      <c r="O5" s="209"/>
      <c r="P5" s="209"/>
      <c r="S5" s="209"/>
      <c r="T5" s="209"/>
    </row>
    <row r="6" spans="1:20" x14ac:dyDescent="0.3">
      <c r="B6" s="74"/>
      <c r="C6" s="205"/>
      <c r="D6" s="29"/>
      <c r="E6" s="30"/>
      <c r="O6" s="209"/>
      <c r="P6" s="209"/>
      <c r="S6" s="209"/>
      <c r="T6" s="209"/>
    </row>
    <row r="7" spans="1:20" ht="15" thickBot="1" x14ac:dyDescent="0.35">
      <c r="A7" s="206"/>
      <c r="B7" s="74"/>
      <c r="C7" s="205"/>
      <c r="D7" s="29"/>
      <c r="E7" s="30"/>
      <c r="O7" s="209"/>
      <c r="P7" s="209"/>
      <c r="S7" s="209"/>
      <c r="T7" s="209"/>
    </row>
    <row r="8" spans="1:20" ht="15" thickBot="1" x14ac:dyDescent="0.35">
      <c r="A8" s="206"/>
      <c r="B8" s="74"/>
      <c r="C8" s="205"/>
      <c r="D8" s="29"/>
      <c r="E8" s="30"/>
      <c r="O8" s="209"/>
      <c r="P8" s="209"/>
      <c r="S8" s="209"/>
      <c r="T8" s="209"/>
    </row>
    <row r="9" spans="1:20" ht="15" thickBot="1" x14ac:dyDescent="0.35">
      <c r="A9" s="206"/>
      <c r="B9" s="74"/>
      <c r="C9" s="205"/>
      <c r="D9" s="29"/>
      <c r="E9" s="30"/>
      <c r="O9" s="209"/>
      <c r="P9" s="209"/>
      <c r="S9" s="209"/>
      <c r="T9" s="209"/>
    </row>
    <row r="10" spans="1:20" ht="15" thickBot="1" x14ac:dyDescent="0.35">
      <c r="A10" s="206"/>
      <c r="B10" s="74"/>
      <c r="C10" s="205"/>
      <c r="D10" s="29"/>
      <c r="E10" s="30"/>
      <c r="O10" s="209"/>
      <c r="P10" s="209"/>
      <c r="S10" s="209"/>
      <c r="T10" s="209"/>
    </row>
    <row r="11" spans="1:20" ht="15" thickBot="1" x14ac:dyDescent="0.35">
      <c r="A11" s="206"/>
      <c r="B11" s="74"/>
      <c r="C11" s="205"/>
      <c r="D11" s="29"/>
      <c r="E11" s="30"/>
      <c r="O11" s="209"/>
      <c r="P11" s="209"/>
      <c r="S11" s="209"/>
      <c r="T11" s="209"/>
    </row>
    <row r="12" spans="1:20" ht="15" thickBot="1" x14ac:dyDescent="0.35">
      <c r="A12" s="206"/>
      <c r="B12" s="74"/>
      <c r="C12" s="205"/>
      <c r="D12" s="29"/>
      <c r="E12" s="30"/>
      <c r="O12" s="209"/>
      <c r="P12" s="209"/>
      <c r="S12" s="209"/>
      <c r="T12" s="209"/>
    </row>
    <row r="13" spans="1:20" ht="15" thickBot="1" x14ac:dyDescent="0.35">
      <c r="A13" s="206"/>
      <c r="B13" s="74"/>
      <c r="C13" s="205"/>
      <c r="D13" s="29"/>
      <c r="E13" s="30"/>
      <c r="O13" s="209"/>
      <c r="P13" s="209"/>
      <c r="S13" s="209"/>
      <c r="T13" s="209"/>
    </row>
    <row r="14" spans="1:20" ht="15" thickBot="1" x14ac:dyDescent="0.35">
      <c r="A14" s="206"/>
      <c r="B14" s="74"/>
      <c r="C14" s="205"/>
      <c r="D14" s="29"/>
      <c r="E14" s="30"/>
      <c r="O14" s="209"/>
      <c r="P14" s="209"/>
      <c r="S14" s="209"/>
      <c r="T14" s="209"/>
    </row>
    <row r="15" spans="1:20" ht="15" thickBot="1" x14ac:dyDescent="0.35">
      <c r="A15" s="206"/>
      <c r="B15" s="74"/>
      <c r="C15" s="205"/>
      <c r="D15" s="29"/>
      <c r="E15" s="30"/>
      <c r="O15" s="209"/>
      <c r="P15" s="209"/>
      <c r="S15" s="209"/>
      <c r="T15" s="209"/>
    </row>
    <row r="16" spans="1:20" ht="15" thickBot="1" x14ac:dyDescent="0.35">
      <c r="A16" s="206"/>
      <c r="B16" s="74"/>
      <c r="C16" s="205"/>
      <c r="D16" s="29"/>
      <c r="E16" s="30"/>
      <c r="O16" s="209"/>
      <c r="P16" s="209"/>
      <c r="S16" s="209"/>
      <c r="T16" s="209"/>
    </row>
    <row r="17" spans="1:20" ht="15" thickBot="1" x14ac:dyDescent="0.35">
      <c r="A17" s="206"/>
      <c r="B17" s="74"/>
      <c r="C17" s="205"/>
      <c r="D17" s="29"/>
      <c r="E17" s="30"/>
      <c r="O17" s="209"/>
      <c r="P17" s="209"/>
      <c r="S17" s="209"/>
      <c r="T17" s="209"/>
    </row>
    <row r="18" spans="1:20" ht="15" thickBot="1" x14ac:dyDescent="0.35">
      <c r="A18" s="206"/>
      <c r="B18" s="74"/>
      <c r="C18" s="205"/>
      <c r="D18" s="29"/>
      <c r="E18" s="30"/>
      <c r="O18" s="209"/>
      <c r="P18" s="209"/>
      <c r="S18" s="209"/>
      <c r="T18" s="209"/>
    </row>
    <row r="19" spans="1:20" ht="15" thickBot="1" x14ac:dyDescent="0.35">
      <c r="A19" s="206"/>
      <c r="B19" s="74"/>
      <c r="C19" s="205"/>
      <c r="D19" s="29"/>
      <c r="E19" s="30"/>
      <c r="O19" s="209"/>
      <c r="P19" s="209"/>
      <c r="S19" s="209"/>
      <c r="T19" s="209"/>
    </row>
    <row r="20" spans="1:20" ht="15" thickBot="1" x14ac:dyDescent="0.35">
      <c r="A20" s="206"/>
      <c r="B20" s="74"/>
      <c r="C20" s="205"/>
      <c r="D20" s="29"/>
      <c r="E20" s="30"/>
      <c r="O20" s="209"/>
      <c r="P20" s="209"/>
      <c r="S20" s="209"/>
      <c r="T20" s="209"/>
    </row>
    <row r="21" spans="1:20" ht="15" thickBot="1" x14ac:dyDescent="0.35">
      <c r="A21" s="206"/>
      <c r="B21" s="74"/>
      <c r="C21" s="205"/>
      <c r="D21" s="29"/>
      <c r="E21" s="30"/>
      <c r="O21" s="209"/>
      <c r="P21" s="209"/>
      <c r="S21" s="209"/>
      <c r="T21" s="209"/>
    </row>
    <row r="22" spans="1:20" ht="15" thickBot="1" x14ac:dyDescent="0.35">
      <c r="A22" s="206"/>
      <c r="B22" s="74"/>
      <c r="C22" s="205"/>
      <c r="D22" s="29"/>
      <c r="E22" s="30"/>
      <c r="O22" s="209"/>
      <c r="P22" s="209"/>
      <c r="S22" s="209"/>
      <c r="T22" s="209"/>
    </row>
    <row r="23" spans="1:20" ht="15" thickBot="1" x14ac:dyDescent="0.35">
      <c r="A23" s="206"/>
      <c r="B23" s="74"/>
      <c r="C23" s="205"/>
      <c r="D23" s="29"/>
      <c r="E23" s="30"/>
      <c r="O23" s="209"/>
      <c r="P23" s="209"/>
      <c r="S23" s="209"/>
      <c r="T23" s="209"/>
    </row>
    <row r="24" spans="1:20" ht="21" customHeight="1" thickBot="1" x14ac:dyDescent="0.35">
      <c r="A24" s="206"/>
      <c r="B24" s="74"/>
      <c r="C24" s="205"/>
      <c r="D24" s="29"/>
      <c r="E24" s="30"/>
      <c r="O24" s="209"/>
      <c r="P24" s="209"/>
      <c r="S24" s="209"/>
      <c r="T24" s="209"/>
    </row>
    <row r="25" spans="1:20" ht="28.8" customHeight="1" thickBot="1" x14ac:dyDescent="0.35">
      <c r="A25" s="206"/>
      <c r="B25" s="74"/>
      <c r="C25" s="205"/>
      <c r="D25" s="29"/>
      <c r="E25" s="30"/>
      <c r="O25" s="209"/>
      <c r="P25" s="209"/>
      <c r="S25" s="209"/>
      <c r="T25" s="209"/>
    </row>
    <row r="26" spans="1:20" ht="15" thickBot="1" x14ac:dyDescent="0.35">
      <c r="A26" s="206"/>
      <c r="B26" s="74"/>
      <c r="C26" s="205"/>
      <c r="D26" s="29"/>
      <c r="E26" s="30"/>
      <c r="O26" s="209"/>
      <c r="P26" s="209"/>
      <c r="S26" s="209"/>
      <c r="T26" s="209"/>
    </row>
    <row r="27" spans="1:20" ht="15" thickBot="1" x14ac:dyDescent="0.35">
      <c r="A27" s="206"/>
      <c r="B27" s="74"/>
      <c r="C27" s="205"/>
      <c r="D27" s="29"/>
      <c r="E27" s="30"/>
      <c r="O27" s="209"/>
      <c r="P27" s="209"/>
      <c r="S27" s="209"/>
      <c r="T27" s="209"/>
    </row>
    <row r="28" spans="1:20" ht="15" thickBot="1" x14ac:dyDescent="0.35">
      <c r="A28" s="206"/>
      <c r="B28" s="74"/>
      <c r="C28" s="205"/>
      <c r="D28" s="29"/>
      <c r="E28" s="30"/>
      <c r="O28" s="209"/>
      <c r="P28" s="209"/>
      <c r="S28" s="209"/>
      <c r="T28" s="209"/>
    </row>
    <row r="29" spans="1:20" ht="15" thickBot="1" x14ac:dyDescent="0.35">
      <c r="A29" s="206"/>
      <c r="B29" s="74"/>
      <c r="C29" s="205"/>
      <c r="D29" s="29"/>
      <c r="E29" s="30"/>
      <c r="O29" s="209"/>
      <c r="P29" s="209"/>
      <c r="S29" s="209"/>
      <c r="T29" s="209"/>
    </row>
    <row r="30" spans="1:20" ht="15" thickBot="1" x14ac:dyDescent="0.35">
      <c r="A30" s="206"/>
      <c r="B30" s="74"/>
      <c r="C30" s="205"/>
      <c r="D30" s="29"/>
      <c r="E30" s="30"/>
      <c r="O30" s="209"/>
      <c r="P30" s="209"/>
      <c r="S30" s="209"/>
      <c r="T30" s="209"/>
    </row>
    <row r="31" spans="1:20" ht="15" thickBot="1" x14ac:dyDescent="0.35">
      <c r="A31" s="206"/>
      <c r="B31" s="74"/>
      <c r="C31" s="205"/>
      <c r="D31" s="29"/>
      <c r="E31" s="30"/>
      <c r="O31" s="209"/>
      <c r="P31" s="209"/>
      <c r="S31" s="209"/>
      <c r="T31" s="209"/>
    </row>
    <row r="32" spans="1:20" ht="15" thickBot="1" x14ac:dyDescent="0.35">
      <c r="A32" s="206"/>
      <c r="B32" s="74"/>
      <c r="C32" s="205"/>
      <c r="D32" s="29"/>
      <c r="E32" s="30"/>
      <c r="O32" s="209"/>
      <c r="P32" s="209"/>
      <c r="S32" s="209"/>
      <c r="T32" s="209"/>
    </row>
    <row r="33" spans="1:20" ht="15" thickBot="1" x14ac:dyDescent="0.35">
      <c r="A33" s="206"/>
      <c r="B33" s="74"/>
      <c r="C33" s="205"/>
      <c r="D33" s="29"/>
      <c r="E33" s="30"/>
      <c r="O33" s="209"/>
      <c r="P33" s="209"/>
      <c r="S33" s="209"/>
      <c r="T33" s="209"/>
    </row>
    <row r="34" spans="1:20" ht="15" thickBot="1" x14ac:dyDescent="0.35">
      <c r="A34" s="206"/>
      <c r="B34" s="74"/>
      <c r="C34" s="205"/>
      <c r="D34" s="29"/>
      <c r="E34" s="30"/>
      <c r="O34" s="209"/>
      <c r="P34" s="209"/>
      <c r="S34" s="209"/>
      <c r="T34" s="209"/>
    </row>
    <row r="35" spans="1:20" ht="15" thickBot="1" x14ac:dyDescent="0.35">
      <c r="A35" s="206"/>
      <c r="B35" s="74"/>
      <c r="C35" s="205"/>
      <c r="D35" s="29"/>
      <c r="E35" s="30"/>
      <c r="O35" s="209"/>
      <c r="P35" s="209"/>
      <c r="S35" s="209"/>
      <c r="T35" s="209"/>
    </row>
    <row r="36" spans="1:20" ht="15" thickBot="1" x14ac:dyDescent="0.35">
      <c r="A36" s="206"/>
      <c r="B36" s="74"/>
      <c r="C36" s="205"/>
      <c r="D36" s="29"/>
      <c r="E36" s="30"/>
      <c r="O36" s="209"/>
      <c r="P36" s="209"/>
      <c r="S36" s="209"/>
      <c r="T36" s="209"/>
    </row>
    <row r="37" spans="1:20" ht="15" thickBot="1" x14ac:dyDescent="0.35">
      <c r="A37" s="206"/>
      <c r="B37" s="74"/>
      <c r="C37" s="205"/>
      <c r="D37" s="29"/>
      <c r="E37" s="30"/>
      <c r="O37" s="209"/>
      <c r="P37" s="209"/>
      <c r="S37" s="209"/>
      <c r="T37" s="209"/>
    </row>
    <row r="38" spans="1:20" ht="15" thickBot="1" x14ac:dyDescent="0.35">
      <c r="A38" s="206"/>
      <c r="B38" s="74"/>
      <c r="C38" s="205"/>
      <c r="D38" s="29"/>
      <c r="E38" s="30"/>
      <c r="O38" s="209"/>
      <c r="P38" s="209"/>
      <c r="S38" s="209"/>
      <c r="T38" s="209"/>
    </row>
    <row r="39" spans="1:20" ht="15" thickBot="1" x14ac:dyDescent="0.35">
      <c r="A39" s="206"/>
      <c r="B39" s="74"/>
      <c r="C39" s="205"/>
      <c r="D39" s="29"/>
      <c r="E39" s="30"/>
      <c r="O39" s="209"/>
      <c r="P39" s="209"/>
      <c r="S39" s="209"/>
      <c r="T39" s="209"/>
    </row>
    <row r="40" spans="1:20" ht="15" thickBot="1" x14ac:dyDescent="0.35">
      <c r="A40" s="206"/>
      <c r="B40" s="74"/>
      <c r="C40" s="205"/>
      <c r="D40" s="29"/>
      <c r="E40" s="30"/>
      <c r="O40" s="209"/>
      <c r="P40" s="209"/>
      <c r="S40" s="209"/>
      <c r="T40" s="209"/>
    </row>
    <row r="41" spans="1:20" ht="15" thickBot="1" x14ac:dyDescent="0.35">
      <c r="A41" s="206"/>
      <c r="B41" s="74"/>
      <c r="C41" s="205"/>
      <c r="D41" s="29"/>
      <c r="E41" s="30"/>
      <c r="O41" s="209"/>
      <c r="P41" s="209"/>
      <c r="S41" s="209"/>
      <c r="T41" s="209"/>
    </row>
    <row r="42" spans="1:20" ht="15" thickBot="1" x14ac:dyDescent="0.35">
      <c r="A42" s="206"/>
      <c r="B42" s="74"/>
      <c r="C42" s="205"/>
      <c r="D42" s="29"/>
      <c r="E42" s="30"/>
      <c r="O42" s="209"/>
      <c r="P42" s="209"/>
      <c r="S42" s="209"/>
      <c r="T42" s="209"/>
    </row>
    <row r="43" spans="1:20" ht="15" thickBot="1" x14ac:dyDescent="0.35">
      <c r="A43" s="206"/>
      <c r="B43" s="74"/>
      <c r="C43" s="205"/>
      <c r="D43" s="29"/>
      <c r="E43" s="30"/>
      <c r="O43" s="209"/>
      <c r="P43" s="209"/>
      <c r="S43" s="209"/>
      <c r="T43" s="209"/>
    </row>
    <row r="44" spans="1:20" ht="15" thickBot="1" x14ac:dyDescent="0.35">
      <c r="A44" s="206"/>
      <c r="B44" s="74"/>
      <c r="C44" s="205"/>
      <c r="D44" s="29"/>
      <c r="E44" s="30"/>
      <c r="O44" s="209"/>
      <c r="P44" s="209"/>
      <c r="S44" s="209"/>
      <c r="T44" s="209"/>
    </row>
    <row r="45" spans="1:20" ht="15" thickBot="1" x14ac:dyDescent="0.35">
      <c r="A45" s="206"/>
      <c r="B45" s="74"/>
      <c r="C45" s="205"/>
      <c r="D45" s="29"/>
      <c r="E45" s="30"/>
      <c r="O45" s="209"/>
      <c r="P45" s="209"/>
      <c r="S45" s="209"/>
      <c r="T45" s="209"/>
    </row>
    <row r="46" spans="1:20" ht="19.8" customHeight="1" thickBot="1" x14ac:dyDescent="0.35">
      <c r="A46" s="206"/>
      <c r="B46" s="74"/>
      <c r="C46" s="205"/>
      <c r="D46" s="29"/>
      <c r="E46" s="30"/>
      <c r="O46" s="209"/>
      <c r="P46" s="209"/>
      <c r="S46" s="209"/>
      <c r="T46" s="209"/>
    </row>
    <row r="47" spans="1:20" ht="15" thickBot="1" x14ac:dyDescent="0.35">
      <c r="A47" s="206"/>
      <c r="B47" s="74"/>
      <c r="C47" s="205"/>
      <c r="D47" s="29"/>
      <c r="E47" s="30"/>
      <c r="O47" s="209"/>
      <c r="P47" s="209"/>
      <c r="S47" s="209"/>
      <c r="T47" s="209"/>
    </row>
    <row r="48" spans="1:20" ht="15" thickBot="1" x14ac:dyDescent="0.35">
      <c r="A48" s="206"/>
      <c r="B48" s="74"/>
      <c r="C48" s="205"/>
      <c r="D48" s="29"/>
      <c r="E48" s="30"/>
      <c r="O48" s="209"/>
      <c r="P48" s="209"/>
      <c r="S48" s="209"/>
      <c r="T48" s="209"/>
    </row>
    <row r="49" spans="1:20" ht="15" thickBot="1" x14ac:dyDescent="0.35">
      <c r="A49" s="206"/>
      <c r="B49" s="74"/>
      <c r="C49" s="205"/>
      <c r="D49" s="29"/>
      <c r="E49" s="30"/>
      <c r="O49" s="209"/>
      <c r="P49" s="209"/>
      <c r="S49" s="209"/>
      <c r="T49" s="209"/>
    </row>
    <row r="50" spans="1:20" ht="15" thickBot="1" x14ac:dyDescent="0.35">
      <c r="A50" s="206"/>
      <c r="B50" s="74"/>
      <c r="C50" s="205"/>
      <c r="D50" s="29"/>
      <c r="E50" s="30"/>
      <c r="O50" s="209"/>
      <c r="P50" s="209"/>
      <c r="S50" s="209"/>
      <c r="T50" s="209"/>
    </row>
    <row r="51" spans="1:20" ht="15" thickBot="1" x14ac:dyDescent="0.35">
      <c r="A51" s="206"/>
      <c r="B51" s="74"/>
      <c r="C51" s="205"/>
      <c r="D51" s="29"/>
      <c r="E51" s="30"/>
      <c r="O51" s="209"/>
      <c r="P51" s="209"/>
      <c r="S51" s="209"/>
      <c r="T51" s="209"/>
    </row>
    <row r="52" spans="1:20" ht="15" thickBot="1" x14ac:dyDescent="0.35">
      <c r="A52" s="206"/>
      <c r="B52" s="74"/>
      <c r="C52" s="205"/>
      <c r="D52" s="29"/>
      <c r="E52" s="30"/>
      <c r="O52" s="209"/>
      <c r="P52" s="209"/>
      <c r="S52" s="209"/>
      <c r="T52" s="209"/>
    </row>
    <row r="53" spans="1:20" ht="15" thickBot="1" x14ac:dyDescent="0.35">
      <c r="A53" s="206"/>
      <c r="B53" s="74"/>
      <c r="C53" s="205"/>
      <c r="D53" s="29"/>
      <c r="E53" s="30"/>
      <c r="O53" s="209"/>
      <c r="P53" s="209"/>
      <c r="S53" s="209"/>
      <c r="T53" s="209"/>
    </row>
    <row r="54" spans="1:20" ht="15" thickBot="1" x14ac:dyDescent="0.35">
      <c r="A54" s="206"/>
      <c r="B54" s="74"/>
      <c r="C54" s="205"/>
      <c r="D54" s="29"/>
      <c r="E54" s="30"/>
      <c r="O54" s="209"/>
      <c r="P54" s="209"/>
      <c r="S54" s="209"/>
      <c r="T54" s="209"/>
    </row>
    <row r="55" spans="1:20" ht="15" thickBot="1" x14ac:dyDescent="0.35">
      <c r="A55" s="206"/>
      <c r="B55" s="74"/>
      <c r="C55" s="205"/>
      <c r="D55" s="29"/>
      <c r="E55" s="30"/>
      <c r="O55" s="209"/>
      <c r="P55" s="209"/>
      <c r="S55" s="209"/>
      <c r="T55" s="209"/>
    </row>
    <row r="56" spans="1:20" ht="15" thickBot="1" x14ac:dyDescent="0.35">
      <c r="A56" s="206"/>
      <c r="B56" s="74"/>
      <c r="C56" s="205"/>
      <c r="D56" s="29"/>
      <c r="E56" s="30"/>
      <c r="O56" s="209"/>
      <c r="P56" s="209"/>
      <c r="S56" s="209"/>
      <c r="T56" s="209"/>
    </row>
    <row r="57" spans="1:20" ht="15" thickBot="1" x14ac:dyDescent="0.35">
      <c r="A57" s="206"/>
      <c r="B57" s="74"/>
      <c r="C57" s="205"/>
      <c r="D57" s="29"/>
      <c r="E57" s="30"/>
      <c r="O57" s="209"/>
      <c r="P57" s="209"/>
      <c r="S57" s="209"/>
      <c r="T57" s="209"/>
    </row>
    <row r="58" spans="1:20" ht="15" thickBot="1" x14ac:dyDescent="0.35">
      <c r="A58" s="206"/>
      <c r="B58" s="74"/>
      <c r="C58" s="205"/>
      <c r="D58" s="29"/>
      <c r="E58" s="30"/>
      <c r="O58" s="209"/>
      <c r="P58" s="209"/>
      <c r="S58" s="209"/>
      <c r="T58" s="209"/>
    </row>
    <row r="59" spans="1:20" ht="15" thickBot="1" x14ac:dyDescent="0.35">
      <c r="A59" s="206"/>
      <c r="B59" s="74"/>
      <c r="C59" s="205"/>
      <c r="D59" s="29"/>
      <c r="E59" s="30"/>
      <c r="O59" s="209"/>
      <c r="P59" s="209"/>
      <c r="S59" s="209"/>
      <c r="T59" s="209"/>
    </row>
    <row r="60" spans="1:20" ht="15" thickBot="1" x14ac:dyDescent="0.35">
      <c r="A60" s="206"/>
      <c r="B60" s="74"/>
      <c r="C60" s="205"/>
      <c r="D60" s="29"/>
      <c r="E60" s="30"/>
      <c r="O60" s="209"/>
      <c r="P60" s="209"/>
      <c r="S60" s="209"/>
      <c r="T60" s="209"/>
    </row>
    <row r="61" spans="1:20" ht="15" thickBot="1" x14ac:dyDescent="0.35">
      <c r="A61" s="206"/>
      <c r="B61" s="74"/>
      <c r="C61" s="205"/>
      <c r="D61" s="29"/>
      <c r="E61" s="30"/>
      <c r="O61" s="209"/>
      <c r="P61" s="209"/>
      <c r="S61" s="209"/>
      <c r="T61" s="209"/>
    </row>
    <row r="62" spans="1:20" ht="15" thickBot="1" x14ac:dyDescent="0.35">
      <c r="A62" s="206"/>
      <c r="B62" s="74"/>
      <c r="C62" s="205"/>
      <c r="D62" s="29"/>
      <c r="E62" s="30"/>
      <c r="O62" s="209"/>
      <c r="P62" s="209"/>
      <c r="S62" s="209"/>
      <c r="T62" s="209"/>
    </row>
    <row r="63" spans="1:20" ht="15" thickBot="1" x14ac:dyDescent="0.35">
      <c r="A63" s="206"/>
      <c r="B63" s="74"/>
      <c r="C63" s="205"/>
      <c r="D63" s="29"/>
      <c r="E63" s="30"/>
      <c r="O63" s="209"/>
      <c r="P63" s="209"/>
      <c r="S63" s="209"/>
      <c r="T63" s="209"/>
    </row>
    <row r="64" spans="1:20" ht="15" thickBot="1" x14ac:dyDescent="0.35">
      <c r="A64" s="206"/>
      <c r="B64" s="74"/>
      <c r="C64" s="205"/>
      <c r="D64" s="29"/>
      <c r="E64" s="30"/>
      <c r="O64" s="209"/>
      <c r="P64" s="209"/>
      <c r="S64" s="209"/>
      <c r="T64" s="209"/>
    </row>
    <row r="65" spans="1:20" ht="15" thickBot="1" x14ac:dyDescent="0.35">
      <c r="A65" s="206"/>
      <c r="B65" s="74"/>
      <c r="C65" s="205"/>
      <c r="D65" s="29"/>
      <c r="E65" s="30"/>
      <c r="O65" s="209"/>
      <c r="P65" s="209"/>
      <c r="S65" s="209"/>
      <c r="T65" s="209"/>
    </row>
    <row r="66" spans="1:20" ht="15" thickBot="1" x14ac:dyDescent="0.35">
      <c r="A66" s="206"/>
      <c r="B66" s="74"/>
      <c r="C66" s="205"/>
      <c r="D66" s="29"/>
      <c r="E66" s="30"/>
      <c r="O66" s="209"/>
      <c r="P66" s="209"/>
      <c r="S66" s="209"/>
      <c r="T66" s="209"/>
    </row>
    <row r="67" spans="1:20" ht="15" thickBot="1" x14ac:dyDescent="0.35">
      <c r="A67" s="206"/>
      <c r="B67" s="74"/>
      <c r="C67" s="205"/>
      <c r="D67" s="29"/>
      <c r="E67" s="30"/>
      <c r="O67" s="209"/>
      <c r="P67" s="209"/>
      <c r="S67" s="209"/>
      <c r="T67" s="209"/>
    </row>
    <row r="68" spans="1:20" x14ac:dyDescent="0.3">
      <c r="C68" s="205"/>
      <c r="O68" s="209"/>
      <c r="P68" s="209"/>
      <c r="S68" s="209"/>
      <c r="T68" s="209"/>
    </row>
    <row r="69" spans="1:20" x14ac:dyDescent="0.3">
      <c r="C69" s="205"/>
    </row>
    <row r="70" spans="1:20" x14ac:dyDescent="0.3">
      <c r="C70" s="205"/>
    </row>
    <row r="71" spans="1:20" x14ac:dyDescent="0.3">
      <c r="C71" s="205"/>
    </row>
    <row r="72" spans="1:20" x14ac:dyDescent="0.3">
      <c r="C72" s="205"/>
    </row>
    <row r="73" spans="1:20" x14ac:dyDescent="0.3">
      <c r="C73" s="205"/>
    </row>
    <row r="74" spans="1:20" x14ac:dyDescent="0.3">
      <c r="C74" s="205"/>
    </row>
    <row r="75" spans="1:20" x14ac:dyDescent="0.3">
      <c r="C75" s="205"/>
    </row>
    <row r="76" spans="1:20" x14ac:dyDescent="0.3">
      <c r="C76" s="205"/>
    </row>
    <row r="77" spans="1:20" x14ac:dyDescent="0.3">
      <c r="C77" s="205"/>
    </row>
    <row r="78" spans="1:20" x14ac:dyDescent="0.3">
      <c r="C78" s="205"/>
    </row>
    <row r="79" spans="1:20" x14ac:dyDescent="0.3">
      <c r="C79" s="205"/>
    </row>
    <row r="80" spans="1:20" x14ac:dyDescent="0.3">
      <c r="C80" s="205"/>
    </row>
    <row r="81" spans="3:3" x14ac:dyDescent="0.3">
      <c r="C81" s="205"/>
    </row>
    <row r="82" spans="3:3" x14ac:dyDescent="0.3">
      <c r="C82" s="205"/>
    </row>
    <row r="83" spans="3:3" x14ac:dyDescent="0.3">
      <c r="C83" s="205"/>
    </row>
    <row r="84" spans="3:3" x14ac:dyDescent="0.3">
      <c r="C84" s="205"/>
    </row>
    <row r="85" spans="3:3" x14ac:dyDescent="0.3">
      <c r="C85" s="205"/>
    </row>
    <row r="86" spans="3:3" x14ac:dyDescent="0.3">
      <c r="C86" s="205"/>
    </row>
    <row r="87" spans="3:3" x14ac:dyDescent="0.3">
      <c r="C87" s="205"/>
    </row>
    <row r="88" spans="3:3" x14ac:dyDescent="0.3">
      <c r="C88" s="205"/>
    </row>
    <row r="89" spans="3:3" x14ac:dyDescent="0.3">
      <c r="C89" s="205"/>
    </row>
    <row r="90" spans="3:3" x14ac:dyDescent="0.3">
      <c r="C90" s="205"/>
    </row>
    <row r="91" spans="3:3" x14ac:dyDescent="0.3">
      <c r="C91" s="205"/>
    </row>
    <row r="92" spans="3:3" x14ac:dyDescent="0.3">
      <c r="C92" s="205"/>
    </row>
    <row r="93" spans="3:3" x14ac:dyDescent="0.3">
      <c r="C93" s="205"/>
    </row>
    <row r="94" spans="3:3" x14ac:dyDescent="0.3">
      <c r="C94" s="205"/>
    </row>
  </sheetData>
  <sheetProtection algorithmName="SHA-512" hashValue="jGeIBDPgSNgpQ0g426wbWz3lQuBqMPyptq9mhItC6l69uxjVXLS2kBbjg6ymMJs36Rbf/ztMltBR4I5655ST9Q==" saltValue="gKKYOKBrvBg0O0F+FtD9M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TH367"/>
  <sheetViews>
    <sheetView zoomScale="95" zoomScaleNormal="95" workbookViewId="0">
      <pane ySplit="5" topLeftCell="A6" activePane="bottomLeft" state="frozen"/>
      <selection activeCell="K179" sqref="K179"/>
      <selection pane="bottomLeft" activeCell="D2" sqref="D2"/>
    </sheetView>
  </sheetViews>
  <sheetFormatPr defaultColWidth="9.109375" defaultRowHeight="14.4" x14ac:dyDescent="0.3"/>
  <cols>
    <col min="1" max="1" width="10.33203125" style="16" customWidth="1"/>
    <col min="2" max="2" width="16.33203125" style="4" customWidth="1"/>
    <col min="3" max="3" width="17.44140625" style="4" customWidth="1"/>
    <col min="4" max="4" width="49.44140625" style="209" customWidth="1"/>
    <col min="5" max="5" width="17.109375" style="16" customWidth="1"/>
    <col min="6" max="6" width="21.5546875" style="209" customWidth="1"/>
    <col min="7" max="7" width="26.6640625" style="260" customWidth="1"/>
    <col min="8" max="8" width="25.109375" style="156" customWidth="1"/>
    <col min="9" max="9" width="24" style="209" customWidth="1"/>
    <col min="10" max="10" width="13.5546875" style="16" customWidth="1"/>
    <col min="11" max="11" width="11.77734375" style="16" customWidth="1"/>
    <col min="12" max="12" width="4" customWidth="1"/>
    <col min="13" max="13" width="11" style="16" hidden="1" customWidth="1"/>
    <col min="14" max="14" width="3.33203125" style="100" hidden="1" customWidth="1"/>
    <col min="15" max="15" width="2.109375" style="16" hidden="1" customWidth="1"/>
    <col min="16" max="16" width="13.44140625" style="16" hidden="1" customWidth="1"/>
    <col min="17" max="17" width="13.109375" style="16" customWidth="1"/>
    <col min="18" max="24" width="9.109375" style="16"/>
    <col min="25" max="25" width="8.88671875" customWidth="1"/>
    <col min="26" max="28" width="10.5546875" customWidth="1"/>
    <col min="29" max="95" width="20.6640625" customWidth="1"/>
    <col min="123" max="1880" width="9.109375" style="16"/>
    <col min="1881" max="16384" width="9.109375" style="209"/>
  </cols>
  <sheetData>
    <row r="1" spans="1:122" ht="15" thickBot="1" x14ac:dyDescent="0.35">
      <c r="B1" s="262" t="s">
        <v>205</v>
      </c>
      <c r="C1" s="262"/>
      <c r="E1" s="210" t="s">
        <v>6</v>
      </c>
      <c r="F1" s="211">
        <v>2023</v>
      </c>
      <c r="G1" s="52" t="s">
        <v>47</v>
      </c>
      <c r="H1" s="212"/>
      <c r="I1" s="213"/>
      <c r="J1" s="214"/>
      <c r="M1" s="16" t="s">
        <v>16</v>
      </c>
      <c r="O1" s="16">
        <v>1</v>
      </c>
      <c r="P1" s="16" t="s">
        <v>459</v>
      </c>
    </row>
    <row r="2" spans="1:122" ht="44.25" customHeight="1" thickBot="1" x14ac:dyDescent="0.35">
      <c r="B2" s="512" t="s">
        <v>156</v>
      </c>
      <c r="C2" s="513"/>
      <c r="D2" s="215" t="s">
        <v>549</v>
      </c>
      <c r="E2" s="510" t="s">
        <v>157</v>
      </c>
      <c r="F2" s="510"/>
      <c r="G2" s="511"/>
      <c r="H2" s="336" t="s">
        <v>630</v>
      </c>
      <c r="M2" s="16" t="s">
        <v>17</v>
      </c>
      <c r="N2" s="100">
        <v>50</v>
      </c>
      <c r="O2" s="16">
        <v>2</v>
      </c>
      <c r="P2" s="16">
        <v>9004</v>
      </c>
    </row>
    <row r="3" spans="1:122" ht="15" thickBot="1" x14ac:dyDescent="0.35">
      <c r="B3" s="263" t="s">
        <v>0</v>
      </c>
      <c r="C3" s="264"/>
      <c r="D3" s="217">
        <f>VLOOKUP(D2,'Unit Names(H)'!A2:B138,2,FALSE)</f>
        <v>601725</v>
      </c>
      <c r="E3" s="303"/>
      <c r="F3" s="218"/>
      <c r="G3" s="219"/>
      <c r="H3" s="216"/>
      <c r="N3" s="100">
        <v>51</v>
      </c>
      <c r="O3" s="16">
        <v>3</v>
      </c>
    </row>
    <row r="4" spans="1:122" ht="15" thickBot="1" x14ac:dyDescent="0.35">
      <c r="B4" s="265" t="s">
        <v>285</v>
      </c>
      <c r="C4" s="266"/>
      <c r="D4" s="220"/>
      <c r="E4" s="220"/>
      <c r="F4" s="221"/>
      <c r="G4" s="222"/>
      <c r="H4" s="216"/>
      <c r="I4" s="1"/>
      <c r="M4" s="16" t="s">
        <v>175</v>
      </c>
      <c r="N4" s="100">
        <v>52</v>
      </c>
      <c r="O4" s="16">
        <v>4</v>
      </c>
    </row>
    <row r="5" spans="1:122" ht="37.5" customHeight="1" x14ac:dyDescent="0.3">
      <c r="A5" s="202" t="s">
        <v>203</v>
      </c>
      <c r="B5" s="143" t="s">
        <v>33</v>
      </c>
      <c r="C5" s="143" t="s">
        <v>48</v>
      </c>
      <c r="D5" s="223" t="s">
        <v>1</v>
      </c>
      <c r="E5" s="223">
        <v>2022</v>
      </c>
      <c r="F5" s="224">
        <v>2023</v>
      </c>
      <c r="G5" s="225" t="s">
        <v>289</v>
      </c>
      <c r="H5" s="226" t="s">
        <v>160</v>
      </c>
      <c r="I5" s="211" t="s">
        <v>2</v>
      </c>
      <c r="M5" s="16" t="s">
        <v>230</v>
      </c>
    </row>
    <row r="6" spans="1:122" ht="21.75" customHeight="1" x14ac:dyDescent="0.3">
      <c r="A6" s="50"/>
      <c r="B6" s="273" t="s">
        <v>49</v>
      </c>
      <c r="C6" s="274"/>
      <c r="D6" s="275"/>
      <c r="E6" s="276"/>
      <c r="F6" s="279"/>
      <c r="G6" s="280"/>
      <c r="H6" s="15"/>
      <c r="I6" s="39"/>
      <c r="M6" s="16" t="s">
        <v>217</v>
      </c>
    </row>
    <row r="7" spans="1:122" ht="59.25" customHeight="1" x14ac:dyDescent="0.3">
      <c r="A7" s="50">
        <v>502</v>
      </c>
      <c r="B7" s="156" t="s">
        <v>20</v>
      </c>
      <c r="C7" s="173" t="s">
        <v>51</v>
      </c>
      <c r="D7" s="208" t="s">
        <v>286</v>
      </c>
      <c r="E7" s="201">
        <f>INDEX('PY1 Data(H)'!$A$1:$CZ$140,MATCH('Unit Data from Audit Worksheet'!$A7,'PY1 Data(H)'!$A$1:$A$140,0),MATCH('Unit Data from Audit Worksheet'!$D$2,'PY1 Data(H)'!$A$1:$CZ$1,0))</f>
        <v>3458692</v>
      </c>
      <c r="F7" s="99">
        <v>0</v>
      </c>
      <c r="G7" s="228">
        <f>IF(F7&lt;0,"Note: Number is normally positive.",)</f>
        <v>0</v>
      </c>
      <c r="H7" s="15"/>
      <c r="I7" s="39"/>
      <c r="J7" s="150"/>
      <c r="K7" s="335"/>
      <c r="M7" s="16" t="s">
        <v>231</v>
      </c>
    </row>
    <row r="8" spans="1:122" ht="59.25" customHeight="1" x14ac:dyDescent="0.3">
      <c r="A8" s="50">
        <v>503</v>
      </c>
      <c r="B8" s="156" t="s">
        <v>20</v>
      </c>
      <c r="C8" s="173" t="s">
        <v>51</v>
      </c>
      <c r="D8" s="49" t="s">
        <v>50</v>
      </c>
      <c r="E8" s="201">
        <f>INDEX('PY1 Data(H)'!$A$1:$CZ$140,MATCH('Unit Data from Audit Worksheet'!$A8,'PY1 Data(H)'!$A$1:$A$140,0),MATCH('Unit Data from Audit Worksheet'!$D$2,'PY1 Data(H)'!$A$1:$CZ$1,0))</f>
        <v>0</v>
      </c>
      <c r="F8" s="443">
        <v>0</v>
      </c>
      <c r="G8" s="228">
        <f>IF(F8&lt;0,"Note: Number is normally positive.",)</f>
        <v>0</v>
      </c>
      <c r="H8" s="15"/>
      <c r="I8" s="39"/>
      <c r="J8" s="150"/>
      <c r="K8" s="335"/>
      <c r="M8" s="16" t="s">
        <v>232</v>
      </c>
    </row>
    <row r="9" spans="1:122" ht="25.5" customHeight="1" x14ac:dyDescent="0.3">
      <c r="A9" s="50"/>
      <c r="B9" s="273" t="s">
        <v>176</v>
      </c>
      <c r="C9" s="274"/>
      <c r="D9" s="275"/>
      <c r="E9" s="276"/>
      <c r="F9" s="277"/>
      <c r="G9" s="278"/>
      <c r="H9" s="15"/>
      <c r="I9" s="39"/>
      <c r="J9" s="95"/>
      <c r="K9" s="335"/>
    </row>
    <row r="10" spans="1:122" s="16" customFormat="1" ht="86.25" customHeight="1" x14ac:dyDescent="0.3">
      <c r="A10" s="50">
        <v>592</v>
      </c>
      <c r="B10" s="173" t="s">
        <v>21</v>
      </c>
      <c r="C10" s="173" t="s">
        <v>178</v>
      </c>
      <c r="D10" s="208" t="s">
        <v>287</v>
      </c>
      <c r="E10" s="201">
        <f>INDEX('PY1 Data(H)'!$A$1:$CZ$140,MATCH('Unit Data from Audit Worksheet'!$A10,'PY1 Data(H)'!$A$1:$A$140,0),MATCH('Unit Data from Audit Worksheet'!$D$2,'PY1 Data(H)'!$A$1:$CZ$1,0))</f>
        <v>-459032</v>
      </c>
      <c r="F10" s="99">
        <v>0</v>
      </c>
      <c r="G10" s="228"/>
      <c r="H10" s="229"/>
      <c r="J10" s="463"/>
      <c r="K10" s="335"/>
      <c r="L10"/>
      <c r="N10" s="10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row>
    <row r="11" spans="1:122" s="16" customFormat="1" ht="71.25" customHeight="1" x14ac:dyDescent="0.3">
      <c r="A11" s="50">
        <v>591</v>
      </c>
      <c r="B11" s="173" t="s">
        <v>21</v>
      </c>
      <c r="C11" s="173" t="s">
        <v>178</v>
      </c>
      <c r="D11" s="49" t="s">
        <v>179</v>
      </c>
      <c r="E11" s="201">
        <f>INDEX('PY1 Data(H)'!$A$1:$CZ$140,MATCH('Unit Data from Audit Worksheet'!$A11,'PY1 Data(H)'!$A$1:$A$140,0),MATCH('Unit Data from Audit Worksheet'!$D$2,'PY1 Data(H)'!$A$1:$CZ$1,0))</f>
        <v>39312886</v>
      </c>
      <c r="F11" s="443">
        <v>0</v>
      </c>
      <c r="G11" s="228">
        <f>IF(F11&lt;0,"Error: Enter as positive.",)</f>
        <v>0</v>
      </c>
      <c r="H11" s="229"/>
      <c r="J11" s="463"/>
      <c r="K11" s="335"/>
      <c r="L11"/>
      <c r="N11" s="100"/>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row>
    <row r="12" spans="1:122" ht="40.5" customHeight="1" x14ac:dyDescent="0.3">
      <c r="A12" s="50"/>
      <c r="B12" s="283" t="s">
        <v>535</v>
      </c>
      <c r="C12" s="284"/>
      <c r="D12" s="272"/>
      <c r="E12" s="272"/>
      <c r="F12" s="281"/>
      <c r="G12" s="282"/>
      <c r="H12" s="231"/>
      <c r="I12" s="39"/>
      <c r="J12" s="95"/>
      <c r="K12" s="335"/>
    </row>
    <row r="13" spans="1:122" ht="59.25" customHeight="1" x14ac:dyDescent="0.3">
      <c r="A13" s="416">
        <v>534</v>
      </c>
      <c r="B13" s="417" t="s">
        <v>198</v>
      </c>
      <c r="C13" s="418" t="s">
        <v>536</v>
      </c>
      <c r="D13" s="418" t="s">
        <v>537</v>
      </c>
      <c r="E13" s="201">
        <f>INDEX('PY1 Data(H)'!$A$1:$CZ$140,MATCH('Unit Data from Audit Worksheet'!$A13,'PY1 Data(H)'!$A$1:$A$140,0),MATCH('Unit Data from Audit Worksheet'!$D$2,'PY1 Data(H)'!$A$1:$CZ$1,0))</f>
        <v>0</v>
      </c>
      <c r="F13" s="443">
        <v>0</v>
      </c>
      <c r="G13" s="228">
        <f>IF(F13&lt;0,"Note: Number is normally positive.",)</f>
        <v>0</v>
      </c>
      <c r="H13" s="232"/>
      <c r="I13" s="39"/>
      <c r="J13" s="95"/>
      <c r="K13" s="335"/>
    </row>
    <row r="14" spans="1:122" ht="75" customHeight="1" x14ac:dyDescent="0.3">
      <c r="A14" s="419">
        <v>13</v>
      </c>
      <c r="B14" s="417" t="s">
        <v>538</v>
      </c>
      <c r="C14" s="420" t="s">
        <v>539</v>
      </c>
      <c r="D14" s="420" t="s">
        <v>540</v>
      </c>
      <c r="E14" s="201">
        <f>INDEX('PY1 Data(H)'!$A$1:$CZ$140,MATCH('Unit Data from Audit Worksheet'!$A14,'PY1 Data(H)'!$A$1:$A$140,0),MATCH('Unit Data from Audit Worksheet'!$D$2,'PY1 Data(H)'!$A$1:$CZ$1,0))</f>
        <v>5665253</v>
      </c>
      <c r="F14" s="443">
        <v>0</v>
      </c>
      <c r="G14" s="228">
        <f>IF(F14&lt;0,"Note: Number is normally positive.",)</f>
        <v>0</v>
      </c>
      <c r="H14" s="15"/>
      <c r="I14" s="39"/>
      <c r="J14" s="463"/>
      <c r="K14" s="335"/>
    </row>
    <row r="15" spans="1:122" ht="168" customHeight="1" x14ac:dyDescent="0.3">
      <c r="A15" s="419">
        <v>14</v>
      </c>
      <c r="B15" s="417" t="s">
        <v>538</v>
      </c>
      <c r="C15" s="420" t="s">
        <v>539</v>
      </c>
      <c r="D15" s="420" t="s">
        <v>541</v>
      </c>
      <c r="E15" s="201">
        <f>INDEX('PY1 Data(H)'!$A$1:$CZ$140,MATCH('Unit Data from Audit Worksheet'!$A15,'PY1 Data(H)'!$A$1:$A$140,0),MATCH('Unit Data from Audit Worksheet'!$D$2,'PY1 Data(H)'!$A$1:$CZ$1,0))</f>
        <v>3780309</v>
      </c>
      <c r="F15" s="443">
        <v>0</v>
      </c>
      <c r="G15" s="438">
        <f>IF(F15&lt;0,"Error: Enter as positive.",)</f>
        <v>0</v>
      </c>
      <c r="H15" s="15"/>
      <c r="I15" s="39"/>
      <c r="J15" s="463"/>
      <c r="K15" s="335"/>
    </row>
    <row r="16" spans="1:122" ht="93.6" customHeight="1" x14ac:dyDescent="0.3">
      <c r="A16" s="50">
        <v>32</v>
      </c>
      <c r="B16" s="3" t="s">
        <v>198</v>
      </c>
      <c r="C16" s="3" t="s">
        <v>542</v>
      </c>
      <c r="D16" s="18" t="s">
        <v>543</v>
      </c>
      <c r="E16" s="201">
        <f>INDEX('PY1 Data(H)'!$A$1:$CZ$140,MATCH('Unit Data from Audit Worksheet'!$A16,'PY1 Data(H)'!$A$1:$A$140,0),MATCH('Unit Data from Audit Worksheet'!$D$2,'PY1 Data(H)'!$A$1:$CZ$1,0))</f>
        <v>681788</v>
      </c>
      <c r="F16" s="443">
        <v>0</v>
      </c>
      <c r="G16" s="438">
        <f>IF(F16&lt;0,"Error: Enter as positive.",)</f>
        <v>0</v>
      </c>
      <c r="H16" s="15"/>
      <c r="I16" s="39"/>
      <c r="J16" s="463"/>
      <c r="K16" s="335"/>
    </row>
    <row r="17" spans="1:1880" ht="94.2" customHeight="1" x14ac:dyDescent="0.3">
      <c r="A17" s="421">
        <v>31</v>
      </c>
      <c r="B17" s="417" t="s">
        <v>198</v>
      </c>
      <c r="C17" s="420" t="s">
        <v>542</v>
      </c>
      <c r="D17" s="420" t="s">
        <v>544</v>
      </c>
      <c r="E17" s="201">
        <f>INDEX('PY1 Data(H)'!$A$1:$CZ$140,MATCH('Unit Data from Audit Worksheet'!$A17,'PY1 Data(H)'!$A$1:$A$140,0),MATCH('Unit Data from Audit Worksheet'!$D$2,'PY1 Data(H)'!$A$1:$CZ$1,0))</f>
        <v>0</v>
      </c>
      <c r="F17" s="443">
        <v>0</v>
      </c>
      <c r="G17" s="233"/>
      <c r="H17" s="15"/>
      <c r="I17" s="39"/>
      <c r="J17" s="463"/>
      <c r="K17" s="335"/>
    </row>
    <row r="18" spans="1:1880" ht="81" customHeight="1" x14ac:dyDescent="0.3">
      <c r="A18" s="419">
        <v>193</v>
      </c>
      <c r="B18" s="417" t="s">
        <v>198</v>
      </c>
      <c r="C18" s="420" t="s">
        <v>545</v>
      </c>
      <c r="D18" s="420" t="s">
        <v>155</v>
      </c>
      <c r="E18" s="201">
        <f>INDEX('PY1 Data(H)'!$A$1:$CZ$140,MATCH('Unit Data from Audit Worksheet'!$A18,'PY1 Data(H)'!$A$1:$A$140,0),MATCH('Unit Data from Audit Worksheet'!$D$2,'PY1 Data(H)'!$A$1:$CZ$1,0))</f>
        <v>608612</v>
      </c>
      <c r="F18" s="443">
        <v>0</v>
      </c>
      <c r="G18" s="228"/>
      <c r="H18" s="15"/>
      <c r="I18" s="39"/>
      <c r="J18" s="463"/>
      <c r="K18" s="335"/>
    </row>
    <row r="19" spans="1:1880" ht="61.8" customHeight="1" x14ac:dyDescent="0.3">
      <c r="A19" s="421">
        <v>33</v>
      </c>
      <c r="B19" s="417" t="s">
        <v>198</v>
      </c>
      <c r="C19" s="420" t="s">
        <v>545</v>
      </c>
      <c r="D19" s="420" t="s">
        <v>154</v>
      </c>
      <c r="E19" s="201">
        <f>INDEX('PY1 Data(H)'!$A$1:$CZ$140,MATCH('Unit Data from Audit Worksheet'!$A19,'PY1 Data(H)'!$A$1:$A$140,0),MATCH('Unit Data from Audit Worksheet'!$D$2,'PY1 Data(H)'!$A$1:$CZ$1,0))</f>
        <v>183588</v>
      </c>
      <c r="F19" s="443">
        <v>0</v>
      </c>
      <c r="G19" s="233"/>
      <c r="H19" s="15"/>
      <c r="I19" s="39"/>
      <c r="J19" s="463"/>
      <c r="K19" s="335"/>
    </row>
    <row r="20" spans="1:1880" ht="50.25" customHeight="1" x14ac:dyDescent="0.3">
      <c r="A20" s="50"/>
      <c r="B20" s="422" t="s">
        <v>546</v>
      </c>
      <c r="C20" s="423"/>
      <c r="D20" s="422"/>
      <c r="E20" s="422"/>
      <c r="F20" s="424"/>
      <c r="G20" s="425"/>
      <c r="H20" s="15"/>
      <c r="I20" s="39"/>
      <c r="J20" s="95"/>
      <c r="K20" s="335"/>
      <c r="L20" s="95"/>
      <c r="Y20" s="95"/>
      <c r="Z20" s="95"/>
      <c r="AA20" s="95"/>
      <c r="AB20" s="95"/>
      <c r="AC20" s="95"/>
      <c r="AD20" s="95"/>
      <c r="AE20" s="95"/>
      <c r="AF20" s="95"/>
      <c r="AG20" s="95"/>
      <c r="AH20" s="95"/>
      <c r="AI20" s="95"/>
      <c r="AJ20" s="95"/>
      <c r="AK20" s="95"/>
      <c r="AL20" s="95"/>
      <c r="AM20" s="95"/>
      <c r="AN20" s="95"/>
      <c r="AO20" s="95"/>
      <c r="AP20" s="95"/>
      <c r="AQ20" s="95"/>
      <c r="AR20" s="95"/>
      <c r="AS20" s="95"/>
      <c r="AT20" s="95"/>
      <c r="AU20" s="95"/>
      <c r="AV20" s="95"/>
      <c r="AW20" s="95"/>
      <c r="AX20" s="95"/>
      <c r="AY20" s="95"/>
      <c r="AZ20" s="95"/>
      <c r="BA20" s="95"/>
      <c r="BB20" s="95"/>
      <c r="BC20" s="95"/>
      <c r="BD20" s="95"/>
      <c r="BE20" s="95"/>
      <c r="BF20" s="95"/>
      <c r="BG20" s="95"/>
      <c r="BH20" s="95"/>
      <c r="BI20" s="95"/>
      <c r="BJ20" s="95"/>
      <c r="BK20" s="95"/>
      <c r="BL20" s="95"/>
      <c r="BM20" s="95"/>
      <c r="BN20" s="95"/>
      <c r="BO20" s="95"/>
      <c r="BP20" s="95"/>
      <c r="BQ20" s="95"/>
      <c r="BR20" s="95"/>
      <c r="BS20" s="95"/>
      <c r="BT20" s="95"/>
      <c r="BU20" s="95"/>
      <c r="BV20" s="95"/>
      <c r="BW20" s="95"/>
      <c r="BX20" s="95"/>
      <c r="BY20" s="95"/>
      <c r="BZ20" s="95"/>
      <c r="CA20" s="95"/>
      <c r="CB20" s="95"/>
      <c r="CC20" s="95"/>
      <c r="CD20" s="95"/>
      <c r="CE20" s="95"/>
      <c r="CF20" s="95"/>
      <c r="CG20" s="95"/>
      <c r="CH20" s="95"/>
      <c r="CI20" s="95"/>
      <c r="CJ20" s="95"/>
      <c r="CK20" s="95"/>
      <c r="CL20" s="95"/>
      <c r="CM20" s="95"/>
      <c r="CN20" s="95"/>
      <c r="CO20" s="95"/>
      <c r="CP20" s="95"/>
      <c r="CQ20" s="95"/>
      <c r="CR20" s="95"/>
      <c r="CS20" s="95"/>
      <c r="CT20" s="95"/>
      <c r="CU20" s="95"/>
      <c r="CV20" s="95"/>
      <c r="CW20" s="95"/>
      <c r="CX20" s="95"/>
      <c r="CY20" s="95"/>
      <c r="CZ20" s="95"/>
      <c r="DA20" s="95"/>
      <c r="DB20" s="95"/>
      <c r="DC20" s="95"/>
      <c r="DD20" s="95"/>
      <c r="DE20" s="95"/>
      <c r="DF20" s="95"/>
      <c r="DG20" s="95"/>
      <c r="DH20" s="95"/>
      <c r="DI20" s="95"/>
      <c r="DJ20" s="95"/>
      <c r="DK20" s="95"/>
      <c r="DL20" s="95"/>
      <c r="DM20" s="95"/>
      <c r="DN20" s="95"/>
      <c r="DO20" s="95"/>
      <c r="DP20" s="95"/>
      <c r="DQ20" s="95"/>
      <c r="DR20" s="95"/>
    </row>
    <row r="21" spans="1:1880" ht="73.2" customHeight="1" x14ac:dyDescent="0.3">
      <c r="A21" s="426">
        <v>512</v>
      </c>
      <c r="B21" s="426"/>
      <c r="C21" s="427" t="s">
        <v>547</v>
      </c>
      <c r="D21" s="428" t="s">
        <v>548</v>
      </c>
      <c r="E21" s="201">
        <f>INDEX('PY1 Data(H)'!$A$1:$CZ$140,MATCH('Unit Data from Audit Worksheet'!$A21,'PY1 Data(H)'!$A$1:$A$140,0),MATCH('Unit Data from Audit Worksheet'!$D$2,'PY1 Data(H)'!$A$1:$CZ$1,0))</f>
        <v>3918946</v>
      </c>
      <c r="F21" s="443">
        <v>0</v>
      </c>
      <c r="G21" s="233"/>
      <c r="H21" s="15"/>
      <c r="I21" s="39"/>
      <c r="J21" s="463"/>
      <c r="K21" s="335"/>
      <c r="L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5"/>
      <c r="AX21" s="95"/>
      <c r="AY21" s="95"/>
      <c r="AZ21" s="95"/>
      <c r="BA21" s="95"/>
      <c r="BB21" s="95"/>
      <c r="BC21" s="95"/>
      <c r="BD21" s="95"/>
      <c r="BE21" s="95"/>
      <c r="BF21" s="95"/>
      <c r="BG21" s="95"/>
      <c r="BH21" s="95"/>
      <c r="BI21" s="95"/>
      <c r="BJ21" s="95"/>
      <c r="BK21" s="95"/>
      <c r="BL21" s="95"/>
      <c r="BM21" s="95"/>
      <c r="BN21" s="95"/>
      <c r="BO21" s="95"/>
      <c r="BP21" s="95"/>
      <c r="BQ21" s="95"/>
      <c r="BR21" s="95"/>
      <c r="BS21" s="95"/>
      <c r="BT21" s="95"/>
      <c r="BU21" s="95"/>
      <c r="BV21" s="95"/>
      <c r="BW21" s="95"/>
      <c r="BX21" s="95"/>
      <c r="BY21" s="95"/>
      <c r="BZ21" s="95"/>
      <c r="CA21" s="95"/>
      <c r="CB21" s="95"/>
      <c r="CC21" s="95"/>
      <c r="CD21" s="95"/>
      <c r="CE21" s="95"/>
      <c r="CF21" s="95"/>
      <c r="CG21" s="95"/>
      <c r="CH21" s="95"/>
      <c r="CI21" s="95"/>
      <c r="CJ21" s="95"/>
      <c r="CK21" s="95"/>
      <c r="CL21" s="95"/>
      <c r="CM21" s="95"/>
      <c r="CN21" s="95"/>
      <c r="CO21" s="95"/>
      <c r="CP21" s="95"/>
      <c r="CQ21" s="95"/>
      <c r="CR21" s="95"/>
      <c r="CS21" s="95"/>
      <c r="CT21" s="95"/>
      <c r="CU21" s="95"/>
      <c r="CV21" s="95"/>
      <c r="CW21" s="95"/>
      <c r="CX21" s="95"/>
      <c r="CY21" s="95"/>
      <c r="CZ21" s="95"/>
      <c r="DA21" s="95"/>
      <c r="DB21" s="95"/>
      <c r="DC21" s="95"/>
      <c r="DD21" s="95"/>
      <c r="DE21" s="95"/>
      <c r="DF21" s="95"/>
      <c r="DG21" s="95"/>
      <c r="DH21" s="95"/>
      <c r="DI21" s="95"/>
      <c r="DJ21" s="95"/>
      <c r="DK21" s="95"/>
      <c r="DL21" s="95"/>
      <c r="DM21" s="95"/>
      <c r="DN21" s="95"/>
      <c r="DO21" s="95"/>
      <c r="DP21" s="95"/>
      <c r="DQ21" s="95"/>
      <c r="DR21" s="95"/>
    </row>
    <row r="22" spans="1:1880" s="238" customFormat="1" ht="33" customHeight="1" x14ac:dyDescent="0.3">
      <c r="A22" s="50"/>
      <c r="B22" s="268" t="s">
        <v>195</v>
      </c>
      <c r="C22" s="269"/>
      <c r="D22" s="44"/>
      <c r="E22" s="237"/>
      <c r="F22" s="234"/>
      <c r="G22" s="227"/>
      <c r="H22" s="15"/>
      <c r="I22" s="236"/>
      <c r="J22" s="95"/>
      <c r="K22" s="335"/>
      <c r="L22"/>
      <c r="M22" s="16"/>
      <c r="N22" s="100"/>
      <c r="O22" s="16"/>
      <c r="P22" s="16"/>
      <c r="Q22" s="16"/>
      <c r="R22" s="16"/>
      <c r="S22" s="16"/>
      <c r="T22" s="16"/>
      <c r="U22" s="16"/>
      <c r="V22" s="16"/>
      <c r="W22" s="16"/>
      <c r="X22" s="16"/>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c r="IG22" s="16"/>
      <c r="IH22" s="16"/>
      <c r="II22" s="16"/>
      <c r="IJ22" s="16"/>
      <c r="IK22" s="16"/>
      <c r="IL22" s="16"/>
      <c r="IM22" s="16"/>
      <c r="IN22" s="16"/>
      <c r="IO22" s="16"/>
      <c r="IP22" s="16"/>
      <c r="IQ22" s="16"/>
      <c r="IR22" s="16"/>
      <c r="IS22" s="16"/>
      <c r="IT22" s="16"/>
      <c r="IU22" s="16"/>
      <c r="IV22" s="16"/>
      <c r="IW22" s="16"/>
      <c r="IX22" s="16"/>
      <c r="IY22" s="16"/>
      <c r="IZ22" s="16"/>
      <c r="JA22" s="16"/>
      <c r="JB22" s="16"/>
      <c r="JC22" s="16"/>
      <c r="JD22" s="16"/>
      <c r="JE22" s="16"/>
      <c r="JF22" s="16"/>
      <c r="JG22" s="16"/>
      <c r="JH22" s="16"/>
      <c r="JI22" s="16"/>
      <c r="JJ22" s="16"/>
      <c r="JK22" s="16"/>
      <c r="JL22" s="16"/>
      <c r="JM22" s="16"/>
      <c r="JN22" s="16"/>
      <c r="JO22" s="16"/>
      <c r="JP22" s="16"/>
      <c r="JQ22" s="16"/>
      <c r="JR22" s="16"/>
      <c r="JS22" s="16"/>
      <c r="JT22" s="16"/>
      <c r="JU22" s="16"/>
      <c r="JV22" s="16"/>
      <c r="JW22" s="16"/>
      <c r="JX22" s="16"/>
      <c r="JY22" s="16"/>
      <c r="JZ22" s="16"/>
      <c r="KA22" s="16"/>
      <c r="KB22" s="16"/>
      <c r="KC22" s="16"/>
      <c r="KD22" s="16"/>
      <c r="KE22" s="16"/>
      <c r="KF22" s="16"/>
      <c r="KG22" s="16"/>
      <c r="KH22" s="16"/>
      <c r="KI22" s="16"/>
      <c r="KJ22" s="16"/>
      <c r="KK22" s="16"/>
      <c r="KL22" s="16"/>
      <c r="KM22" s="16"/>
      <c r="KN22" s="16"/>
      <c r="KO22" s="16"/>
      <c r="KP22" s="16"/>
      <c r="KQ22" s="16"/>
      <c r="KR22" s="16"/>
      <c r="KS22" s="16"/>
      <c r="KT22" s="16"/>
      <c r="KU22" s="16"/>
      <c r="KV22" s="16"/>
      <c r="KW22" s="16"/>
      <c r="KX22" s="16"/>
      <c r="KY22" s="16"/>
      <c r="KZ22" s="16"/>
      <c r="LA22" s="16"/>
      <c r="LB22" s="16"/>
      <c r="LC22" s="16"/>
      <c r="LD22" s="16"/>
      <c r="LE22" s="16"/>
      <c r="LF22" s="16"/>
      <c r="LG22" s="16"/>
      <c r="LH22" s="16"/>
      <c r="LI22" s="16"/>
      <c r="LJ22" s="16"/>
      <c r="LK22" s="16"/>
      <c r="LL22" s="16"/>
      <c r="LM22" s="16"/>
      <c r="LN22" s="16"/>
      <c r="LO22" s="16"/>
      <c r="LP22" s="16"/>
      <c r="LQ22" s="16"/>
      <c r="LR22" s="16"/>
      <c r="LS22" s="16"/>
      <c r="LT22" s="16"/>
      <c r="LU22" s="16"/>
      <c r="LV22" s="16"/>
      <c r="LW22" s="16"/>
      <c r="LX22" s="16"/>
      <c r="LY22" s="16"/>
      <c r="LZ22" s="16"/>
      <c r="MA22" s="16"/>
      <c r="MB22" s="16"/>
      <c r="MC22" s="16"/>
      <c r="MD22" s="16"/>
      <c r="ME22" s="16"/>
      <c r="MF22" s="16"/>
      <c r="MG22" s="16"/>
      <c r="MH22" s="16"/>
      <c r="MI22" s="16"/>
      <c r="MJ22" s="16"/>
      <c r="MK22" s="16"/>
      <c r="ML22" s="16"/>
      <c r="MM22" s="16"/>
      <c r="MN22" s="16"/>
      <c r="MO22" s="16"/>
      <c r="MP22" s="16"/>
      <c r="MQ22" s="16"/>
      <c r="MR22" s="16"/>
      <c r="MS22" s="16"/>
      <c r="MT22" s="16"/>
      <c r="MU22" s="16"/>
      <c r="MV22" s="16"/>
      <c r="MW22" s="16"/>
      <c r="MX22" s="16"/>
      <c r="MY22" s="16"/>
      <c r="MZ22" s="16"/>
      <c r="NA22" s="16"/>
      <c r="NB22" s="16"/>
      <c r="NC22" s="16"/>
      <c r="ND22" s="16"/>
      <c r="NE22" s="16"/>
      <c r="NF22" s="16"/>
      <c r="NG22" s="16"/>
      <c r="NH22" s="16"/>
      <c r="NI22" s="16"/>
      <c r="NJ22" s="16"/>
      <c r="NK22" s="16"/>
      <c r="NL22" s="16"/>
      <c r="NM22" s="16"/>
      <c r="NN22" s="16"/>
      <c r="NO22" s="16"/>
      <c r="NP22" s="16"/>
      <c r="NQ22" s="16"/>
      <c r="NR22" s="16"/>
      <c r="NS22" s="16"/>
      <c r="NT22" s="16"/>
      <c r="NU22" s="16"/>
      <c r="NV22" s="16"/>
      <c r="NW22" s="16"/>
      <c r="NX22" s="16"/>
      <c r="NY22" s="16"/>
      <c r="NZ22" s="16"/>
      <c r="OA22" s="16"/>
      <c r="OB22" s="16"/>
      <c r="OC22" s="16"/>
      <c r="OD22" s="16"/>
      <c r="OE22" s="16"/>
      <c r="OF22" s="16"/>
      <c r="OG22" s="16"/>
      <c r="OH22" s="16"/>
      <c r="OI22" s="16"/>
      <c r="OJ22" s="16"/>
      <c r="OK22" s="16"/>
      <c r="OL22" s="16"/>
      <c r="OM22" s="16"/>
      <c r="ON22" s="16"/>
      <c r="OO22" s="16"/>
      <c r="OP22" s="16"/>
      <c r="OQ22" s="16"/>
      <c r="OR22" s="16"/>
      <c r="OS22" s="16"/>
      <c r="OT22" s="16"/>
      <c r="OU22" s="16"/>
      <c r="OV22" s="16"/>
      <c r="OW22" s="16"/>
      <c r="OX22" s="16"/>
      <c r="OY22" s="16"/>
      <c r="OZ22" s="16"/>
      <c r="PA22" s="16"/>
      <c r="PB22" s="16"/>
      <c r="PC22" s="16"/>
      <c r="PD22" s="16"/>
      <c r="PE22" s="16"/>
      <c r="PF22" s="16"/>
      <c r="PG22" s="16"/>
      <c r="PH22" s="16"/>
      <c r="PI22" s="16"/>
      <c r="PJ22" s="16"/>
      <c r="PK22" s="16"/>
      <c r="PL22" s="16"/>
      <c r="PM22" s="16"/>
      <c r="PN22" s="16"/>
      <c r="PO22" s="16"/>
      <c r="PP22" s="16"/>
      <c r="PQ22" s="16"/>
      <c r="PR22" s="16"/>
      <c r="PS22" s="16"/>
      <c r="PT22" s="16"/>
      <c r="PU22" s="16"/>
      <c r="PV22" s="16"/>
      <c r="PW22" s="16"/>
      <c r="PX22" s="16"/>
      <c r="PY22" s="16"/>
      <c r="PZ22" s="16"/>
      <c r="QA22" s="16"/>
      <c r="QB22" s="16"/>
      <c r="QC22" s="16"/>
      <c r="QD22" s="16"/>
      <c r="QE22" s="16"/>
      <c r="QF22" s="16"/>
      <c r="QG22" s="16"/>
      <c r="QH22" s="16"/>
      <c r="QI22" s="16"/>
      <c r="QJ22" s="16"/>
      <c r="QK22" s="16"/>
      <c r="QL22" s="16"/>
      <c r="QM22" s="16"/>
      <c r="QN22" s="16"/>
      <c r="QO22" s="16"/>
      <c r="QP22" s="16"/>
      <c r="QQ22" s="16"/>
      <c r="QR22" s="16"/>
      <c r="QS22" s="16"/>
      <c r="QT22" s="16"/>
      <c r="QU22" s="16"/>
      <c r="QV22" s="16"/>
      <c r="QW22" s="16"/>
      <c r="QX22" s="16"/>
      <c r="QY22" s="16"/>
      <c r="QZ22" s="16"/>
      <c r="RA22" s="16"/>
      <c r="RB22" s="16"/>
      <c r="RC22" s="16"/>
      <c r="RD22" s="16"/>
      <c r="RE22" s="16"/>
      <c r="RF22" s="16"/>
      <c r="RG22" s="16"/>
      <c r="RH22" s="16"/>
      <c r="RI22" s="16"/>
      <c r="RJ22" s="16"/>
      <c r="RK22" s="16"/>
      <c r="RL22" s="16"/>
      <c r="RM22" s="16"/>
      <c r="RN22" s="16"/>
      <c r="RO22" s="16"/>
      <c r="RP22" s="16"/>
      <c r="RQ22" s="16"/>
      <c r="RR22" s="16"/>
      <c r="RS22" s="16"/>
      <c r="RT22" s="16"/>
      <c r="RU22" s="16"/>
      <c r="RV22" s="16"/>
      <c r="RW22" s="16"/>
      <c r="RX22" s="16"/>
      <c r="RY22" s="16"/>
      <c r="RZ22" s="16"/>
      <c r="SA22" s="16"/>
      <c r="SB22" s="16"/>
      <c r="SC22" s="16"/>
      <c r="SD22" s="16"/>
      <c r="SE22" s="16"/>
      <c r="SF22" s="16"/>
      <c r="SG22" s="16"/>
      <c r="SH22" s="16"/>
      <c r="SI22" s="16"/>
      <c r="SJ22" s="16"/>
      <c r="SK22" s="16"/>
      <c r="SL22" s="16"/>
      <c r="SM22" s="16"/>
      <c r="SN22" s="16"/>
      <c r="SO22" s="16"/>
      <c r="SP22" s="16"/>
      <c r="SQ22" s="16"/>
      <c r="SR22" s="16"/>
      <c r="SS22" s="16"/>
      <c r="ST22" s="16"/>
      <c r="SU22" s="16"/>
      <c r="SV22" s="16"/>
      <c r="SW22" s="16"/>
      <c r="SX22" s="16"/>
      <c r="SY22" s="16"/>
      <c r="SZ22" s="16"/>
      <c r="TA22" s="16"/>
      <c r="TB22" s="16"/>
      <c r="TC22" s="16"/>
      <c r="TD22" s="16"/>
      <c r="TE22" s="16"/>
      <c r="TF22" s="16"/>
      <c r="TG22" s="16"/>
      <c r="TH22" s="16"/>
      <c r="TI22" s="16"/>
      <c r="TJ22" s="16"/>
      <c r="TK22" s="16"/>
      <c r="TL22" s="16"/>
      <c r="TM22" s="16"/>
      <c r="TN22" s="16"/>
      <c r="TO22" s="16"/>
      <c r="TP22" s="16"/>
      <c r="TQ22" s="16"/>
      <c r="TR22" s="16"/>
      <c r="TS22" s="16"/>
      <c r="TT22" s="16"/>
      <c r="TU22" s="16"/>
      <c r="TV22" s="16"/>
      <c r="TW22" s="16"/>
      <c r="TX22" s="16"/>
      <c r="TY22" s="16"/>
      <c r="TZ22" s="16"/>
      <c r="UA22" s="16"/>
      <c r="UB22" s="16"/>
      <c r="UC22" s="16"/>
      <c r="UD22" s="16"/>
      <c r="UE22" s="16"/>
      <c r="UF22" s="16"/>
      <c r="UG22" s="16"/>
      <c r="UH22" s="16"/>
      <c r="UI22" s="16"/>
      <c r="UJ22" s="16"/>
      <c r="UK22" s="16"/>
      <c r="UL22" s="16"/>
      <c r="UM22" s="16"/>
      <c r="UN22" s="16"/>
      <c r="UO22" s="16"/>
      <c r="UP22" s="16"/>
      <c r="UQ22" s="16"/>
      <c r="UR22" s="16"/>
      <c r="US22" s="16"/>
      <c r="UT22" s="16"/>
      <c r="UU22" s="16"/>
      <c r="UV22" s="16"/>
      <c r="UW22" s="16"/>
      <c r="UX22" s="16"/>
      <c r="UY22" s="16"/>
      <c r="UZ22" s="16"/>
      <c r="VA22" s="16"/>
      <c r="VB22" s="16"/>
      <c r="VC22" s="16"/>
      <c r="VD22" s="16"/>
      <c r="VE22" s="16"/>
      <c r="VF22" s="16"/>
      <c r="VG22" s="16"/>
      <c r="VH22" s="16"/>
      <c r="VI22" s="16"/>
      <c r="VJ22" s="16"/>
      <c r="VK22" s="16"/>
      <c r="VL22" s="16"/>
      <c r="VM22" s="16"/>
      <c r="VN22" s="16"/>
      <c r="VO22" s="16"/>
      <c r="VP22" s="16"/>
      <c r="VQ22" s="16"/>
      <c r="VR22" s="16"/>
      <c r="VS22" s="16"/>
      <c r="VT22" s="16"/>
      <c r="VU22" s="16"/>
      <c r="VV22" s="16"/>
      <c r="VW22" s="16"/>
      <c r="VX22" s="16"/>
      <c r="VY22" s="16"/>
      <c r="VZ22" s="16"/>
      <c r="WA22" s="16"/>
      <c r="WB22" s="16"/>
      <c r="WC22" s="16"/>
      <c r="WD22" s="16"/>
      <c r="WE22" s="16"/>
      <c r="WF22" s="16"/>
      <c r="WG22" s="16"/>
      <c r="WH22" s="16"/>
      <c r="WI22" s="16"/>
      <c r="WJ22" s="16"/>
      <c r="WK22" s="16"/>
      <c r="WL22" s="16"/>
      <c r="WM22" s="16"/>
      <c r="WN22" s="16"/>
      <c r="WO22" s="16"/>
      <c r="WP22" s="16"/>
      <c r="WQ22" s="16"/>
      <c r="WR22" s="16"/>
      <c r="WS22" s="16"/>
      <c r="WT22" s="16"/>
      <c r="WU22" s="16"/>
      <c r="WV22" s="16"/>
      <c r="WW22" s="16"/>
      <c r="WX22" s="16"/>
      <c r="WY22" s="16"/>
      <c r="WZ22" s="16"/>
      <c r="XA22" s="16"/>
      <c r="XB22" s="16"/>
      <c r="XC22" s="16"/>
      <c r="XD22" s="16"/>
      <c r="XE22" s="16"/>
      <c r="XF22" s="16"/>
      <c r="XG22" s="16"/>
      <c r="XH22" s="16"/>
      <c r="XI22" s="16"/>
      <c r="XJ22" s="16"/>
      <c r="XK22" s="16"/>
      <c r="XL22" s="16"/>
      <c r="XM22" s="16"/>
      <c r="XN22" s="16"/>
      <c r="XO22" s="16"/>
      <c r="XP22" s="16"/>
      <c r="XQ22" s="16"/>
      <c r="XR22" s="16"/>
      <c r="XS22" s="16"/>
      <c r="XT22" s="16"/>
      <c r="XU22" s="16"/>
      <c r="XV22" s="16"/>
      <c r="XW22" s="16"/>
      <c r="XX22" s="16"/>
      <c r="XY22" s="16"/>
      <c r="XZ22" s="16"/>
      <c r="YA22" s="16"/>
      <c r="YB22" s="16"/>
      <c r="YC22" s="16"/>
      <c r="YD22" s="16"/>
      <c r="YE22" s="16"/>
      <c r="YF22" s="16"/>
      <c r="YG22" s="16"/>
      <c r="YH22" s="16"/>
      <c r="YI22" s="16"/>
      <c r="YJ22" s="16"/>
      <c r="YK22" s="16"/>
      <c r="YL22" s="16"/>
      <c r="YM22" s="16"/>
      <c r="YN22" s="16"/>
      <c r="YO22" s="16"/>
      <c r="YP22" s="16"/>
      <c r="YQ22" s="16"/>
      <c r="YR22" s="16"/>
      <c r="YS22" s="16"/>
      <c r="YT22" s="16"/>
      <c r="YU22" s="16"/>
      <c r="YV22" s="16"/>
      <c r="YW22" s="16"/>
      <c r="YX22" s="16"/>
      <c r="YY22" s="16"/>
      <c r="YZ22" s="16"/>
      <c r="ZA22" s="16"/>
      <c r="ZB22" s="16"/>
      <c r="ZC22" s="16"/>
      <c r="ZD22" s="16"/>
      <c r="ZE22" s="16"/>
      <c r="ZF22" s="16"/>
      <c r="ZG22" s="16"/>
      <c r="ZH22" s="16"/>
      <c r="ZI22" s="16"/>
      <c r="ZJ22" s="16"/>
      <c r="ZK22" s="16"/>
      <c r="ZL22" s="16"/>
      <c r="ZM22" s="16"/>
      <c r="ZN22" s="16"/>
      <c r="ZO22" s="16"/>
      <c r="ZP22" s="16"/>
      <c r="ZQ22" s="16"/>
      <c r="ZR22" s="16"/>
      <c r="ZS22" s="16"/>
      <c r="ZT22" s="16"/>
      <c r="ZU22" s="16"/>
      <c r="ZV22" s="16"/>
      <c r="ZW22" s="16"/>
      <c r="ZX22" s="16"/>
      <c r="ZY22" s="16"/>
      <c r="ZZ22" s="16"/>
      <c r="AAA22" s="16"/>
      <c r="AAB22" s="16"/>
      <c r="AAC22" s="16"/>
      <c r="AAD22" s="16"/>
      <c r="AAE22" s="16"/>
      <c r="AAF22" s="16"/>
      <c r="AAG22" s="16"/>
      <c r="AAH22" s="16"/>
      <c r="AAI22" s="16"/>
      <c r="AAJ22" s="16"/>
      <c r="AAK22" s="16"/>
      <c r="AAL22" s="16"/>
      <c r="AAM22" s="16"/>
      <c r="AAN22" s="16"/>
      <c r="AAO22" s="16"/>
      <c r="AAP22" s="16"/>
      <c r="AAQ22" s="16"/>
      <c r="AAR22" s="16"/>
      <c r="AAS22" s="16"/>
      <c r="AAT22" s="16"/>
      <c r="AAU22" s="16"/>
      <c r="AAV22" s="16"/>
      <c r="AAW22" s="16"/>
      <c r="AAX22" s="16"/>
      <c r="AAY22" s="16"/>
      <c r="AAZ22" s="16"/>
      <c r="ABA22" s="16"/>
      <c r="ABB22" s="16"/>
      <c r="ABC22" s="16"/>
      <c r="ABD22" s="16"/>
      <c r="ABE22" s="16"/>
      <c r="ABF22" s="16"/>
      <c r="ABG22" s="16"/>
      <c r="ABH22" s="16"/>
      <c r="ABI22" s="16"/>
      <c r="ABJ22" s="16"/>
      <c r="ABK22" s="16"/>
      <c r="ABL22" s="16"/>
      <c r="ABM22" s="16"/>
      <c r="ABN22" s="16"/>
      <c r="ABO22" s="16"/>
      <c r="ABP22" s="16"/>
      <c r="ABQ22" s="16"/>
      <c r="ABR22" s="16"/>
      <c r="ABS22" s="16"/>
      <c r="ABT22" s="16"/>
      <c r="ABU22" s="16"/>
      <c r="ABV22" s="16"/>
      <c r="ABW22" s="16"/>
      <c r="ABX22" s="16"/>
      <c r="ABY22" s="16"/>
      <c r="ABZ22" s="16"/>
      <c r="ACA22" s="16"/>
      <c r="ACB22" s="16"/>
      <c r="ACC22" s="16"/>
      <c r="ACD22" s="16"/>
      <c r="ACE22" s="16"/>
      <c r="ACF22" s="16"/>
      <c r="ACG22" s="16"/>
      <c r="ACH22" s="16"/>
      <c r="ACI22" s="16"/>
      <c r="ACJ22" s="16"/>
      <c r="ACK22" s="16"/>
      <c r="ACL22" s="16"/>
      <c r="ACM22" s="16"/>
      <c r="ACN22" s="16"/>
      <c r="ACO22" s="16"/>
      <c r="ACP22" s="16"/>
      <c r="ACQ22" s="16"/>
      <c r="ACR22" s="16"/>
      <c r="ACS22" s="16"/>
      <c r="ACT22" s="16"/>
      <c r="ACU22" s="16"/>
      <c r="ACV22" s="16"/>
      <c r="ACW22" s="16"/>
      <c r="ACX22" s="16"/>
      <c r="ACY22" s="16"/>
      <c r="ACZ22" s="16"/>
      <c r="ADA22" s="16"/>
      <c r="ADB22" s="16"/>
      <c r="ADC22" s="16"/>
      <c r="ADD22" s="16"/>
      <c r="ADE22" s="16"/>
      <c r="ADF22" s="16"/>
      <c r="ADG22" s="16"/>
      <c r="ADH22" s="16"/>
      <c r="ADI22" s="16"/>
      <c r="ADJ22" s="16"/>
      <c r="ADK22" s="16"/>
      <c r="ADL22" s="16"/>
      <c r="ADM22" s="16"/>
      <c r="ADN22" s="16"/>
      <c r="ADO22" s="16"/>
      <c r="ADP22" s="16"/>
      <c r="ADQ22" s="16"/>
      <c r="ADR22" s="16"/>
      <c r="ADS22" s="16"/>
      <c r="ADT22" s="16"/>
      <c r="ADU22" s="16"/>
      <c r="ADV22" s="16"/>
      <c r="ADW22" s="16"/>
      <c r="ADX22" s="16"/>
      <c r="ADY22" s="16"/>
      <c r="ADZ22" s="16"/>
      <c r="AEA22" s="16"/>
      <c r="AEB22" s="16"/>
      <c r="AEC22" s="16"/>
      <c r="AED22" s="16"/>
      <c r="AEE22" s="16"/>
      <c r="AEF22" s="16"/>
      <c r="AEG22" s="16"/>
      <c r="AEH22" s="16"/>
      <c r="AEI22" s="16"/>
      <c r="AEJ22" s="16"/>
      <c r="AEK22" s="16"/>
      <c r="AEL22" s="16"/>
      <c r="AEM22" s="16"/>
      <c r="AEN22" s="16"/>
      <c r="AEO22" s="16"/>
      <c r="AEP22" s="16"/>
      <c r="AEQ22" s="16"/>
      <c r="AER22" s="16"/>
      <c r="AES22" s="16"/>
      <c r="AET22" s="16"/>
      <c r="AEU22" s="16"/>
      <c r="AEV22" s="16"/>
      <c r="AEW22" s="16"/>
      <c r="AEX22" s="16"/>
      <c r="AEY22" s="16"/>
      <c r="AEZ22" s="16"/>
      <c r="AFA22" s="16"/>
      <c r="AFB22" s="16"/>
      <c r="AFC22" s="16"/>
      <c r="AFD22" s="16"/>
      <c r="AFE22" s="16"/>
      <c r="AFF22" s="16"/>
      <c r="AFG22" s="16"/>
      <c r="AFH22" s="16"/>
      <c r="AFI22" s="16"/>
      <c r="AFJ22" s="16"/>
      <c r="AFK22" s="16"/>
      <c r="AFL22" s="16"/>
      <c r="AFM22" s="16"/>
      <c r="AFN22" s="16"/>
      <c r="AFO22" s="16"/>
      <c r="AFP22" s="16"/>
      <c r="AFQ22" s="16"/>
      <c r="AFR22" s="16"/>
      <c r="AFS22" s="16"/>
      <c r="AFT22" s="16"/>
      <c r="AFU22" s="16"/>
      <c r="AFV22" s="16"/>
      <c r="AFW22" s="16"/>
      <c r="AFX22" s="16"/>
      <c r="AFY22" s="16"/>
      <c r="AFZ22" s="16"/>
      <c r="AGA22" s="16"/>
      <c r="AGB22" s="16"/>
      <c r="AGC22" s="16"/>
      <c r="AGD22" s="16"/>
      <c r="AGE22" s="16"/>
      <c r="AGF22" s="16"/>
      <c r="AGG22" s="16"/>
      <c r="AGH22" s="16"/>
      <c r="AGI22" s="16"/>
      <c r="AGJ22" s="16"/>
      <c r="AGK22" s="16"/>
      <c r="AGL22" s="16"/>
      <c r="AGM22" s="16"/>
      <c r="AGN22" s="16"/>
      <c r="AGO22" s="16"/>
      <c r="AGP22" s="16"/>
      <c r="AGQ22" s="16"/>
      <c r="AGR22" s="16"/>
      <c r="AGS22" s="16"/>
      <c r="AGT22" s="16"/>
      <c r="AGU22" s="16"/>
      <c r="AGV22" s="16"/>
      <c r="AGW22" s="16"/>
      <c r="AGX22" s="16"/>
      <c r="AGY22" s="16"/>
      <c r="AGZ22" s="16"/>
      <c r="AHA22" s="16"/>
      <c r="AHB22" s="16"/>
      <c r="AHC22" s="16"/>
      <c r="AHD22" s="16"/>
      <c r="AHE22" s="16"/>
      <c r="AHF22" s="16"/>
      <c r="AHG22" s="16"/>
      <c r="AHH22" s="16"/>
      <c r="AHI22" s="16"/>
      <c r="AHJ22" s="16"/>
      <c r="AHK22" s="16"/>
      <c r="AHL22" s="16"/>
      <c r="AHM22" s="16"/>
      <c r="AHN22" s="16"/>
      <c r="AHO22" s="16"/>
      <c r="AHP22" s="16"/>
      <c r="AHQ22" s="16"/>
      <c r="AHR22" s="16"/>
      <c r="AHS22" s="16"/>
      <c r="AHT22" s="16"/>
      <c r="AHU22" s="16"/>
      <c r="AHV22" s="16"/>
      <c r="AHW22" s="16"/>
      <c r="AHX22" s="16"/>
      <c r="AHY22" s="16"/>
      <c r="AHZ22" s="16"/>
      <c r="AIA22" s="16"/>
      <c r="AIB22" s="16"/>
      <c r="AIC22" s="16"/>
      <c r="AID22" s="16"/>
      <c r="AIE22" s="16"/>
      <c r="AIF22" s="16"/>
      <c r="AIG22" s="16"/>
      <c r="AIH22" s="16"/>
      <c r="AII22" s="16"/>
      <c r="AIJ22" s="16"/>
      <c r="AIK22" s="16"/>
      <c r="AIL22" s="16"/>
      <c r="AIM22" s="16"/>
      <c r="AIN22" s="16"/>
      <c r="AIO22" s="16"/>
      <c r="AIP22" s="16"/>
      <c r="AIQ22" s="16"/>
      <c r="AIR22" s="16"/>
      <c r="AIS22" s="16"/>
      <c r="AIT22" s="16"/>
      <c r="AIU22" s="16"/>
      <c r="AIV22" s="16"/>
      <c r="AIW22" s="16"/>
      <c r="AIX22" s="16"/>
      <c r="AIY22" s="16"/>
      <c r="AIZ22" s="16"/>
      <c r="AJA22" s="16"/>
      <c r="AJB22" s="16"/>
      <c r="AJC22" s="16"/>
      <c r="AJD22" s="16"/>
      <c r="AJE22" s="16"/>
      <c r="AJF22" s="16"/>
      <c r="AJG22" s="16"/>
      <c r="AJH22" s="16"/>
      <c r="AJI22" s="16"/>
      <c r="AJJ22" s="16"/>
      <c r="AJK22" s="16"/>
      <c r="AJL22" s="16"/>
      <c r="AJM22" s="16"/>
      <c r="AJN22" s="16"/>
      <c r="AJO22" s="16"/>
      <c r="AJP22" s="16"/>
      <c r="AJQ22" s="16"/>
      <c r="AJR22" s="16"/>
      <c r="AJS22" s="16"/>
      <c r="AJT22" s="16"/>
      <c r="AJU22" s="16"/>
      <c r="AJV22" s="16"/>
      <c r="AJW22" s="16"/>
      <c r="AJX22" s="16"/>
      <c r="AJY22" s="16"/>
      <c r="AJZ22" s="16"/>
      <c r="AKA22" s="16"/>
      <c r="AKB22" s="16"/>
      <c r="AKC22" s="16"/>
      <c r="AKD22" s="16"/>
      <c r="AKE22" s="16"/>
      <c r="AKF22" s="16"/>
      <c r="AKG22" s="16"/>
      <c r="AKH22" s="16"/>
      <c r="AKI22" s="16"/>
      <c r="AKJ22" s="16"/>
      <c r="AKK22" s="16"/>
      <c r="AKL22" s="16"/>
      <c r="AKM22" s="16"/>
      <c r="AKN22" s="16"/>
      <c r="AKO22" s="16"/>
      <c r="AKP22" s="16"/>
      <c r="AKQ22" s="16"/>
      <c r="AKR22" s="16"/>
      <c r="AKS22" s="16"/>
      <c r="AKT22" s="16"/>
      <c r="AKU22" s="16"/>
      <c r="AKV22" s="16"/>
      <c r="AKW22" s="16"/>
      <c r="AKX22" s="16"/>
      <c r="AKY22" s="16"/>
      <c r="AKZ22" s="16"/>
      <c r="ALA22" s="16"/>
      <c r="ALB22" s="16"/>
      <c r="ALC22" s="16"/>
      <c r="ALD22" s="16"/>
      <c r="ALE22" s="16"/>
      <c r="ALF22" s="16"/>
      <c r="ALG22" s="16"/>
      <c r="ALH22" s="16"/>
      <c r="ALI22" s="16"/>
      <c r="ALJ22" s="16"/>
      <c r="ALK22" s="16"/>
      <c r="ALL22" s="16"/>
      <c r="ALM22" s="16"/>
      <c r="ALN22" s="16"/>
      <c r="ALO22" s="16"/>
      <c r="ALP22" s="16"/>
      <c r="ALQ22" s="16"/>
      <c r="ALR22" s="16"/>
      <c r="ALS22" s="16"/>
      <c r="ALT22" s="16"/>
      <c r="ALU22" s="16"/>
      <c r="ALV22" s="16"/>
      <c r="ALW22" s="16"/>
      <c r="ALX22" s="16"/>
      <c r="ALY22" s="16"/>
      <c r="ALZ22" s="16"/>
      <c r="AMA22" s="16"/>
      <c r="AMB22" s="16"/>
      <c r="AMC22" s="16"/>
      <c r="AMD22" s="16"/>
      <c r="AME22" s="16"/>
      <c r="AMF22" s="16"/>
      <c r="AMG22" s="16"/>
      <c r="AMH22" s="16"/>
      <c r="AMI22" s="16"/>
      <c r="AMJ22" s="16"/>
      <c r="AMK22" s="16"/>
      <c r="AML22" s="16"/>
      <c r="AMM22" s="16"/>
      <c r="AMN22" s="16"/>
      <c r="AMO22" s="16"/>
      <c r="AMP22" s="16"/>
      <c r="AMQ22" s="16"/>
      <c r="AMR22" s="16"/>
      <c r="AMS22" s="16"/>
      <c r="AMT22" s="16"/>
      <c r="AMU22" s="16"/>
      <c r="AMV22" s="16"/>
      <c r="AMW22" s="16"/>
      <c r="AMX22" s="16"/>
      <c r="AMY22" s="16"/>
      <c r="AMZ22" s="16"/>
      <c r="ANA22" s="16"/>
      <c r="ANB22" s="16"/>
      <c r="ANC22" s="16"/>
      <c r="AND22" s="16"/>
      <c r="ANE22" s="16"/>
      <c r="ANF22" s="16"/>
      <c r="ANG22" s="16"/>
      <c r="ANH22" s="16"/>
      <c r="ANI22" s="16"/>
      <c r="ANJ22" s="16"/>
      <c r="ANK22" s="16"/>
      <c r="ANL22" s="16"/>
      <c r="ANM22" s="16"/>
      <c r="ANN22" s="16"/>
      <c r="ANO22" s="16"/>
      <c r="ANP22" s="16"/>
      <c r="ANQ22" s="16"/>
      <c r="ANR22" s="16"/>
      <c r="ANS22" s="16"/>
      <c r="ANT22" s="16"/>
      <c r="ANU22" s="16"/>
      <c r="ANV22" s="16"/>
      <c r="ANW22" s="16"/>
      <c r="ANX22" s="16"/>
      <c r="ANY22" s="16"/>
      <c r="ANZ22" s="16"/>
      <c r="AOA22" s="16"/>
      <c r="AOB22" s="16"/>
      <c r="AOC22" s="16"/>
      <c r="AOD22" s="16"/>
      <c r="AOE22" s="16"/>
      <c r="AOF22" s="16"/>
      <c r="AOG22" s="16"/>
      <c r="AOH22" s="16"/>
      <c r="AOI22" s="16"/>
      <c r="AOJ22" s="16"/>
      <c r="AOK22" s="16"/>
      <c r="AOL22" s="16"/>
      <c r="AOM22" s="16"/>
      <c r="AON22" s="16"/>
      <c r="AOO22" s="16"/>
      <c r="AOP22" s="16"/>
      <c r="AOQ22" s="16"/>
      <c r="AOR22" s="16"/>
      <c r="AOS22" s="16"/>
      <c r="AOT22" s="16"/>
      <c r="AOU22" s="16"/>
      <c r="AOV22" s="16"/>
      <c r="AOW22" s="16"/>
      <c r="AOX22" s="16"/>
      <c r="AOY22" s="16"/>
      <c r="AOZ22" s="16"/>
      <c r="APA22" s="16"/>
      <c r="APB22" s="16"/>
      <c r="APC22" s="16"/>
      <c r="APD22" s="16"/>
      <c r="APE22" s="16"/>
      <c r="APF22" s="16"/>
      <c r="APG22" s="16"/>
      <c r="APH22" s="16"/>
      <c r="API22" s="16"/>
      <c r="APJ22" s="16"/>
      <c r="APK22" s="16"/>
      <c r="APL22" s="16"/>
      <c r="APM22" s="16"/>
      <c r="APN22" s="16"/>
      <c r="APO22" s="16"/>
      <c r="APP22" s="16"/>
      <c r="APQ22" s="16"/>
      <c r="APR22" s="16"/>
      <c r="APS22" s="16"/>
      <c r="APT22" s="16"/>
      <c r="APU22" s="16"/>
      <c r="APV22" s="16"/>
      <c r="APW22" s="16"/>
      <c r="APX22" s="16"/>
      <c r="APY22" s="16"/>
      <c r="APZ22" s="16"/>
      <c r="AQA22" s="16"/>
      <c r="AQB22" s="16"/>
      <c r="AQC22" s="16"/>
      <c r="AQD22" s="16"/>
      <c r="AQE22" s="16"/>
      <c r="AQF22" s="16"/>
      <c r="AQG22" s="16"/>
      <c r="AQH22" s="16"/>
      <c r="AQI22" s="16"/>
      <c r="AQJ22" s="16"/>
      <c r="AQK22" s="16"/>
      <c r="AQL22" s="16"/>
      <c r="AQM22" s="16"/>
      <c r="AQN22" s="16"/>
      <c r="AQO22" s="16"/>
      <c r="AQP22" s="16"/>
      <c r="AQQ22" s="16"/>
      <c r="AQR22" s="16"/>
      <c r="AQS22" s="16"/>
      <c r="AQT22" s="16"/>
      <c r="AQU22" s="16"/>
      <c r="AQV22" s="16"/>
      <c r="AQW22" s="16"/>
      <c r="AQX22" s="16"/>
      <c r="AQY22" s="16"/>
      <c r="AQZ22" s="16"/>
      <c r="ARA22" s="16"/>
      <c r="ARB22" s="16"/>
      <c r="ARC22" s="16"/>
      <c r="ARD22" s="16"/>
      <c r="ARE22" s="16"/>
      <c r="ARF22" s="16"/>
      <c r="ARG22" s="16"/>
      <c r="ARH22" s="16"/>
      <c r="ARI22" s="16"/>
      <c r="ARJ22" s="16"/>
      <c r="ARK22" s="16"/>
      <c r="ARL22" s="16"/>
      <c r="ARM22" s="16"/>
      <c r="ARN22" s="16"/>
      <c r="ARO22" s="16"/>
      <c r="ARP22" s="16"/>
      <c r="ARQ22" s="16"/>
      <c r="ARR22" s="16"/>
      <c r="ARS22" s="16"/>
      <c r="ART22" s="16"/>
      <c r="ARU22" s="16"/>
      <c r="ARV22" s="16"/>
      <c r="ARW22" s="16"/>
      <c r="ARX22" s="16"/>
      <c r="ARY22" s="16"/>
      <c r="ARZ22" s="16"/>
      <c r="ASA22" s="16"/>
      <c r="ASB22" s="16"/>
      <c r="ASC22" s="16"/>
      <c r="ASD22" s="16"/>
      <c r="ASE22" s="16"/>
      <c r="ASF22" s="16"/>
      <c r="ASG22" s="16"/>
      <c r="ASH22" s="16"/>
      <c r="ASI22" s="16"/>
      <c r="ASJ22" s="16"/>
      <c r="ASK22" s="16"/>
      <c r="ASL22" s="16"/>
      <c r="ASM22" s="16"/>
      <c r="ASN22" s="16"/>
      <c r="ASO22" s="16"/>
      <c r="ASP22" s="16"/>
      <c r="ASQ22" s="16"/>
      <c r="ASR22" s="16"/>
      <c r="ASS22" s="16"/>
      <c r="AST22" s="16"/>
      <c r="ASU22" s="16"/>
      <c r="ASV22" s="16"/>
      <c r="ASW22" s="16"/>
      <c r="ASX22" s="16"/>
      <c r="ASY22" s="16"/>
      <c r="ASZ22" s="16"/>
      <c r="ATA22" s="16"/>
      <c r="ATB22" s="16"/>
      <c r="ATC22" s="16"/>
      <c r="ATD22" s="16"/>
      <c r="ATE22" s="16"/>
      <c r="ATF22" s="16"/>
      <c r="ATG22" s="16"/>
      <c r="ATH22" s="16"/>
      <c r="ATI22" s="16"/>
      <c r="ATJ22" s="16"/>
      <c r="ATK22" s="16"/>
      <c r="ATL22" s="16"/>
      <c r="ATM22" s="16"/>
      <c r="ATN22" s="16"/>
      <c r="ATO22" s="16"/>
      <c r="ATP22" s="16"/>
      <c r="ATQ22" s="16"/>
      <c r="ATR22" s="16"/>
      <c r="ATS22" s="16"/>
      <c r="ATT22" s="16"/>
      <c r="ATU22" s="16"/>
      <c r="ATV22" s="16"/>
      <c r="ATW22" s="16"/>
      <c r="ATX22" s="16"/>
      <c r="ATY22" s="16"/>
      <c r="ATZ22" s="16"/>
      <c r="AUA22" s="16"/>
      <c r="AUB22" s="16"/>
      <c r="AUC22" s="16"/>
      <c r="AUD22" s="16"/>
      <c r="AUE22" s="16"/>
      <c r="AUF22" s="16"/>
      <c r="AUG22" s="16"/>
      <c r="AUH22" s="16"/>
      <c r="AUI22" s="16"/>
      <c r="AUJ22" s="16"/>
      <c r="AUK22" s="16"/>
      <c r="AUL22" s="16"/>
      <c r="AUM22" s="16"/>
      <c r="AUN22" s="16"/>
      <c r="AUO22" s="16"/>
      <c r="AUP22" s="16"/>
      <c r="AUQ22" s="16"/>
      <c r="AUR22" s="16"/>
      <c r="AUS22" s="16"/>
      <c r="AUT22" s="16"/>
      <c r="AUU22" s="16"/>
      <c r="AUV22" s="16"/>
      <c r="AUW22" s="16"/>
      <c r="AUX22" s="16"/>
      <c r="AUY22" s="16"/>
      <c r="AUZ22" s="16"/>
      <c r="AVA22" s="16"/>
      <c r="AVB22" s="16"/>
      <c r="AVC22" s="16"/>
      <c r="AVD22" s="16"/>
      <c r="AVE22" s="16"/>
      <c r="AVF22" s="16"/>
      <c r="AVG22" s="16"/>
      <c r="AVH22" s="16"/>
      <c r="AVI22" s="16"/>
      <c r="AVJ22" s="16"/>
      <c r="AVK22" s="16"/>
      <c r="AVL22" s="16"/>
      <c r="AVM22" s="16"/>
      <c r="AVN22" s="16"/>
      <c r="AVO22" s="16"/>
      <c r="AVP22" s="16"/>
      <c r="AVQ22" s="16"/>
      <c r="AVR22" s="16"/>
      <c r="AVS22" s="16"/>
      <c r="AVT22" s="16"/>
      <c r="AVU22" s="16"/>
      <c r="AVV22" s="16"/>
      <c r="AVW22" s="16"/>
      <c r="AVX22" s="16"/>
      <c r="AVY22" s="16"/>
      <c r="AVZ22" s="16"/>
      <c r="AWA22" s="16"/>
      <c r="AWB22" s="16"/>
      <c r="AWC22" s="16"/>
      <c r="AWD22" s="16"/>
      <c r="AWE22" s="16"/>
      <c r="AWF22" s="16"/>
      <c r="AWG22" s="16"/>
      <c r="AWH22" s="16"/>
      <c r="AWI22" s="16"/>
      <c r="AWJ22" s="16"/>
      <c r="AWK22" s="16"/>
      <c r="AWL22" s="16"/>
      <c r="AWM22" s="16"/>
      <c r="AWN22" s="16"/>
      <c r="AWO22" s="16"/>
      <c r="AWP22" s="16"/>
      <c r="AWQ22" s="16"/>
      <c r="AWR22" s="16"/>
      <c r="AWS22" s="16"/>
      <c r="AWT22" s="16"/>
      <c r="AWU22" s="16"/>
      <c r="AWV22" s="16"/>
      <c r="AWW22" s="16"/>
      <c r="AWX22" s="16"/>
      <c r="AWY22" s="16"/>
      <c r="AWZ22" s="16"/>
      <c r="AXA22" s="16"/>
      <c r="AXB22" s="16"/>
      <c r="AXC22" s="16"/>
      <c r="AXD22" s="16"/>
      <c r="AXE22" s="16"/>
      <c r="AXF22" s="16"/>
      <c r="AXG22" s="16"/>
      <c r="AXH22" s="16"/>
      <c r="AXI22" s="16"/>
      <c r="AXJ22" s="16"/>
      <c r="AXK22" s="16"/>
      <c r="AXL22" s="16"/>
      <c r="AXM22" s="16"/>
      <c r="AXN22" s="16"/>
      <c r="AXO22" s="16"/>
      <c r="AXP22" s="16"/>
      <c r="AXQ22" s="16"/>
      <c r="AXR22" s="16"/>
      <c r="AXS22" s="16"/>
      <c r="AXT22" s="16"/>
      <c r="AXU22" s="16"/>
      <c r="AXV22" s="16"/>
      <c r="AXW22" s="16"/>
      <c r="AXX22" s="16"/>
      <c r="AXY22" s="16"/>
      <c r="AXZ22" s="16"/>
      <c r="AYA22" s="16"/>
      <c r="AYB22" s="16"/>
      <c r="AYC22" s="16"/>
      <c r="AYD22" s="16"/>
      <c r="AYE22" s="16"/>
      <c r="AYF22" s="16"/>
      <c r="AYG22" s="16"/>
      <c r="AYH22" s="16"/>
      <c r="AYI22" s="16"/>
      <c r="AYJ22" s="16"/>
      <c r="AYK22" s="16"/>
      <c r="AYL22" s="16"/>
      <c r="AYM22" s="16"/>
      <c r="AYN22" s="16"/>
      <c r="AYO22" s="16"/>
      <c r="AYP22" s="16"/>
      <c r="AYQ22" s="16"/>
      <c r="AYR22" s="16"/>
      <c r="AYS22" s="16"/>
      <c r="AYT22" s="16"/>
      <c r="AYU22" s="16"/>
      <c r="AYV22" s="16"/>
      <c r="AYW22" s="16"/>
      <c r="AYX22" s="16"/>
      <c r="AYY22" s="16"/>
      <c r="AYZ22" s="16"/>
      <c r="AZA22" s="16"/>
      <c r="AZB22" s="16"/>
      <c r="AZC22" s="16"/>
      <c r="AZD22" s="16"/>
      <c r="AZE22" s="16"/>
      <c r="AZF22" s="16"/>
      <c r="AZG22" s="16"/>
      <c r="AZH22" s="16"/>
      <c r="AZI22" s="16"/>
      <c r="AZJ22" s="16"/>
      <c r="AZK22" s="16"/>
      <c r="AZL22" s="16"/>
      <c r="AZM22" s="16"/>
      <c r="AZN22" s="16"/>
      <c r="AZO22" s="16"/>
      <c r="AZP22" s="16"/>
      <c r="AZQ22" s="16"/>
      <c r="AZR22" s="16"/>
      <c r="AZS22" s="16"/>
      <c r="AZT22" s="16"/>
      <c r="AZU22" s="16"/>
      <c r="AZV22" s="16"/>
      <c r="AZW22" s="16"/>
      <c r="AZX22" s="16"/>
      <c r="AZY22" s="16"/>
      <c r="AZZ22" s="16"/>
      <c r="BAA22" s="16"/>
      <c r="BAB22" s="16"/>
      <c r="BAC22" s="16"/>
      <c r="BAD22" s="16"/>
      <c r="BAE22" s="16"/>
      <c r="BAF22" s="16"/>
      <c r="BAG22" s="16"/>
      <c r="BAH22" s="16"/>
      <c r="BAI22" s="16"/>
      <c r="BAJ22" s="16"/>
      <c r="BAK22" s="16"/>
      <c r="BAL22" s="16"/>
      <c r="BAM22" s="16"/>
      <c r="BAN22" s="16"/>
      <c r="BAO22" s="16"/>
      <c r="BAP22" s="16"/>
      <c r="BAQ22" s="16"/>
      <c r="BAR22" s="16"/>
      <c r="BAS22" s="16"/>
      <c r="BAT22" s="16"/>
      <c r="BAU22" s="16"/>
      <c r="BAV22" s="16"/>
      <c r="BAW22" s="16"/>
      <c r="BAX22" s="16"/>
      <c r="BAY22" s="16"/>
      <c r="BAZ22" s="16"/>
      <c r="BBA22" s="16"/>
      <c r="BBB22" s="16"/>
      <c r="BBC22" s="16"/>
      <c r="BBD22" s="16"/>
      <c r="BBE22" s="16"/>
      <c r="BBF22" s="16"/>
      <c r="BBG22" s="16"/>
      <c r="BBH22" s="16"/>
      <c r="BBI22" s="16"/>
      <c r="BBJ22" s="16"/>
      <c r="BBK22" s="16"/>
      <c r="BBL22" s="16"/>
      <c r="BBM22" s="16"/>
      <c r="BBN22" s="16"/>
      <c r="BBO22" s="16"/>
      <c r="BBP22" s="16"/>
      <c r="BBQ22" s="16"/>
      <c r="BBR22" s="16"/>
      <c r="BBS22" s="16"/>
      <c r="BBT22" s="16"/>
      <c r="BBU22" s="16"/>
      <c r="BBV22" s="16"/>
      <c r="BBW22" s="16"/>
      <c r="BBX22" s="16"/>
      <c r="BBY22" s="16"/>
      <c r="BBZ22" s="16"/>
      <c r="BCA22" s="16"/>
      <c r="BCB22" s="16"/>
      <c r="BCC22" s="16"/>
      <c r="BCD22" s="16"/>
      <c r="BCE22" s="16"/>
      <c r="BCF22" s="16"/>
      <c r="BCG22" s="16"/>
      <c r="BCH22" s="16"/>
      <c r="BCI22" s="16"/>
      <c r="BCJ22" s="16"/>
      <c r="BCK22" s="16"/>
      <c r="BCL22" s="16"/>
      <c r="BCM22" s="16"/>
      <c r="BCN22" s="16"/>
      <c r="BCO22" s="16"/>
      <c r="BCP22" s="16"/>
      <c r="BCQ22" s="16"/>
      <c r="BCR22" s="16"/>
      <c r="BCS22" s="16"/>
      <c r="BCT22" s="16"/>
      <c r="BCU22" s="16"/>
      <c r="BCV22" s="16"/>
      <c r="BCW22" s="16"/>
      <c r="BCX22" s="16"/>
      <c r="BCY22" s="16"/>
      <c r="BCZ22" s="16"/>
      <c r="BDA22" s="16"/>
      <c r="BDB22" s="16"/>
      <c r="BDC22" s="16"/>
      <c r="BDD22" s="16"/>
      <c r="BDE22" s="16"/>
      <c r="BDF22" s="16"/>
      <c r="BDG22" s="16"/>
      <c r="BDH22" s="16"/>
      <c r="BDI22" s="16"/>
      <c r="BDJ22" s="16"/>
      <c r="BDK22" s="16"/>
      <c r="BDL22" s="16"/>
      <c r="BDM22" s="16"/>
      <c r="BDN22" s="16"/>
      <c r="BDO22" s="16"/>
      <c r="BDP22" s="16"/>
      <c r="BDQ22" s="16"/>
      <c r="BDR22" s="16"/>
      <c r="BDS22" s="16"/>
      <c r="BDT22" s="16"/>
      <c r="BDU22" s="16"/>
      <c r="BDV22" s="16"/>
      <c r="BDW22" s="16"/>
      <c r="BDX22" s="16"/>
      <c r="BDY22" s="16"/>
      <c r="BDZ22" s="16"/>
      <c r="BEA22" s="16"/>
      <c r="BEB22" s="16"/>
      <c r="BEC22" s="16"/>
      <c r="BED22" s="16"/>
      <c r="BEE22" s="16"/>
      <c r="BEF22" s="16"/>
      <c r="BEG22" s="16"/>
      <c r="BEH22" s="16"/>
      <c r="BEI22" s="16"/>
      <c r="BEJ22" s="16"/>
      <c r="BEK22" s="16"/>
      <c r="BEL22" s="16"/>
      <c r="BEM22" s="16"/>
      <c r="BEN22" s="16"/>
      <c r="BEO22" s="16"/>
      <c r="BEP22" s="16"/>
      <c r="BEQ22" s="16"/>
      <c r="BER22" s="16"/>
      <c r="BES22" s="16"/>
      <c r="BET22" s="16"/>
      <c r="BEU22" s="16"/>
      <c r="BEV22" s="16"/>
      <c r="BEW22" s="16"/>
      <c r="BEX22" s="16"/>
      <c r="BEY22" s="16"/>
      <c r="BEZ22" s="16"/>
      <c r="BFA22" s="16"/>
      <c r="BFB22" s="16"/>
      <c r="BFC22" s="16"/>
      <c r="BFD22" s="16"/>
      <c r="BFE22" s="16"/>
      <c r="BFF22" s="16"/>
      <c r="BFG22" s="16"/>
      <c r="BFH22" s="16"/>
      <c r="BFI22" s="16"/>
      <c r="BFJ22" s="16"/>
      <c r="BFK22" s="16"/>
      <c r="BFL22" s="16"/>
      <c r="BFM22" s="16"/>
      <c r="BFN22" s="16"/>
      <c r="BFO22" s="16"/>
      <c r="BFP22" s="16"/>
      <c r="BFQ22" s="16"/>
      <c r="BFR22" s="16"/>
      <c r="BFS22" s="16"/>
      <c r="BFT22" s="16"/>
      <c r="BFU22" s="16"/>
      <c r="BFV22" s="16"/>
      <c r="BFW22" s="16"/>
      <c r="BFX22" s="16"/>
      <c r="BFY22" s="16"/>
      <c r="BFZ22" s="16"/>
      <c r="BGA22" s="16"/>
      <c r="BGB22" s="16"/>
      <c r="BGC22" s="16"/>
      <c r="BGD22" s="16"/>
      <c r="BGE22" s="16"/>
      <c r="BGF22" s="16"/>
      <c r="BGG22" s="16"/>
      <c r="BGH22" s="16"/>
      <c r="BGI22" s="16"/>
      <c r="BGJ22" s="16"/>
      <c r="BGK22" s="16"/>
      <c r="BGL22" s="16"/>
      <c r="BGM22" s="16"/>
      <c r="BGN22" s="16"/>
      <c r="BGO22" s="16"/>
      <c r="BGP22" s="16"/>
      <c r="BGQ22" s="16"/>
      <c r="BGR22" s="16"/>
      <c r="BGS22" s="16"/>
      <c r="BGT22" s="16"/>
      <c r="BGU22" s="16"/>
      <c r="BGV22" s="16"/>
      <c r="BGW22" s="16"/>
      <c r="BGX22" s="16"/>
      <c r="BGY22" s="16"/>
      <c r="BGZ22" s="16"/>
      <c r="BHA22" s="16"/>
      <c r="BHB22" s="16"/>
      <c r="BHC22" s="16"/>
      <c r="BHD22" s="16"/>
      <c r="BHE22" s="16"/>
      <c r="BHF22" s="16"/>
      <c r="BHG22" s="16"/>
      <c r="BHH22" s="16"/>
      <c r="BHI22" s="16"/>
      <c r="BHJ22" s="16"/>
      <c r="BHK22" s="16"/>
      <c r="BHL22" s="16"/>
      <c r="BHM22" s="16"/>
      <c r="BHN22" s="16"/>
      <c r="BHO22" s="16"/>
      <c r="BHP22" s="16"/>
      <c r="BHQ22" s="16"/>
      <c r="BHR22" s="16"/>
      <c r="BHS22" s="16"/>
      <c r="BHT22" s="16"/>
      <c r="BHU22" s="16"/>
      <c r="BHV22" s="16"/>
      <c r="BHW22" s="16"/>
      <c r="BHX22" s="16"/>
      <c r="BHY22" s="16"/>
      <c r="BHZ22" s="16"/>
      <c r="BIA22" s="16"/>
      <c r="BIB22" s="16"/>
      <c r="BIC22" s="16"/>
      <c r="BID22" s="16"/>
      <c r="BIE22" s="16"/>
      <c r="BIF22" s="16"/>
      <c r="BIG22" s="16"/>
      <c r="BIH22" s="16"/>
      <c r="BII22" s="16"/>
      <c r="BIJ22" s="16"/>
      <c r="BIK22" s="16"/>
      <c r="BIL22" s="16"/>
      <c r="BIM22" s="16"/>
      <c r="BIN22" s="16"/>
      <c r="BIO22" s="16"/>
      <c r="BIP22" s="16"/>
      <c r="BIQ22" s="16"/>
      <c r="BIR22" s="16"/>
      <c r="BIS22" s="16"/>
      <c r="BIT22" s="16"/>
      <c r="BIU22" s="16"/>
      <c r="BIV22" s="16"/>
      <c r="BIW22" s="16"/>
      <c r="BIX22" s="16"/>
      <c r="BIY22" s="16"/>
      <c r="BIZ22" s="16"/>
      <c r="BJA22" s="16"/>
      <c r="BJB22" s="16"/>
      <c r="BJC22" s="16"/>
      <c r="BJD22" s="16"/>
      <c r="BJE22" s="16"/>
      <c r="BJF22" s="16"/>
      <c r="BJG22" s="16"/>
      <c r="BJH22" s="16"/>
      <c r="BJI22" s="16"/>
      <c r="BJJ22" s="16"/>
      <c r="BJK22" s="16"/>
      <c r="BJL22" s="16"/>
      <c r="BJM22" s="16"/>
      <c r="BJN22" s="16"/>
      <c r="BJO22" s="16"/>
      <c r="BJP22" s="16"/>
      <c r="BJQ22" s="16"/>
      <c r="BJR22" s="16"/>
      <c r="BJS22" s="16"/>
      <c r="BJT22" s="16"/>
      <c r="BJU22" s="16"/>
      <c r="BJV22" s="16"/>
      <c r="BJW22" s="16"/>
      <c r="BJX22" s="16"/>
      <c r="BJY22" s="16"/>
      <c r="BJZ22" s="16"/>
      <c r="BKA22" s="16"/>
      <c r="BKB22" s="16"/>
      <c r="BKC22" s="16"/>
      <c r="BKD22" s="16"/>
      <c r="BKE22" s="16"/>
      <c r="BKF22" s="16"/>
      <c r="BKG22" s="16"/>
      <c r="BKH22" s="16"/>
      <c r="BKI22" s="16"/>
      <c r="BKJ22" s="16"/>
      <c r="BKK22" s="16"/>
      <c r="BKL22" s="16"/>
      <c r="BKM22" s="16"/>
      <c r="BKN22" s="16"/>
      <c r="BKO22" s="16"/>
      <c r="BKP22" s="16"/>
      <c r="BKQ22" s="16"/>
      <c r="BKR22" s="16"/>
      <c r="BKS22" s="16"/>
      <c r="BKT22" s="16"/>
      <c r="BKU22" s="16"/>
      <c r="BKV22" s="16"/>
      <c r="BKW22" s="16"/>
      <c r="BKX22" s="16"/>
      <c r="BKY22" s="16"/>
      <c r="BKZ22" s="16"/>
      <c r="BLA22" s="16"/>
      <c r="BLB22" s="16"/>
      <c r="BLC22" s="16"/>
      <c r="BLD22" s="16"/>
      <c r="BLE22" s="16"/>
      <c r="BLF22" s="16"/>
      <c r="BLG22" s="16"/>
      <c r="BLH22" s="16"/>
      <c r="BLI22" s="16"/>
      <c r="BLJ22" s="16"/>
      <c r="BLK22" s="16"/>
      <c r="BLL22" s="16"/>
      <c r="BLM22" s="16"/>
      <c r="BLN22" s="16"/>
      <c r="BLO22" s="16"/>
      <c r="BLP22" s="16"/>
      <c r="BLQ22" s="16"/>
      <c r="BLR22" s="16"/>
      <c r="BLS22" s="16"/>
      <c r="BLT22" s="16"/>
      <c r="BLU22" s="16"/>
      <c r="BLV22" s="16"/>
      <c r="BLW22" s="16"/>
      <c r="BLX22" s="16"/>
      <c r="BLY22" s="16"/>
      <c r="BLZ22" s="16"/>
      <c r="BMA22" s="16"/>
      <c r="BMB22" s="16"/>
      <c r="BMC22" s="16"/>
      <c r="BMD22" s="16"/>
      <c r="BME22" s="16"/>
      <c r="BMF22" s="16"/>
      <c r="BMG22" s="16"/>
      <c r="BMH22" s="16"/>
      <c r="BMI22" s="16"/>
      <c r="BMJ22" s="16"/>
      <c r="BMK22" s="16"/>
      <c r="BML22" s="16"/>
      <c r="BMM22" s="16"/>
      <c r="BMN22" s="16"/>
      <c r="BMO22" s="16"/>
      <c r="BMP22" s="16"/>
      <c r="BMQ22" s="16"/>
      <c r="BMR22" s="16"/>
      <c r="BMS22" s="16"/>
      <c r="BMT22" s="16"/>
      <c r="BMU22" s="16"/>
      <c r="BMV22" s="16"/>
      <c r="BMW22" s="16"/>
      <c r="BMX22" s="16"/>
      <c r="BMY22" s="16"/>
      <c r="BMZ22" s="16"/>
      <c r="BNA22" s="16"/>
      <c r="BNB22" s="16"/>
      <c r="BNC22" s="16"/>
      <c r="BND22" s="16"/>
      <c r="BNE22" s="16"/>
      <c r="BNF22" s="16"/>
      <c r="BNG22" s="16"/>
      <c r="BNH22" s="16"/>
      <c r="BNI22" s="16"/>
      <c r="BNJ22" s="16"/>
      <c r="BNK22" s="16"/>
      <c r="BNL22" s="16"/>
      <c r="BNM22" s="16"/>
      <c r="BNN22" s="16"/>
      <c r="BNO22" s="16"/>
      <c r="BNP22" s="16"/>
      <c r="BNQ22" s="16"/>
      <c r="BNR22" s="16"/>
      <c r="BNS22" s="16"/>
      <c r="BNT22" s="16"/>
      <c r="BNU22" s="16"/>
      <c r="BNV22" s="16"/>
      <c r="BNW22" s="16"/>
      <c r="BNX22" s="16"/>
      <c r="BNY22" s="16"/>
      <c r="BNZ22" s="16"/>
      <c r="BOA22" s="16"/>
      <c r="BOB22" s="16"/>
      <c r="BOC22" s="16"/>
      <c r="BOD22" s="16"/>
      <c r="BOE22" s="16"/>
      <c r="BOF22" s="16"/>
      <c r="BOG22" s="16"/>
      <c r="BOH22" s="16"/>
      <c r="BOI22" s="16"/>
      <c r="BOJ22" s="16"/>
      <c r="BOK22" s="16"/>
      <c r="BOL22" s="16"/>
      <c r="BOM22" s="16"/>
      <c r="BON22" s="16"/>
      <c r="BOO22" s="16"/>
      <c r="BOP22" s="16"/>
      <c r="BOQ22" s="16"/>
      <c r="BOR22" s="16"/>
      <c r="BOS22" s="16"/>
      <c r="BOT22" s="16"/>
      <c r="BOU22" s="16"/>
      <c r="BOV22" s="16"/>
      <c r="BOW22" s="16"/>
      <c r="BOX22" s="16"/>
      <c r="BOY22" s="16"/>
      <c r="BOZ22" s="16"/>
      <c r="BPA22" s="16"/>
      <c r="BPB22" s="16"/>
      <c r="BPC22" s="16"/>
      <c r="BPD22" s="16"/>
      <c r="BPE22" s="16"/>
      <c r="BPF22" s="16"/>
      <c r="BPG22" s="16"/>
      <c r="BPH22" s="16"/>
      <c r="BPI22" s="16"/>
      <c r="BPJ22" s="16"/>
      <c r="BPK22" s="16"/>
      <c r="BPL22" s="16"/>
      <c r="BPM22" s="16"/>
      <c r="BPN22" s="16"/>
      <c r="BPO22" s="16"/>
      <c r="BPP22" s="16"/>
      <c r="BPQ22" s="16"/>
      <c r="BPR22" s="16"/>
      <c r="BPS22" s="16"/>
      <c r="BPT22" s="16"/>
      <c r="BPU22" s="16"/>
      <c r="BPV22" s="16"/>
      <c r="BPW22" s="16"/>
      <c r="BPX22" s="16"/>
      <c r="BPY22" s="16"/>
      <c r="BPZ22" s="16"/>
      <c r="BQA22" s="16"/>
      <c r="BQB22" s="16"/>
      <c r="BQC22" s="16"/>
      <c r="BQD22" s="16"/>
      <c r="BQE22" s="16"/>
      <c r="BQF22" s="16"/>
      <c r="BQG22" s="16"/>
      <c r="BQH22" s="16"/>
      <c r="BQI22" s="16"/>
      <c r="BQJ22" s="16"/>
      <c r="BQK22" s="16"/>
      <c r="BQL22" s="16"/>
      <c r="BQM22" s="16"/>
      <c r="BQN22" s="16"/>
      <c r="BQO22" s="16"/>
      <c r="BQP22" s="16"/>
      <c r="BQQ22" s="16"/>
      <c r="BQR22" s="16"/>
      <c r="BQS22" s="16"/>
      <c r="BQT22" s="16"/>
      <c r="BQU22" s="16"/>
      <c r="BQV22" s="16"/>
      <c r="BQW22" s="16"/>
      <c r="BQX22" s="16"/>
      <c r="BQY22" s="16"/>
      <c r="BQZ22" s="16"/>
      <c r="BRA22" s="16"/>
      <c r="BRB22" s="16"/>
      <c r="BRC22" s="16"/>
      <c r="BRD22" s="16"/>
      <c r="BRE22" s="16"/>
      <c r="BRF22" s="16"/>
      <c r="BRG22" s="16"/>
      <c r="BRH22" s="16"/>
      <c r="BRI22" s="16"/>
      <c r="BRJ22" s="16"/>
      <c r="BRK22" s="16"/>
      <c r="BRL22" s="16"/>
      <c r="BRM22" s="16"/>
      <c r="BRN22" s="16"/>
      <c r="BRO22" s="16"/>
      <c r="BRP22" s="16"/>
      <c r="BRQ22" s="16"/>
      <c r="BRR22" s="16"/>
      <c r="BRS22" s="16"/>
      <c r="BRT22" s="16"/>
      <c r="BRU22" s="16"/>
      <c r="BRV22" s="16"/>
      <c r="BRW22" s="16"/>
      <c r="BRX22" s="16"/>
      <c r="BRY22" s="16"/>
      <c r="BRZ22" s="16"/>
      <c r="BSA22" s="16"/>
      <c r="BSB22" s="16"/>
      <c r="BSC22" s="16"/>
      <c r="BSD22" s="16"/>
      <c r="BSE22" s="16"/>
      <c r="BSF22" s="16"/>
      <c r="BSG22" s="16"/>
      <c r="BSH22" s="16"/>
      <c r="BSI22" s="16"/>
      <c r="BSJ22" s="16"/>
      <c r="BSK22" s="16"/>
      <c r="BSL22" s="16"/>
      <c r="BSM22" s="16"/>
      <c r="BSN22" s="16"/>
      <c r="BSO22" s="16"/>
      <c r="BSP22" s="16"/>
      <c r="BSQ22" s="16"/>
      <c r="BSR22" s="16"/>
      <c r="BSS22" s="16"/>
      <c r="BST22" s="16"/>
      <c r="BSU22" s="16"/>
      <c r="BSV22" s="16"/>
      <c r="BSW22" s="16"/>
      <c r="BSX22" s="16"/>
      <c r="BSY22" s="16"/>
      <c r="BSZ22" s="16"/>
      <c r="BTA22" s="16"/>
      <c r="BTB22" s="16"/>
      <c r="BTC22" s="16"/>
      <c r="BTD22" s="16"/>
      <c r="BTE22" s="16"/>
      <c r="BTF22" s="16"/>
      <c r="BTG22" s="16"/>
      <c r="BTH22" s="16"/>
    </row>
    <row r="23" spans="1:1880" s="238" customFormat="1" ht="110.25" customHeight="1" x14ac:dyDescent="0.3">
      <c r="A23" s="53">
        <v>622</v>
      </c>
      <c r="B23" s="239" t="s">
        <v>177</v>
      </c>
      <c r="C23" s="53" t="s">
        <v>194</v>
      </c>
      <c r="D23" s="53" t="s">
        <v>280</v>
      </c>
      <c r="E23" s="201">
        <f>INDEX('PY1 Data(H)'!$A$1:$CZ$140,MATCH('Unit Data from Audit Worksheet'!$A23,'PY1 Data(H)'!$A$1:$A$140,0),MATCH('Unit Data from Audit Worksheet'!$D$2,'PY1 Data(H)'!$A$1:$CZ$1,0))</f>
        <v>11079200</v>
      </c>
      <c r="F23" s="443">
        <v>0</v>
      </c>
      <c r="G23" s="228"/>
      <c r="H23" s="15"/>
      <c r="I23" s="236"/>
      <c r="J23" s="463"/>
      <c r="K23" s="335"/>
      <c r="L23"/>
      <c r="M23" s="16"/>
      <c r="N23" s="100"/>
      <c r="O23" s="16"/>
      <c r="P23" s="16"/>
      <c r="Q23" s="16"/>
      <c r="R23" s="16"/>
      <c r="S23" s="16"/>
      <c r="T23" s="16"/>
      <c r="U23" s="16"/>
      <c r="V23" s="16"/>
      <c r="W23" s="16"/>
      <c r="X23" s="16"/>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c r="IG23" s="16"/>
      <c r="IH23" s="16"/>
      <c r="II23" s="16"/>
      <c r="IJ23" s="16"/>
      <c r="IK23" s="16"/>
      <c r="IL23" s="16"/>
      <c r="IM23" s="16"/>
      <c r="IN23" s="16"/>
      <c r="IO23" s="16"/>
      <c r="IP23" s="16"/>
      <c r="IQ23" s="16"/>
      <c r="IR23" s="16"/>
      <c r="IS23" s="16"/>
      <c r="IT23" s="16"/>
      <c r="IU23" s="16"/>
      <c r="IV23" s="16"/>
      <c r="IW23" s="16"/>
      <c r="IX23" s="16"/>
      <c r="IY23" s="16"/>
      <c r="IZ23" s="16"/>
      <c r="JA23" s="16"/>
      <c r="JB23" s="16"/>
      <c r="JC23" s="16"/>
      <c r="JD23" s="16"/>
      <c r="JE23" s="16"/>
      <c r="JF23" s="16"/>
      <c r="JG23" s="16"/>
      <c r="JH23" s="16"/>
      <c r="JI23" s="16"/>
      <c r="JJ23" s="16"/>
      <c r="JK23" s="16"/>
      <c r="JL23" s="16"/>
      <c r="JM23" s="16"/>
      <c r="JN23" s="16"/>
      <c r="JO23" s="16"/>
      <c r="JP23" s="16"/>
      <c r="JQ23" s="16"/>
      <c r="JR23" s="16"/>
      <c r="JS23" s="16"/>
      <c r="JT23" s="16"/>
      <c r="JU23" s="16"/>
      <c r="JV23" s="16"/>
      <c r="JW23" s="16"/>
      <c r="JX23" s="16"/>
      <c r="JY23" s="16"/>
      <c r="JZ23" s="16"/>
      <c r="KA23" s="16"/>
      <c r="KB23" s="16"/>
      <c r="KC23" s="16"/>
      <c r="KD23" s="16"/>
      <c r="KE23" s="16"/>
      <c r="KF23" s="16"/>
      <c r="KG23" s="16"/>
      <c r="KH23" s="16"/>
      <c r="KI23" s="16"/>
      <c r="KJ23" s="16"/>
      <c r="KK23" s="16"/>
      <c r="KL23" s="16"/>
      <c r="KM23" s="16"/>
      <c r="KN23" s="16"/>
      <c r="KO23" s="16"/>
      <c r="KP23" s="16"/>
      <c r="KQ23" s="16"/>
      <c r="KR23" s="16"/>
      <c r="KS23" s="16"/>
      <c r="KT23" s="16"/>
      <c r="KU23" s="16"/>
      <c r="KV23" s="16"/>
      <c r="KW23" s="16"/>
      <c r="KX23" s="16"/>
      <c r="KY23" s="16"/>
      <c r="KZ23" s="16"/>
      <c r="LA23" s="16"/>
      <c r="LB23" s="16"/>
      <c r="LC23" s="16"/>
      <c r="LD23" s="16"/>
      <c r="LE23" s="16"/>
      <c r="LF23" s="16"/>
      <c r="LG23" s="16"/>
      <c r="LH23" s="16"/>
      <c r="LI23" s="16"/>
      <c r="LJ23" s="16"/>
      <c r="LK23" s="16"/>
      <c r="LL23" s="16"/>
      <c r="LM23" s="16"/>
      <c r="LN23" s="16"/>
      <c r="LO23" s="16"/>
      <c r="LP23" s="16"/>
      <c r="LQ23" s="16"/>
      <c r="LR23" s="16"/>
      <c r="LS23" s="16"/>
      <c r="LT23" s="16"/>
      <c r="LU23" s="16"/>
      <c r="LV23" s="16"/>
      <c r="LW23" s="16"/>
      <c r="LX23" s="16"/>
      <c r="LY23" s="16"/>
      <c r="LZ23" s="16"/>
      <c r="MA23" s="16"/>
      <c r="MB23" s="16"/>
      <c r="MC23" s="16"/>
      <c r="MD23" s="16"/>
      <c r="ME23" s="16"/>
      <c r="MF23" s="16"/>
      <c r="MG23" s="16"/>
      <c r="MH23" s="16"/>
      <c r="MI23" s="16"/>
      <c r="MJ23" s="16"/>
      <c r="MK23" s="16"/>
      <c r="ML23" s="16"/>
      <c r="MM23" s="16"/>
      <c r="MN23" s="16"/>
      <c r="MO23" s="16"/>
      <c r="MP23" s="16"/>
      <c r="MQ23" s="16"/>
      <c r="MR23" s="16"/>
      <c r="MS23" s="16"/>
      <c r="MT23" s="16"/>
      <c r="MU23" s="16"/>
      <c r="MV23" s="16"/>
      <c r="MW23" s="16"/>
      <c r="MX23" s="16"/>
      <c r="MY23" s="16"/>
      <c r="MZ23" s="16"/>
      <c r="NA23" s="16"/>
      <c r="NB23" s="16"/>
      <c r="NC23" s="16"/>
      <c r="ND23" s="16"/>
      <c r="NE23" s="16"/>
      <c r="NF23" s="16"/>
      <c r="NG23" s="16"/>
      <c r="NH23" s="16"/>
      <c r="NI23" s="16"/>
      <c r="NJ23" s="16"/>
      <c r="NK23" s="16"/>
      <c r="NL23" s="16"/>
      <c r="NM23" s="16"/>
      <c r="NN23" s="16"/>
      <c r="NO23" s="16"/>
      <c r="NP23" s="16"/>
      <c r="NQ23" s="16"/>
      <c r="NR23" s="16"/>
      <c r="NS23" s="16"/>
      <c r="NT23" s="16"/>
      <c r="NU23" s="16"/>
      <c r="NV23" s="16"/>
      <c r="NW23" s="16"/>
      <c r="NX23" s="16"/>
      <c r="NY23" s="16"/>
      <c r="NZ23" s="16"/>
      <c r="OA23" s="16"/>
      <c r="OB23" s="16"/>
      <c r="OC23" s="16"/>
      <c r="OD23" s="16"/>
      <c r="OE23" s="16"/>
      <c r="OF23" s="16"/>
      <c r="OG23" s="16"/>
      <c r="OH23" s="16"/>
      <c r="OI23" s="16"/>
      <c r="OJ23" s="16"/>
      <c r="OK23" s="16"/>
      <c r="OL23" s="16"/>
      <c r="OM23" s="16"/>
      <c r="ON23" s="16"/>
      <c r="OO23" s="16"/>
      <c r="OP23" s="16"/>
      <c r="OQ23" s="16"/>
      <c r="OR23" s="16"/>
      <c r="OS23" s="16"/>
      <c r="OT23" s="16"/>
      <c r="OU23" s="16"/>
      <c r="OV23" s="16"/>
      <c r="OW23" s="16"/>
      <c r="OX23" s="16"/>
      <c r="OY23" s="16"/>
      <c r="OZ23" s="16"/>
      <c r="PA23" s="16"/>
      <c r="PB23" s="16"/>
      <c r="PC23" s="16"/>
      <c r="PD23" s="16"/>
      <c r="PE23" s="16"/>
      <c r="PF23" s="16"/>
      <c r="PG23" s="16"/>
      <c r="PH23" s="16"/>
      <c r="PI23" s="16"/>
      <c r="PJ23" s="16"/>
      <c r="PK23" s="16"/>
      <c r="PL23" s="16"/>
      <c r="PM23" s="16"/>
      <c r="PN23" s="16"/>
      <c r="PO23" s="16"/>
      <c r="PP23" s="16"/>
      <c r="PQ23" s="16"/>
      <c r="PR23" s="16"/>
      <c r="PS23" s="16"/>
      <c r="PT23" s="16"/>
      <c r="PU23" s="16"/>
      <c r="PV23" s="16"/>
      <c r="PW23" s="16"/>
      <c r="PX23" s="16"/>
      <c r="PY23" s="16"/>
      <c r="PZ23" s="16"/>
      <c r="QA23" s="16"/>
      <c r="QB23" s="16"/>
      <c r="QC23" s="16"/>
      <c r="QD23" s="16"/>
      <c r="QE23" s="16"/>
      <c r="QF23" s="16"/>
      <c r="QG23" s="16"/>
      <c r="QH23" s="16"/>
      <c r="QI23" s="16"/>
      <c r="QJ23" s="16"/>
      <c r="QK23" s="16"/>
      <c r="QL23" s="16"/>
      <c r="QM23" s="16"/>
      <c r="QN23" s="16"/>
      <c r="QO23" s="16"/>
      <c r="QP23" s="16"/>
      <c r="QQ23" s="16"/>
      <c r="QR23" s="16"/>
      <c r="QS23" s="16"/>
      <c r="QT23" s="16"/>
      <c r="QU23" s="16"/>
      <c r="QV23" s="16"/>
      <c r="QW23" s="16"/>
      <c r="QX23" s="16"/>
      <c r="QY23" s="16"/>
      <c r="QZ23" s="16"/>
      <c r="RA23" s="16"/>
      <c r="RB23" s="16"/>
      <c r="RC23" s="16"/>
      <c r="RD23" s="16"/>
      <c r="RE23" s="16"/>
      <c r="RF23" s="16"/>
      <c r="RG23" s="16"/>
      <c r="RH23" s="16"/>
      <c r="RI23" s="16"/>
      <c r="RJ23" s="16"/>
      <c r="RK23" s="16"/>
      <c r="RL23" s="16"/>
      <c r="RM23" s="16"/>
      <c r="RN23" s="16"/>
      <c r="RO23" s="16"/>
      <c r="RP23" s="16"/>
      <c r="RQ23" s="16"/>
      <c r="RR23" s="16"/>
      <c r="RS23" s="16"/>
      <c r="RT23" s="16"/>
      <c r="RU23" s="16"/>
      <c r="RV23" s="16"/>
      <c r="RW23" s="16"/>
      <c r="RX23" s="16"/>
      <c r="RY23" s="16"/>
      <c r="RZ23" s="16"/>
      <c r="SA23" s="16"/>
      <c r="SB23" s="16"/>
      <c r="SC23" s="16"/>
      <c r="SD23" s="16"/>
      <c r="SE23" s="16"/>
      <c r="SF23" s="16"/>
      <c r="SG23" s="16"/>
      <c r="SH23" s="16"/>
      <c r="SI23" s="16"/>
      <c r="SJ23" s="16"/>
      <c r="SK23" s="16"/>
      <c r="SL23" s="16"/>
      <c r="SM23" s="16"/>
      <c r="SN23" s="16"/>
      <c r="SO23" s="16"/>
      <c r="SP23" s="16"/>
      <c r="SQ23" s="16"/>
      <c r="SR23" s="16"/>
      <c r="SS23" s="16"/>
      <c r="ST23" s="16"/>
      <c r="SU23" s="16"/>
      <c r="SV23" s="16"/>
      <c r="SW23" s="16"/>
      <c r="SX23" s="16"/>
      <c r="SY23" s="16"/>
      <c r="SZ23" s="16"/>
      <c r="TA23" s="16"/>
      <c r="TB23" s="16"/>
      <c r="TC23" s="16"/>
      <c r="TD23" s="16"/>
      <c r="TE23" s="16"/>
      <c r="TF23" s="16"/>
      <c r="TG23" s="16"/>
      <c r="TH23" s="16"/>
      <c r="TI23" s="16"/>
      <c r="TJ23" s="16"/>
      <c r="TK23" s="16"/>
      <c r="TL23" s="16"/>
      <c r="TM23" s="16"/>
      <c r="TN23" s="16"/>
      <c r="TO23" s="16"/>
      <c r="TP23" s="16"/>
      <c r="TQ23" s="16"/>
      <c r="TR23" s="16"/>
      <c r="TS23" s="16"/>
      <c r="TT23" s="16"/>
      <c r="TU23" s="16"/>
      <c r="TV23" s="16"/>
      <c r="TW23" s="16"/>
      <c r="TX23" s="16"/>
      <c r="TY23" s="16"/>
      <c r="TZ23" s="16"/>
      <c r="UA23" s="16"/>
      <c r="UB23" s="16"/>
      <c r="UC23" s="16"/>
      <c r="UD23" s="16"/>
      <c r="UE23" s="16"/>
      <c r="UF23" s="16"/>
      <c r="UG23" s="16"/>
      <c r="UH23" s="16"/>
      <c r="UI23" s="16"/>
      <c r="UJ23" s="16"/>
      <c r="UK23" s="16"/>
      <c r="UL23" s="16"/>
      <c r="UM23" s="16"/>
      <c r="UN23" s="16"/>
      <c r="UO23" s="16"/>
      <c r="UP23" s="16"/>
      <c r="UQ23" s="16"/>
      <c r="UR23" s="16"/>
      <c r="US23" s="16"/>
      <c r="UT23" s="16"/>
      <c r="UU23" s="16"/>
      <c r="UV23" s="16"/>
      <c r="UW23" s="16"/>
      <c r="UX23" s="16"/>
      <c r="UY23" s="16"/>
      <c r="UZ23" s="16"/>
      <c r="VA23" s="16"/>
      <c r="VB23" s="16"/>
      <c r="VC23" s="16"/>
      <c r="VD23" s="16"/>
      <c r="VE23" s="16"/>
      <c r="VF23" s="16"/>
      <c r="VG23" s="16"/>
      <c r="VH23" s="16"/>
      <c r="VI23" s="16"/>
      <c r="VJ23" s="16"/>
      <c r="VK23" s="16"/>
      <c r="VL23" s="16"/>
      <c r="VM23" s="16"/>
      <c r="VN23" s="16"/>
      <c r="VO23" s="16"/>
      <c r="VP23" s="16"/>
      <c r="VQ23" s="16"/>
      <c r="VR23" s="16"/>
      <c r="VS23" s="16"/>
      <c r="VT23" s="16"/>
      <c r="VU23" s="16"/>
      <c r="VV23" s="16"/>
      <c r="VW23" s="16"/>
      <c r="VX23" s="16"/>
      <c r="VY23" s="16"/>
      <c r="VZ23" s="16"/>
      <c r="WA23" s="16"/>
      <c r="WB23" s="16"/>
      <c r="WC23" s="16"/>
      <c r="WD23" s="16"/>
      <c r="WE23" s="16"/>
      <c r="WF23" s="16"/>
      <c r="WG23" s="16"/>
      <c r="WH23" s="16"/>
      <c r="WI23" s="16"/>
      <c r="WJ23" s="16"/>
      <c r="WK23" s="16"/>
      <c r="WL23" s="16"/>
      <c r="WM23" s="16"/>
      <c r="WN23" s="16"/>
      <c r="WO23" s="16"/>
      <c r="WP23" s="16"/>
      <c r="WQ23" s="16"/>
      <c r="WR23" s="16"/>
      <c r="WS23" s="16"/>
      <c r="WT23" s="16"/>
      <c r="WU23" s="16"/>
      <c r="WV23" s="16"/>
      <c r="WW23" s="16"/>
      <c r="WX23" s="16"/>
      <c r="WY23" s="16"/>
      <c r="WZ23" s="16"/>
      <c r="XA23" s="16"/>
      <c r="XB23" s="16"/>
      <c r="XC23" s="16"/>
      <c r="XD23" s="16"/>
      <c r="XE23" s="16"/>
      <c r="XF23" s="16"/>
      <c r="XG23" s="16"/>
      <c r="XH23" s="16"/>
      <c r="XI23" s="16"/>
      <c r="XJ23" s="16"/>
      <c r="XK23" s="16"/>
      <c r="XL23" s="16"/>
      <c r="XM23" s="16"/>
      <c r="XN23" s="16"/>
      <c r="XO23" s="16"/>
      <c r="XP23" s="16"/>
      <c r="XQ23" s="16"/>
      <c r="XR23" s="16"/>
      <c r="XS23" s="16"/>
      <c r="XT23" s="16"/>
      <c r="XU23" s="16"/>
      <c r="XV23" s="16"/>
      <c r="XW23" s="16"/>
      <c r="XX23" s="16"/>
      <c r="XY23" s="16"/>
      <c r="XZ23" s="16"/>
      <c r="YA23" s="16"/>
      <c r="YB23" s="16"/>
      <c r="YC23" s="16"/>
      <c r="YD23" s="16"/>
      <c r="YE23" s="16"/>
      <c r="YF23" s="16"/>
      <c r="YG23" s="16"/>
      <c r="YH23" s="16"/>
      <c r="YI23" s="16"/>
      <c r="YJ23" s="16"/>
      <c r="YK23" s="16"/>
      <c r="YL23" s="16"/>
      <c r="YM23" s="16"/>
      <c r="YN23" s="16"/>
      <c r="YO23" s="16"/>
      <c r="YP23" s="16"/>
      <c r="YQ23" s="16"/>
      <c r="YR23" s="16"/>
      <c r="YS23" s="16"/>
      <c r="YT23" s="16"/>
      <c r="YU23" s="16"/>
      <c r="YV23" s="16"/>
      <c r="YW23" s="16"/>
      <c r="YX23" s="16"/>
      <c r="YY23" s="16"/>
      <c r="YZ23" s="16"/>
      <c r="ZA23" s="16"/>
      <c r="ZB23" s="16"/>
      <c r="ZC23" s="16"/>
      <c r="ZD23" s="16"/>
      <c r="ZE23" s="16"/>
      <c r="ZF23" s="16"/>
      <c r="ZG23" s="16"/>
      <c r="ZH23" s="16"/>
      <c r="ZI23" s="16"/>
      <c r="ZJ23" s="16"/>
      <c r="ZK23" s="16"/>
      <c r="ZL23" s="16"/>
      <c r="ZM23" s="16"/>
      <c r="ZN23" s="16"/>
      <c r="ZO23" s="16"/>
      <c r="ZP23" s="16"/>
      <c r="ZQ23" s="16"/>
      <c r="ZR23" s="16"/>
      <c r="ZS23" s="16"/>
      <c r="ZT23" s="16"/>
      <c r="ZU23" s="16"/>
      <c r="ZV23" s="16"/>
      <c r="ZW23" s="16"/>
      <c r="ZX23" s="16"/>
      <c r="ZY23" s="16"/>
      <c r="ZZ23" s="16"/>
      <c r="AAA23" s="16"/>
      <c r="AAB23" s="16"/>
      <c r="AAC23" s="16"/>
      <c r="AAD23" s="16"/>
      <c r="AAE23" s="16"/>
      <c r="AAF23" s="16"/>
      <c r="AAG23" s="16"/>
      <c r="AAH23" s="16"/>
      <c r="AAI23" s="16"/>
      <c r="AAJ23" s="16"/>
      <c r="AAK23" s="16"/>
      <c r="AAL23" s="16"/>
      <c r="AAM23" s="16"/>
      <c r="AAN23" s="16"/>
      <c r="AAO23" s="16"/>
      <c r="AAP23" s="16"/>
      <c r="AAQ23" s="16"/>
      <c r="AAR23" s="16"/>
      <c r="AAS23" s="16"/>
      <c r="AAT23" s="16"/>
      <c r="AAU23" s="16"/>
      <c r="AAV23" s="16"/>
      <c r="AAW23" s="16"/>
      <c r="AAX23" s="16"/>
      <c r="AAY23" s="16"/>
      <c r="AAZ23" s="16"/>
      <c r="ABA23" s="16"/>
      <c r="ABB23" s="16"/>
      <c r="ABC23" s="16"/>
      <c r="ABD23" s="16"/>
      <c r="ABE23" s="16"/>
      <c r="ABF23" s="16"/>
      <c r="ABG23" s="16"/>
      <c r="ABH23" s="16"/>
      <c r="ABI23" s="16"/>
      <c r="ABJ23" s="16"/>
      <c r="ABK23" s="16"/>
      <c r="ABL23" s="16"/>
      <c r="ABM23" s="16"/>
      <c r="ABN23" s="16"/>
      <c r="ABO23" s="16"/>
      <c r="ABP23" s="16"/>
      <c r="ABQ23" s="16"/>
      <c r="ABR23" s="16"/>
      <c r="ABS23" s="16"/>
      <c r="ABT23" s="16"/>
      <c r="ABU23" s="16"/>
      <c r="ABV23" s="16"/>
      <c r="ABW23" s="16"/>
      <c r="ABX23" s="16"/>
      <c r="ABY23" s="16"/>
      <c r="ABZ23" s="16"/>
      <c r="ACA23" s="16"/>
      <c r="ACB23" s="16"/>
      <c r="ACC23" s="16"/>
      <c r="ACD23" s="16"/>
      <c r="ACE23" s="16"/>
      <c r="ACF23" s="16"/>
      <c r="ACG23" s="16"/>
      <c r="ACH23" s="16"/>
      <c r="ACI23" s="16"/>
      <c r="ACJ23" s="16"/>
      <c r="ACK23" s="16"/>
      <c r="ACL23" s="16"/>
      <c r="ACM23" s="16"/>
      <c r="ACN23" s="16"/>
      <c r="ACO23" s="16"/>
      <c r="ACP23" s="16"/>
      <c r="ACQ23" s="16"/>
      <c r="ACR23" s="16"/>
      <c r="ACS23" s="16"/>
      <c r="ACT23" s="16"/>
      <c r="ACU23" s="16"/>
      <c r="ACV23" s="16"/>
      <c r="ACW23" s="16"/>
      <c r="ACX23" s="16"/>
      <c r="ACY23" s="16"/>
      <c r="ACZ23" s="16"/>
      <c r="ADA23" s="16"/>
      <c r="ADB23" s="16"/>
      <c r="ADC23" s="16"/>
      <c r="ADD23" s="16"/>
      <c r="ADE23" s="16"/>
      <c r="ADF23" s="16"/>
      <c r="ADG23" s="16"/>
      <c r="ADH23" s="16"/>
      <c r="ADI23" s="16"/>
      <c r="ADJ23" s="16"/>
      <c r="ADK23" s="16"/>
      <c r="ADL23" s="16"/>
      <c r="ADM23" s="16"/>
      <c r="ADN23" s="16"/>
      <c r="ADO23" s="16"/>
      <c r="ADP23" s="16"/>
      <c r="ADQ23" s="16"/>
      <c r="ADR23" s="16"/>
      <c r="ADS23" s="16"/>
      <c r="ADT23" s="16"/>
      <c r="ADU23" s="16"/>
      <c r="ADV23" s="16"/>
      <c r="ADW23" s="16"/>
      <c r="ADX23" s="16"/>
      <c r="ADY23" s="16"/>
      <c r="ADZ23" s="16"/>
      <c r="AEA23" s="16"/>
      <c r="AEB23" s="16"/>
      <c r="AEC23" s="16"/>
      <c r="AED23" s="16"/>
      <c r="AEE23" s="16"/>
      <c r="AEF23" s="16"/>
      <c r="AEG23" s="16"/>
      <c r="AEH23" s="16"/>
      <c r="AEI23" s="16"/>
      <c r="AEJ23" s="16"/>
      <c r="AEK23" s="16"/>
      <c r="AEL23" s="16"/>
      <c r="AEM23" s="16"/>
      <c r="AEN23" s="16"/>
      <c r="AEO23" s="16"/>
      <c r="AEP23" s="16"/>
      <c r="AEQ23" s="16"/>
      <c r="AER23" s="16"/>
      <c r="AES23" s="16"/>
      <c r="AET23" s="16"/>
      <c r="AEU23" s="16"/>
      <c r="AEV23" s="16"/>
      <c r="AEW23" s="16"/>
      <c r="AEX23" s="16"/>
      <c r="AEY23" s="16"/>
      <c r="AEZ23" s="16"/>
      <c r="AFA23" s="16"/>
      <c r="AFB23" s="16"/>
      <c r="AFC23" s="16"/>
      <c r="AFD23" s="16"/>
      <c r="AFE23" s="16"/>
      <c r="AFF23" s="16"/>
      <c r="AFG23" s="16"/>
      <c r="AFH23" s="16"/>
      <c r="AFI23" s="16"/>
      <c r="AFJ23" s="16"/>
      <c r="AFK23" s="16"/>
      <c r="AFL23" s="16"/>
      <c r="AFM23" s="16"/>
      <c r="AFN23" s="16"/>
      <c r="AFO23" s="16"/>
      <c r="AFP23" s="16"/>
      <c r="AFQ23" s="16"/>
      <c r="AFR23" s="16"/>
      <c r="AFS23" s="16"/>
      <c r="AFT23" s="16"/>
      <c r="AFU23" s="16"/>
      <c r="AFV23" s="16"/>
      <c r="AFW23" s="16"/>
      <c r="AFX23" s="16"/>
      <c r="AFY23" s="16"/>
      <c r="AFZ23" s="16"/>
      <c r="AGA23" s="16"/>
      <c r="AGB23" s="16"/>
      <c r="AGC23" s="16"/>
      <c r="AGD23" s="16"/>
      <c r="AGE23" s="16"/>
      <c r="AGF23" s="16"/>
      <c r="AGG23" s="16"/>
      <c r="AGH23" s="16"/>
      <c r="AGI23" s="16"/>
      <c r="AGJ23" s="16"/>
      <c r="AGK23" s="16"/>
      <c r="AGL23" s="16"/>
      <c r="AGM23" s="16"/>
      <c r="AGN23" s="16"/>
      <c r="AGO23" s="16"/>
      <c r="AGP23" s="16"/>
      <c r="AGQ23" s="16"/>
      <c r="AGR23" s="16"/>
      <c r="AGS23" s="16"/>
      <c r="AGT23" s="16"/>
      <c r="AGU23" s="16"/>
      <c r="AGV23" s="16"/>
      <c r="AGW23" s="16"/>
      <c r="AGX23" s="16"/>
      <c r="AGY23" s="16"/>
      <c r="AGZ23" s="16"/>
      <c r="AHA23" s="16"/>
      <c r="AHB23" s="16"/>
      <c r="AHC23" s="16"/>
      <c r="AHD23" s="16"/>
      <c r="AHE23" s="16"/>
      <c r="AHF23" s="16"/>
      <c r="AHG23" s="16"/>
      <c r="AHH23" s="16"/>
      <c r="AHI23" s="16"/>
      <c r="AHJ23" s="16"/>
      <c r="AHK23" s="16"/>
      <c r="AHL23" s="16"/>
      <c r="AHM23" s="16"/>
      <c r="AHN23" s="16"/>
      <c r="AHO23" s="16"/>
      <c r="AHP23" s="16"/>
      <c r="AHQ23" s="16"/>
      <c r="AHR23" s="16"/>
      <c r="AHS23" s="16"/>
      <c r="AHT23" s="16"/>
      <c r="AHU23" s="16"/>
      <c r="AHV23" s="16"/>
      <c r="AHW23" s="16"/>
      <c r="AHX23" s="16"/>
      <c r="AHY23" s="16"/>
      <c r="AHZ23" s="16"/>
      <c r="AIA23" s="16"/>
      <c r="AIB23" s="16"/>
      <c r="AIC23" s="16"/>
      <c r="AID23" s="16"/>
      <c r="AIE23" s="16"/>
      <c r="AIF23" s="16"/>
      <c r="AIG23" s="16"/>
      <c r="AIH23" s="16"/>
      <c r="AII23" s="16"/>
      <c r="AIJ23" s="16"/>
      <c r="AIK23" s="16"/>
      <c r="AIL23" s="16"/>
      <c r="AIM23" s="16"/>
      <c r="AIN23" s="16"/>
      <c r="AIO23" s="16"/>
      <c r="AIP23" s="16"/>
      <c r="AIQ23" s="16"/>
      <c r="AIR23" s="16"/>
      <c r="AIS23" s="16"/>
      <c r="AIT23" s="16"/>
      <c r="AIU23" s="16"/>
      <c r="AIV23" s="16"/>
      <c r="AIW23" s="16"/>
      <c r="AIX23" s="16"/>
      <c r="AIY23" s="16"/>
      <c r="AIZ23" s="16"/>
      <c r="AJA23" s="16"/>
      <c r="AJB23" s="16"/>
      <c r="AJC23" s="16"/>
      <c r="AJD23" s="16"/>
      <c r="AJE23" s="16"/>
      <c r="AJF23" s="16"/>
      <c r="AJG23" s="16"/>
      <c r="AJH23" s="16"/>
      <c r="AJI23" s="16"/>
      <c r="AJJ23" s="16"/>
      <c r="AJK23" s="16"/>
      <c r="AJL23" s="16"/>
      <c r="AJM23" s="16"/>
      <c r="AJN23" s="16"/>
      <c r="AJO23" s="16"/>
      <c r="AJP23" s="16"/>
      <c r="AJQ23" s="16"/>
      <c r="AJR23" s="16"/>
      <c r="AJS23" s="16"/>
      <c r="AJT23" s="16"/>
      <c r="AJU23" s="16"/>
      <c r="AJV23" s="16"/>
      <c r="AJW23" s="16"/>
      <c r="AJX23" s="16"/>
      <c r="AJY23" s="16"/>
      <c r="AJZ23" s="16"/>
      <c r="AKA23" s="16"/>
      <c r="AKB23" s="16"/>
      <c r="AKC23" s="16"/>
      <c r="AKD23" s="16"/>
      <c r="AKE23" s="16"/>
      <c r="AKF23" s="16"/>
      <c r="AKG23" s="16"/>
      <c r="AKH23" s="16"/>
      <c r="AKI23" s="16"/>
      <c r="AKJ23" s="16"/>
      <c r="AKK23" s="16"/>
      <c r="AKL23" s="16"/>
      <c r="AKM23" s="16"/>
      <c r="AKN23" s="16"/>
      <c r="AKO23" s="16"/>
      <c r="AKP23" s="16"/>
      <c r="AKQ23" s="16"/>
      <c r="AKR23" s="16"/>
      <c r="AKS23" s="16"/>
      <c r="AKT23" s="16"/>
      <c r="AKU23" s="16"/>
      <c r="AKV23" s="16"/>
      <c r="AKW23" s="16"/>
      <c r="AKX23" s="16"/>
      <c r="AKY23" s="16"/>
      <c r="AKZ23" s="16"/>
      <c r="ALA23" s="16"/>
      <c r="ALB23" s="16"/>
      <c r="ALC23" s="16"/>
      <c r="ALD23" s="16"/>
      <c r="ALE23" s="16"/>
      <c r="ALF23" s="16"/>
      <c r="ALG23" s="16"/>
      <c r="ALH23" s="16"/>
      <c r="ALI23" s="16"/>
      <c r="ALJ23" s="16"/>
      <c r="ALK23" s="16"/>
      <c r="ALL23" s="16"/>
      <c r="ALM23" s="16"/>
      <c r="ALN23" s="16"/>
      <c r="ALO23" s="16"/>
      <c r="ALP23" s="16"/>
      <c r="ALQ23" s="16"/>
      <c r="ALR23" s="16"/>
      <c r="ALS23" s="16"/>
      <c r="ALT23" s="16"/>
      <c r="ALU23" s="16"/>
      <c r="ALV23" s="16"/>
      <c r="ALW23" s="16"/>
      <c r="ALX23" s="16"/>
      <c r="ALY23" s="16"/>
      <c r="ALZ23" s="16"/>
      <c r="AMA23" s="16"/>
      <c r="AMB23" s="16"/>
      <c r="AMC23" s="16"/>
      <c r="AMD23" s="16"/>
      <c r="AME23" s="16"/>
      <c r="AMF23" s="16"/>
      <c r="AMG23" s="16"/>
      <c r="AMH23" s="16"/>
      <c r="AMI23" s="16"/>
      <c r="AMJ23" s="16"/>
      <c r="AMK23" s="16"/>
      <c r="AML23" s="16"/>
      <c r="AMM23" s="16"/>
      <c r="AMN23" s="16"/>
      <c r="AMO23" s="16"/>
      <c r="AMP23" s="16"/>
      <c r="AMQ23" s="16"/>
      <c r="AMR23" s="16"/>
      <c r="AMS23" s="16"/>
      <c r="AMT23" s="16"/>
      <c r="AMU23" s="16"/>
      <c r="AMV23" s="16"/>
      <c r="AMW23" s="16"/>
      <c r="AMX23" s="16"/>
      <c r="AMY23" s="16"/>
      <c r="AMZ23" s="16"/>
      <c r="ANA23" s="16"/>
      <c r="ANB23" s="16"/>
      <c r="ANC23" s="16"/>
      <c r="AND23" s="16"/>
      <c r="ANE23" s="16"/>
      <c r="ANF23" s="16"/>
      <c r="ANG23" s="16"/>
      <c r="ANH23" s="16"/>
      <c r="ANI23" s="16"/>
      <c r="ANJ23" s="16"/>
      <c r="ANK23" s="16"/>
      <c r="ANL23" s="16"/>
      <c r="ANM23" s="16"/>
      <c r="ANN23" s="16"/>
      <c r="ANO23" s="16"/>
      <c r="ANP23" s="16"/>
      <c r="ANQ23" s="16"/>
      <c r="ANR23" s="16"/>
      <c r="ANS23" s="16"/>
      <c r="ANT23" s="16"/>
      <c r="ANU23" s="16"/>
      <c r="ANV23" s="16"/>
      <c r="ANW23" s="16"/>
      <c r="ANX23" s="16"/>
      <c r="ANY23" s="16"/>
      <c r="ANZ23" s="16"/>
      <c r="AOA23" s="16"/>
      <c r="AOB23" s="16"/>
      <c r="AOC23" s="16"/>
      <c r="AOD23" s="16"/>
      <c r="AOE23" s="16"/>
      <c r="AOF23" s="16"/>
      <c r="AOG23" s="16"/>
      <c r="AOH23" s="16"/>
      <c r="AOI23" s="16"/>
      <c r="AOJ23" s="16"/>
      <c r="AOK23" s="16"/>
      <c r="AOL23" s="16"/>
      <c r="AOM23" s="16"/>
      <c r="AON23" s="16"/>
      <c r="AOO23" s="16"/>
      <c r="AOP23" s="16"/>
      <c r="AOQ23" s="16"/>
      <c r="AOR23" s="16"/>
      <c r="AOS23" s="16"/>
      <c r="AOT23" s="16"/>
      <c r="AOU23" s="16"/>
      <c r="AOV23" s="16"/>
      <c r="AOW23" s="16"/>
      <c r="AOX23" s="16"/>
      <c r="AOY23" s="16"/>
      <c r="AOZ23" s="16"/>
      <c r="APA23" s="16"/>
      <c r="APB23" s="16"/>
      <c r="APC23" s="16"/>
      <c r="APD23" s="16"/>
      <c r="APE23" s="16"/>
      <c r="APF23" s="16"/>
      <c r="APG23" s="16"/>
      <c r="APH23" s="16"/>
      <c r="API23" s="16"/>
      <c r="APJ23" s="16"/>
      <c r="APK23" s="16"/>
      <c r="APL23" s="16"/>
      <c r="APM23" s="16"/>
      <c r="APN23" s="16"/>
      <c r="APO23" s="16"/>
      <c r="APP23" s="16"/>
      <c r="APQ23" s="16"/>
      <c r="APR23" s="16"/>
      <c r="APS23" s="16"/>
      <c r="APT23" s="16"/>
      <c r="APU23" s="16"/>
      <c r="APV23" s="16"/>
      <c r="APW23" s="16"/>
      <c r="APX23" s="16"/>
      <c r="APY23" s="16"/>
      <c r="APZ23" s="16"/>
      <c r="AQA23" s="16"/>
      <c r="AQB23" s="16"/>
      <c r="AQC23" s="16"/>
      <c r="AQD23" s="16"/>
      <c r="AQE23" s="16"/>
      <c r="AQF23" s="16"/>
      <c r="AQG23" s="16"/>
      <c r="AQH23" s="16"/>
      <c r="AQI23" s="16"/>
      <c r="AQJ23" s="16"/>
      <c r="AQK23" s="16"/>
      <c r="AQL23" s="16"/>
      <c r="AQM23" s="16"/>
      <c r="AQN23" s="16"/>
      <c r="AQO23" s="16"/>
      <c r="AQP23" s="16"/>
      <c r="AQQ23" s="16"/>
      <c r="AQR23" s="16"/>
      <c r="AQS23" s="16"/>
      <c r="AQT23" s="16"/>
      <c r="AQU23" s="16"/>
      <c r="AQV23" s="16"/>
      <c r="AQW23" s="16"/>
      <c r="AQX23" s="16"/>
      <c r="AQY23" s="16"/>
      <c r="AQZ23" s="16"/>
      <c r="ARA23" s="16"/>
      <c r="ARB23" s="16"/>
      <c r="ARC23" s="16"/>
      <c r="ARD23" s="16"/>
      <c r="ARE23" s="16"/>
      <c r="ARF23" s="16"/>
      <c r="ARG23" s="16"/>
      <c r="ARH23" s="16"/>
      <c r="ARI23" s="16"/>
      <c r="ARJ23" s="16"/>
      <c r="ARK23" s="16"/>
      <c r="ARL23" s="16"/>
      <c r="ARM23" s="16"/>
      <c r="ARN23" s="16"/>
      <c r="ARO23" s="16"/>
      <c r="ARP23" s="16"/>
      <c r="ARQ23" s="16"/>
      <c r="ARR23" s="16"/>
      <c r="ARS23" s="16"/>
      <c r="ART23" s="16"/>
      <c r="ARU23" s="16"/>
      <c r="ARV23" s="16"/>
      <c r="ARW23" s="16"/>
      <c r="ARX23" s="16"/>
      <c r="ARY23" s="16"/>
      <c r="ARZ23" s="16"/>
      <c r="ASA23" s="16"/>
      <c r="ASB23" s="16"/>
      <c r="ASC23" s="16"/>
      <c r="ASD23" s="16"/>
      <c r="ASE23" s="16"/>
      <c r="ASF23" s="16"/>
      <c r="ASG23" s="16"/>
      <c r="ASH23" s="16"/>
      <c r="ASI23" s="16"/>
      <c r="ASJ23" s="16"/>
      <c r="ASK23" s="16"/>
      <c r="ASL23" s="16"/>
      <c r="ASM23" s="16"/>
      <c r="ASN23" s="16"/>
      <c r="ASO23" s="16"/>
      <c r="ASP23" s="16"/>
      <c r="ASQ23" s="16"/>
      <c r="ASR23" s="16"/>
      <c r="ASS23" s="16"/>
      <c r="AST23" s="16"/>
      <c r="ASU23" s="16"/>
      <c r="ASV23" s="16"/>
      <c r="ASW23" s="16"/>
      <c r="ASX23" s="16"/>
      <c r="ASY23" s="16"/>
      <c r="ASZ23" s="16"/>
      <c r="ATA23" s="16"/>
      <c r="ATB23" s="16"/>
      <c r="ATC23" s="16"/>
      <c r="ATD23" s="16"/>
      <c r="ATE23" s="16"/>
      <c r="ATF23" s="16"/>
      <c r="ATG23" s="16"/>
      <c r="ATH23" s="16"/>
      <c r="ATI23" s="16"/>
      <c r="ATJ23" s="16"/>
      <c r="ATK23" s="16"/>
      <c r="ATL23" s="16"/>
      <c r="ATM23" s="16"/>
      <c r="ATN23" s="16"/>
      <c r="ATO23" s="16"/>
      <c r="ATP23" s="16"/>
      <c r="ATQ23" s="16"/>
      <c r="ATR23" s="16"/>
      <c r="ATS23" s="16"/>
      <c r="ATT23" s="16"/>
      <c r="ATU23" s="16"/>
      <c r="ATV23" s="16"/>
      <c r="ATW23" s="16"/>
      <c r="ATX23" s="16"/>
      <c r="ATY23" s="16"/>
      <c r="ATZ23" s="16"/>
      <c r="AUA23" s="16"/>
      <c r="AUB23" s="16"/>
      <c r="AUC23" s="16"/>
      <c r="AUD23" s="16"/>
      <c r="AUE23" s="16"/>
      <c r="AUF23" s="16"/>
      <c r="AUG23" s="16"/>
      <c r="AUH23" s="16"/>
      <c r="AUI23" s="16"/>
      <c r="AUJ23" s="16"/>
      <c r="AUK23" s="16"/>
      <c r="AUL23" s="16"/>
      <c r="AUM23" s="16"/>
      <c r="AUN23" s="16"/>
      <c r="AUO23" s="16"/>
      <c r="AUP23" s="16"/>
      <c r="AUQ23" s="16"/>
      <c r="AUR23" s="16"/>
      <c r="AUS23" s="16"/>
      <c r="AUT23" s="16"/>
      <c r="AUU23" s="16"/>
      <c r="AUV23" s="16"/>
      <c r="AUW23" s="16"/>
      <c r="AUX23" s="16"/>
      <c r="AUY23" s="16"/>
      <c r="AUZ23" s="16"/>
      <c r="AVA23" s="16"/>
      <c r="AVB23" s="16"/>
      <c r="AVC23" s="16"/>
      <c r="AVD23" s="16"/>
      <c r="AVE23" s="16"/>
      <c r="AVF23" s="16"/>
      <c r="AVG23" s="16"/>
      <c r="AVH23" s="16"/>
      <c r="AVI23" s="16"/>
      <c r="AVJ23" s="16"/>
      <c r="AVK23" s="16"/>
      <c r="AVL23" s="16"/>
      <c r="AVM23" s="16"/>
      <c r="AVN23" s="16"/>
      <c r="AVO23" s="16"/>
      <c r="AVP23" s="16"/>
      <c r="AVQ23" s="16"/>
      <c r="AVR23" s="16"/>
      <c r="AVS23" s="16"/>
      <c r="AVT23" s="16"/>
      <c r="AVU23" s="16"/>
      <c r="AVV23" s="16"/>
      <c r="AVW23" s="16"/>
      <c r="AVX23" s="16"/>
      <c r="AVY23" s="16"/>
      <c r="AVZ23" s="16"/>
      <c r="AWA23" s="16"/>
      <c r="AWB23" s="16"/>
      <c r="AWC23" s="16"/>
      <c r="AWD23" s="16"/>
      <c r="AWE23" s="16"/>
      <c r="AWF23" s="16"/>
      <c r="AWG23" s="16"/>
      <c r="AWH23" s="16"/>
      <c r="AWI23" s="16"/>
      <c r="AWJ23" s="16"/>
      <c r="AWK23" s="16"/>
      <c r="AWL23" s="16"/>
      <c r="AWM23" s="16"/>
      <c r="AWN23" s="16"/>
      <c r="AWO23" s="16"/>
      <c r="AWP23" s="16"/>
      <c r="AWQ23" s="16"/>
      <c r="AWR23" s="16"/>
      <c r="AWS23" s="16"/>
      <c r="AWT23" s="16"/>
      <c r="AWU23" s="16"/>
      <c r="AWV23" s="16"/>
      <c r="AWW23" s="16"/>
      <c r="AWX23" s="16"/>
      <c r="AWY23" s="16"/>
      <c r="AWZ23" s="16"/>
      <c r="AXA23" s="16"/>
      <c r="AXB23" s="16"/>
      <c r="AXC23" s="16"/>
      <c r="AXD23" s="16"/>
      <c r="AXE23" s="16"/>
      <c r="AXF23" s="16"/>
      <c r="AXG23" s="16"/>
      <c r="AXH23" s="16"/>
      <c r="AXI23" s="16"/>
      <c r="AXJ23" s="16"/>
      <c r="AXK23" s="16"/>
      <c r="AXL23" s="16"/>
      <c r="AXM23" s="16"/>
      <c r="AXN23" s="16"/>
      <c r="AXO23" s="16"/>
      <c r="AXP23" s="16"/>
      <c r="AXQ23" s="16"/>
      <c r="AXR23" s="16"/>
      <c r="AXS23" s="16"/>
      <c r="AXT23" s="16"/>
      <c r="AXU23" s="16"/>
      <c r="AXV23" s="16"/>
      <c r="AXW23" s="16"/>
      <c r="AXX23" s="16"/>
      <c r="AXY23" s="16"/>
      <c r="AXZ23" s="16"/>
      <c r="AYA23" s="16"/>
      <c r="AYB23" s="16"/>
      <c r="AYC23" s="16"/>
      <c r="AYD23" s="16"/>
      <c r="AYE23" s="16"/>
      <c r="AYF23" s="16"/>
      <c r="AYG23" s="16"/>
      <c r="AYH23" s="16"/>
      <c r="AYI23" s="16"/>
      <c r="AYJ23" s="16"/>
      <c r="AYK23" s="16"/>
      <c r="AYL23" s="16"/>
      <c r="AYM23" s="16"/>
      <c r="AYN23" s="16"/>
      <c r="AYO23" s="16"/>
      <c r="AYP23" s="16"/>
      <c r="AYQ23" s="16"/>
      <c r="AYR23" s="16"/>
      <c r="AYS23" s="16"/>
      <c r="AYT23" s="16"/>
      <c r="AYU23" s="16"/>
      <c r="AYV23" s="16"/>
      <c r="AYW23" s="16"/>
      <c r="AYX23" s="16"/>
      <c r="AYY23" s="16"/>
      <c r="AYZ23" s="16"/>
      <c r="AZA23" s="16"/>
      <c r="AZB23" s="16"/>
      <c r="AZC23" s="16"/>
      <c r="AZD23" s="16"/>
      <c r="AZE23" s="16"/>
      <c r="AZF23" s="16"/>
      <c r="AZG23" s="16"/>
      <c r="AZH23" s="16"/>
      <c r="AZI23" s="16"/>
      <c r="AZJ23" s="16"/>
      <c r="AZK23" s="16"/>
      <c r="AZL23" s="16"/>
      <c r="AZM23" s="16"/>
      <c r="AZN23" s="16"/>
      <c r="AZO23" s="16"/>
      <c r="AZP23" s="16"/>
      <c r="AZQ23" s="16"/>
      <c r="AZR23" s="16"/>
      <c r="AZS23" s="16"/>
      <c r="AZT23" s="16"/>
      <c r="AZU23" s="16"/>
      <c r="AZV23" s="16"/>
      <c r="AZW23" s="16"/>
      <c r="AZX23" s="16"/>
      <c r="AZY23" s="16"/>
      <c r="AZZ23" s="16"/>
      <c r="BAA23" s="16"/>
      <c r="BAB23" s="16"/>
      <c r="BAC23" s="16"/>
      <c r="BAD23" s="16"/>
      <c r="BAE23" s="16"/>
      <c r="BAF23" s="16"/>
      <c r="BAG23" s="16"/>
      <c r="BAH23" s="16"/>
      <c r="BAI23" s="16"/>
      <c r="BAJ23" s="16"/>
      <c r="BAK23" s="16"/>
      <c r="BAL23" s="16"/>
      <c r="BAM23" s="16"/>
      <c r="BAN23" s="16"/>
      <c r="BAO23" s="16"/>
      <c r="BAP23" s="16"/>
      <c r="BAQ23" s="16"/>
      <c r="BAR23" s="16"/>
      <c r="BAS23" s="16"/>
      <c r="BAT23" s="16"/>
      <c r="BAU23" s="16"/>
      <c r="BAV23" s="16"/>
      <c r="BAW23" s="16"/>
      <c r="BAX23" s="16"/>
      <c r="BAY23" s="16"/>
      <c r="BAZ23" s="16"/>
      <c r="BBA23" s="16"/>
      <c r="BBB23" s="16"/>
      <c r="BBC23" s="16"/>
      <c r="BBD23" s="16"/>
      <c r="BBE23" s="16"/>
      <c r="BBF23" s="16"/>
      <c r="BBG23" s="16"/>
      <c r="BBH23" s="16"/>
      <c r="BBI23" s="16"/>
      <c r="BBJ23" s="16"/>
      <c r="BBK23" s="16"/>
      <c r="BBL23" s="16"/>
      <c r="BBM23" s="16"/>
      <c r="BBN23" s="16"/>
      <c r="BBO23" s="16"/>
      <c r="BBP23" s="16"/>
      <c r="BBQ23" s="16"/>
      <c r="BBR23" s="16"/>
      <c r="BBS23" s="16"/>
      <c r="BBT23" s="16"/>
      <c r="BBU23" s="16"/>
      <c r="BBV23" s="16"/>
      <c r="BBW23" s="16"/>
      <c r="BBX23" s="16"/>
      <c r="BBY23" s="16"/>
      <c r="BBZ23" s="16"/>
      <c r="BCA23" s="16"/>
      <c r="BCB23" s="16"/>
      <c r="BCC23" s="16"/>
      <c r="BCD23" s="16"/>
      <c r="BCE23" s="16"/>
      <c r="BCF23" s="16"/>
      <c r="BCG23" s="16"/>
      <c r="BCH23" s="16"/>
      <c r="BCI23" s="16"/>
      <c r="BCJ23" s="16"/>
      <c r="BCK23" s="16"/>
      <c r="BCL23" s="16"/>
      <c r="BCM23" s="16"/>
      <c r="BCN23" s="16"/>
      <c r="BCO23" s="16"/>
      <c r="BCP23" s="16"/>
      <c r="BCQ23" s="16"/>
      <c r="BCR23" s="16"/>
      <c r="BCS23" s="16"/>
      <c r="BCT23" s="16"/>
      <c r="BCU23" s="16"/>
      <c r="BCV23" s="16"/>
      <c r="BCW23" s="16"/>
      <c r="BCX23" s="16"/>
      <c r="BCY23" s="16"/>
      <c r="BCZ23" s="16"/>
      <c r="BDA23" s="16"/>
      <c r="BDB23" s="16"/>
      <c r="BDC23" s="16"/>
      <c r="BDD23" s="16"/>
      <c r="BDE23" s="16"/>
      <c r="BDF23" s="16"/>
      <c r="BDG23" s="16"/>
      <c r="BDH23" s="16"/>
      <c r="BDI23" s="16"/>
      <c r="BDJ23" s="16"/>
      <c r="BDK23" s="16"/>
      <c r="BDL23" s="16"/>
      <c r="BDM23" s="16"/>
      <c r="BDN23" s="16"/>
      <c r="BDO23" s="16"/>
      <c r="BDP23" s="16"/>
      <c r="BDQ23" s="16"/>
      <c r="BDR23" s="16"/>
      <c r="BDS23" s="16"/>
      <c r="BDT23" s="16"/>
      <c r="BDU23" s="16"/>
      <c r="BDV23" s="16"/>
      <c r="BDW23" s="16"/>
      <c r="BDX23" s="16"/>
      <c r="BDY23" s="16"/>
      <c r="BDZ23" s="16"/>
      <c r="BEA23" s="16"/>
      <c r="BEB23" s="16"/>
      <c r="BEC23" s="16"/>
      <c r="BED23" s="16"/>
      <c r="BEE23" s="16"/>
      <c r="BEF23" s="16"/>
      <c r="BEG23" s="16"/>
      <c r="BEH23" s="16"/>
      <c r="BEI23" s="16"/>
      <c r="BEJ23" s="16"/>
      <c r="BEK23" s="16"/>
      <c r="BEL23" s="16"/>
      <c r="BEM23" s="16"/>
      <c r="BEN23" s="16"/>
      <c r="BEO23" s="16"/>
      <c r="BEP23" s="16"/>
      <c r="BEQ23" s="16"/>
      <c r="BER23" s="16"/>
      <c r="BES23" s="16"/>
      <c r="BET23" s="16"/>
      <c r="BEU23" s="16"/>
      <c r="BEV23" s="16"/>
      <c r="BEW23" s="16"/>
      <c r="BEX23" s="16"/>
      <c r="BEY23" s="16"/>
      <c r="BEZ23" s="16"/>
      <c r="BFA23" s="16"/>
      <c r="BFB23" s="16"/>
      <c r="BFC23" s="16"/>
      <c r="BFD23" s="16"/>
      <c r="BFE23" s="16"/>
      <c r="BFF23" s="16"/>
      <c r="BFG23" s="16"/>
      <c r="BFH23" s="16"/>
      <c r="BFI23" s="16"/>
      <c r="BFJ23" s="16"/>
      <c r="BFK23" s="16"/>
      <c r="BFL23" s="16"/>
      <c r="BFM23" s="16"/>
      <c r="BFN23" s="16"/>
      <c r="BFO23" s="16"/>
      <c r="BFP23" s="16"/>
      <c r="BFQ23" s="16"/>
      <c r="BFR23" s="16"/>
      <c r="BFS23" s="16"/>
      <c r="BFT23" s="16"/>
      <c r="BFU23" s="16"/>
      <c r="BFV23" s="16"/>
      <c r="BFW23" s="16"/>
      <c r="BFX23" s="16"/>
      <c r="BFY23" s="16"/>
      <c r="BFZ23" s="16"/>
      <c r="BGA23" s="16"/>
      <c r="BGB23" s="16"/>
      <c r="BGC23" s="16"/>
      <c r="BGD23" s="16"/>
      <c r="BGE23" s="16"/>
      <c r="BGF23" s="16"/>
      <c r="BGG23" s="16"/>
      <c r="BGH23" s="16"/>
      <c r="BGI23" s="16"/>
      <c r="BGJ23" s="16"/>
      <c r="BGK23" s="16"/>
      <c r="BGL23" s="16"/>
      <c r="BGM23" s="16"/>
      <c r="BGN23" s="16"/>
      <c r="BGO23" s="16"/>
      <c r="BGP23" s="16"/>
      <c r="BGQ23" s="16"/>
      <c r="BGR23" s="16"/>
      <c r="BGS23" s="16"/>
      <c r="BGT23" s="16"/>
      <c r="BGU23" s="16"/>
      <c r="BGV23" s="16"/>
      <c r="BGW23" s="16"/>
      <c r="BGX23" s="16"/>
      <c r="BGY23" s="16"/>
      <c r="BGZ23" s="16"/>
      <c r="BHA23" s="16"/>
      <c r="BHB23" s="16"/>
      <c r="BHC23" s="16"/>
      <c r="BHD23" s="16"/>
      <c r="BHE23" s="16"/>
      <c r="BHF23" s="16"/>
      <c r="BHG23" s="16"/>
      <c r="BHH23" s="16"/>
      <c r="BHI23" s="16"/>
      <c r="BHJ23" s="16"/>
      <c r="BHK23" s="16"/>
      <c r="BHL23" s="16"/>
      <c r="BHM23" s="16"/>
      <c r="BHN23" s="16"/>
      <c r="BHO23" s="16"/>
      <c r="BHP23" s="16"/>
      <c r="BHQ23" s="16"/>
      <c r="BHR23" s="16"/>
      <c r="BHS23" s="16"/>
      <c r="BHT23" s="16"/>
      <c r="BHU23" s="16"/>
      <c r="BHV23" s="16"/>
      <c r="BHW23" s="16"/>
      <c r="BHX23" s="16"/>
      <c r="BHY23" s="16"/>
      <c r="BHZ23" s="16"/>
      <c r="BIA23" s="16"/>
      <c r="BIB23" s="16"/>
      <c r="BIC23" s="16"/>
      <c r="BID23" s="16"/>
      <c r="BIE23" s="16"/>
      <c r="BIF23" s="16"/>
      <c r="BIG23" s="16"/>
      <c r="BIH23" s="16"/>
      <c r="BII23" s="16"/>
      <c r="BIJ23" s="16"/>
      <c r="BIK23" s="16"/>
      <c r="BIL23" s="16"/>
      <c r="BIM23" s="16"/>
      <c r="BIN23" s="16"/>
      <c r="BIO23" s="16"/>
      <c r="BIP23" s="16"/>
      <c r="BIQ23" s="16"/>
      <c r="BIR23" s="16"/>
      <c r="BIS23" s="16"/>
      <c r="BIT23" s="16"/>
      <c r="BIU23" s="16"/>
      <c r="BIV23" s="16"/>
      <c r="BIW23" s="16"/>
      <c r="BIX23" s="16"/>
      <c r="BIY23" s="16"/>
      <c r="BIZ23" s="16"/>
      <c r="BJA23" s="16"/>
      <c r="BJB23" s="16"/>
      <c r="BJC23" s="16"/>
      <c r="BJD23" s="16"/>
      <c r="BJE23" s="16"/>
      <c r="BJF23" s="16"/>
      <c r="BJG23" s="16"/>
      <c r="BJH23" s="16"/>
      <c r="BJI23" s="16"/>
      <c r="BJJ23" s="16"/>
      <c r="BJK23" s="16"/>
      <c r="BJL23" s="16"/>
      <c r="BJM23" s="16"/>
      <c r="BJN23" s="16"/>
      <c r="BJO23" s="16"/>
      <c r="BJP23" s="16"/>
      <c r="BJQ23" s="16"/>
      <c r="BJR23" s="16"/>
      <c r="BJS23" s="16"/>
      <c r="BJT23" s="16"/>
      <c r="BJU23" s="16"/>
      <c r="BJV23" s="16"/>
      <c r="BJW23" s="16"/>
      <c r="BJX23" s="16"/>
      <c r="BJY23" s="16"/>
      <c r="BJZ23" s="16"/>
      <c r="BKA23" s="16"/>
      <c r="BKB23" s="16"/>
      <c r="BKC23" s="16"/>
      <c r="BKD23" s="16"/>
      <c r="BKE23" s="16"/>
      <c r="BKF23" s="16"/>
      <c r="BKG23" s="16"/>
      <c r="BKH23" s="16"/>
      <c r="BKI23" s="16"/>
      <c r="BKJ23" s="16"/>
      <c r="BKK23" s="16"/>
      <c r="BKL23" s="16"/>
      <c r="BKM23" s="16"/>
      <c r="BKN23" s="16"/>
      <c r="BKO23" s="16"/>
      <c r="BKP23" s="16"/>
      <c r="BKQ23" s="16"/>
      <c r="BKR23" s="16"/>
      <c r="BKS23" s="16"/>
      <c r="BKT23" s="16"/>
      <c r="BKU23" s="16"/>
      <c r="BKV23" s="16"/>
      <c r="BKW23" s="16"/>
      <c r="BKX23" s="16"/>
      <c r="BKY23" s="16"/>
      <c r="BKZ23" s="16"/>
      <c r="BLA23" s="16"/>
      <c r="BLB23" s="16"/>
      <c r="BLC23" s="16"/>
      <c r="BLD23" s="16"/>
      <c r="BLE23" s="16"/>
      <c r="BLF23" s="16"/>
      <c r="BLG23" s="16"/>
      <c r="BLH23" s="16"/>
      <c r="BLI23" s="16"/>
      <c r="BLJ23" s="16"/>
      <c r="BLK23" s="16"/>
      <c r="BLL23" s="16"/>
      <c r="BLM23" s="16"/>
      <c r="BLN23" s="16"/>
      <c r="BLO23" s="16"/>
      <c r="BLP23" s="16"/>
      <c r="BLQ23" s="16"/>
      <c r="BLR23" s="16"/>
      <c r="BLS23" s="16"/>
      <c r="BLT23" s="16"/>
      <c r="BLU23" s="16"/>
      <c r="BLV23" s="16"/>
      <c r="BLW23" s="16"/>
      <c r="BLX23" s="16"/>
      <c r="BLY23" s="16"/>
      <c r="BLZ23" s="16"/>
      <c r="BMA23" s="16"/>
      <c r="BMB23" s="16"/>
      <c r="BMC23" s="16"/>
      <c r="BMD23" s="16"/>
      <c r="BME23" s="16"/>
      <c r="BMF23" s="16"/>
      <c r="BMG23" s="16"/>
      <c r="BMH23" s="16"/>
      <c r="BMI23" s="16"/>
      <c r="BMJ23" s="16"/>
      <c r="BMK23" s="16"/>
      <c r="BML23" s="16"/>
      <c r="BMM23" s="16"/>
      <c r="BMN23" s="16"/>
      <c r="BMO23" s="16"/>
      <c r="BMP23" s="16"/>
      <c r="BMQ23" s="16"/>
      <c r="BMR23" s="16"/>
      <c r="BMS23" s="16"/>
      <c r="BMT23" s="16"/>
      <c r="BMU23" s="16"/>
      <c r="BMV23" s="16"/>
      <c r="BMW23" s="16"/>
      <c r="BMX23" s="16"/>
      <c r="BMY23" s="16"/>
      <c r="BMZ23" s="16"/>
      <c r="BNA23" s="16"/>
      <c r="BNB23" s="16"/>
      <c r="BNC23" s="16"/>
      <c r="BND23" s="16"/>
      <c r="BNE23" s="16"/>
      <c r="BNF23" s="16"/>
      <c r="BNG23" s="16"/>
      <c r="BNH23" s="16"/>
      <c r="BNI23" s="16"/>
      <c r="BNJ23" s="16"/>
      <c r="BNK23" s="16"/>
      <c r="BNL23" s="16"/>
      <c r="BNM23" s="16"/>
      <c r="BNN23" s="16"/>
      <c r="BNO23" s="16"/>
      <c r="BNP23" s="16"/>
      <c r="BNQ23" s="16"/>
      <c r="BNR23" s="16"/>
      <c r="BNS23" s="16"/>
      <c r="BNT23" s="16"/>
      <c r="BNU23" s="16"/>
      <c r="BNV23" s="16"/>
      <c r="BNW23" s="16"/>
      <c r="BNX23" s="16"/>
      <c r="BNY23" s="16"/>
      <c r="BNZ23" s="16"/>
      <c r="BOA23" s="16"/>
      <c r="BOB23" s="16"/>
      <c r="BOC23" s="16"/>
      <c r="BOD23" s="16"/>
      <c r="BOE23" s="16"/>
      <c r="BOF23" s="16"/>
      <c r="BOG23" s="16"/>
      <c r="BOH23" s="16"/>
      <c r="BOI23" s="16"/>
      <c r="BOJ23" s="16"/>
      <c r="BOK23" s="16"/>
      <c r="BOL23" s="16"/>
      <c r="BOM23" s="16"/>
      <c r="BON23" s="16"/>
      <c r="BOO23" s="16"/>
      <c r="BOP23" s="16"/>
      <c r="BOQ23" s="16"/>
      <c r="BOR23" s="16"/>
      <c r="BOS23" s="16"/>
      <c r="BOT23" s="16"/>
      <c r="BOU23" s="16"/>
      <c r="BOV23" s="16"/>
      <c r="BOW23" s="16"/>
      <c r="BOX23" s="16"/>
      <c r="BOY23" s="16"/>
      <c r="BOZ23" s="16"/>
      <c r="BPA23" s="16"/>
      <c r="BPB23" s="16"/>
      <c r="BPC23" s="16"/>
      <c r="BPD23" s="16"/>
      <c r="BPE23" s="16"/>
      <c r="BPF23" s="16"/>
      <c r="BPG23" s="16"/>
      <c r="BPH23" s="16"/>
      <c r="BPI23" s="16"/>
      <c r="BPJ23" s="16"/>
      <c r="BPK23" s="16"/>
      <c r="BPL23" s="16"/>
      <c r="BPM23" s="16"/>
      <c r="BPN23" s="16"/>
      <c r="BPO23" s="16"/>
      <c r="BPP23" s="16"/>
      <c r="BPQ23" s="16"/>
      <c r="BPR23" s="16"/>
      <c r="BPS23" s="16"/>
      <c r="BPT23" s="16"/>
      <c r="BPU23" s="16"/>
      <c r="BPV23" s="16"/>
      <c r="BPW23" s="16"/>
      <c r="BPX23" s="16"/>
      <c r="BPY23" s="16"/>
      <c r="BPZ23" s="16"/>
      <c r="BQA23" s="16"/>
      <c r="BQB23" s="16"/>
      <c r="BQC23" s="16"/>
      <c r="BQD23" s="16"/>
      <c r="BQE23" s="16"/>
      <c r="BQF23" s="16"/>
      <c r="BQG23" s="16"/>
      <c r="BQH23" s="16"/>
      <c r="BQI23" s="16"/>
      <c r="BQJ23" s="16"/>
      <c r="BQK23" s="16"/>
      <c r="BQL23" s="16"/>
      <c r="BQM23" s="16"/>
      <c r="BQN23" s="16"/>
      <c r="BQO23" s="16"/>
      <c r="BQP23" s="16"/>
      <c r="BQQ23" s="16"/>
      <c r="BQR23" s="16"/>
      <c r="BQS23" s="16"/>
      <c r="BQT23" s="16"/>
      <c r="BQU23" s="16"/>
      <c r="BQV23" s="16"/>
      <c r="BQW23" s="16"/>
      <c r="BQX23" s="16"/>
      <c r="BQY23" s="16"/>
      <c r="BQZ23" s="16"/>
      <c r="BRA23" s="16"/>
      <c r="BRB23" s="16"/>
      <c r="BRC23" s="16"/>
      <c r="BRD23" s="16"/>
      <c r="BRE23" s="16"/>
      <c r="BRF23" s="16"/>
      <c r="BRG23" s="16"/>
      <c r="BRH23" s="16"/>
      <c r="BRI23" s="16"/>
      <c r="BRJ23" s="16"/>
      <c r="BRK23" s="16"/>
      <c r="BRL23" s="16"/>
      <c r="BRM23" s="16"/>
      <c r="BRN23" s="16"/>
      <c r="BRO23" s="16"/>
      <c r="BRP23" s="16"/>
      <c r="BRQ23" s="16"/>
      <c r="BRR23" s="16"/>
      <c r="BRS23" s="16"/>
      <c r="BRT23" s="16"/>
      <c r="BRU23" s="16"/>
      <c r="BRV23" s="16"/>
      <c r="BRW23" s="16"/>
      <c r="BRX23" s="16"/>
      <c r="BRY23" s="16"/>
      <c r="BRZ23" s="16"/>
      <c r="BSA23" s="16"/>
      <c r="BSB23" s="16"/>
      <c r="BSC23" s="16"/>
      <c r="BSD23" s="16"/>
      <c r="BSE23" s="16"/>
      <c r="BSF23" s="16"/>
      <c r="BSG23" s="16"/>
      <c r="BSH23" s="16"/>
      <c r="BSI23" s="16"/>
      <c r="BSJ23" s="16"/>
      <c r="BSK23" s="16"/>
      <c r="BSL23" s="16"/>
      <c r="BSM23" s="16"/>
      <c r="BSN23" s="16"/>
      <c r="BSO23" s="16"/>
      <c r="BSP23" s="16"/>
      <c r="BSQ23" s="16"/>
      <c r="BSR23" s="16"/>
      <c r="BSS23" s="16"/>
      <c r="BST23" s="16"/>
      <c r="BSU23" s="16"/>
      <c r="BSV23" s="16"/>
      <c r="BSW23" s="16"/>
      <c r="BSX23" s="16"/>
      <c r="BSY23" s="16"/>
      <c r="BSZ23" s="16"/>
      <c r="BTA23" s="16"/>
      <c r="BTB23" s="16"/>
      <c r="BTC23" s="16"/>
      <c r="BTD23" s="16"/>
      <c r="BTE23" s="16"/>
      <c r="BTF23" s="16"/>
      <c r="BTG23" s="16"/>
      <c r="BTH23" s="16"/>
    </row>
    <row r="24" spans="1:1880" s="238" customFormat="1" ht="225" customHeight="1" x14ac:dyDescent="0.3">
      <c r="A24" s="50">
        <v>577</v>
      </c>
      <c r="B24" s="202"/>
      <c r="C24" s="202" t="s">
        <v>159</v>
      </c>
      <c r="D24" s="123" t="s">
        <v>559</v>
      </c>
      <c r="E24" s="317"/>
      <c r="F24" s="98"/>
      <c r="G24" s="318" t="str">
        <f>IF(F24="Yes","In this cell - Please include the name of the plan, a brief description of the benefit and the population group that received the benefits."," ")</f>
        <v xml:space="preserve"> </v>
      </c>
      <c r="H24" s="15"/>
      <c r="I24" s="236"/>
      <c r="J24" s="95"/>
      <c r="K24" s="335"/>
      <c r="L24"/>
      <c r="M24" s="16"/>
      <c r="N24" s="100"/>
      <c r="O24" s="16"/>
      <c r="P24" s="16"/>
      <c r="Q24" s="16"/>
      <c r="R24" s="16"/>
      <c r="S24" s="16"/>
      <c r="T24" s="16"/>
      <c r="U24" s="16"/>
      <c r="V24" s="16"/>
      <c r="W24" s="16"/>
      <c r="X24" s="16"/>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c r="IG24" s="16"/>
      <c r="IH24" s="16"/>
      <c r="II24" s="16"/>
      <c r="IJ24" s="16"/>
      <c r="IK24" s="16"/>
      <c r="IL24" s="16"/>
      <c r="IM24" s="16"/>
      <c r="IN24" s="16"/>
      <c r="IO24" s="16"/>
      <c r="IP24" s="16"/>
      <c r="IQ24" s="16"/>
      <c r="IR24" s="16"/>
      <c r="IS24" s="16"/>
      <c r="IT24" s="16"/>
      <c r="IU24" s="16"/>
      <c r="IV24" s="16"/>
      <c r="IW24" s="16"/>
      <c r="IX24" s="16"/>
      <c r="IY24" s="16"/>
      <c r="IZ24" s="16"/>
      <c r="JA24" s="16"/>
      <c r="JB24" s="16"/>
      <c r="JC24" s="16"/>
      <c r="JD24" s="16"/>
      <c r="JE24" s="16"/>
      <c r="JF24" s="16"/>
      <c r="JG24" s="16"/>
      <c r="JH24" s="16"/>
      <c r="JI24" s="16"/>
      <c r="JJ24" s="16"/>
      <c r="JK24" s="16"/>
      <c r="JL24" s="16"/>
      <c r="JM24" s="16"/>
      <c r="JN24" s="16"/>
      <c r="JO24" s="16"/>
      <c r="JP24" s="16"/>
      <c r="JQ24" s="16"/>
      <c r="JR24" s="16"/>
      <c r="JS24" s="16"/>
      <c r="JT24" s="16"/>
      <c r="JU24" s="16"/>
      <c r="JV24" s="16"/>
      <c r="JW24" s="16"/>
      <c r="JX24" s="16"/>
      <c r="JY24" s="16"/>
      <c r="JZ24" s="16"/>
      <c r="KA24" s="16"/>
      <c r="KB24" s="16"/>
      <c r="KC24" s="16"/>
      <c r="KD24" s="16"/>
      <c r="KE24" s="16"/>
      <c r="KF24" s="16"/>
      <c r="KG24" s="16"/>
      <c r="KH24" s="16"/>
      <c r="KI24" s="16"/>
      <c r="KJ24" s="16"/>
      <c r="KK24" s="16"/>
      <c r="KL24" s="16"/>
      <c r="KM24" s="16"/>
      <c r="KN24" s="16"/>
      <c r="KO24" s="16"/>
      <c r="KP24" s="16"/>
      <c r="KQ24" s="16"/>
      <c r="KR24" s="16"/>
      <c r="KS24" s="16"/>
      <c r="KT24" s="16"/>
      <c r="KU24" s="16"/>
      <c r="KV24" s="16"/>
      <c r="KW24" s="16"/>
      <c r="KX24" s="16"/>
      <c r="KY24" s="16"/>
      <c r="KZ24" s="16"/>
      <c r="LA24" s="16"/>
      <c r="LB24" s="16"/>
      <c r="LC24" s="16"/>
      <c r="LD24" s="16"/>
      <c r="LE24" s="16"/>
      <c r="LF24" s="16"/>
      <c r="LG24" s="16"/>
      <c r="LH24" s="16"/>
      <c r="LI24" s="16"/>
      <c r="LJ24" s="16"/>
      <c r="LK24" s="16"/>
      <c r="LL24" s="16"/>
      <c r="LM24" s="16"/>
      <c r="LN24" s="16"/>
      <c r="LO24" s="16"/>
      <c r="LP24" s="16"/>
      <c r="LQ24" s="16"/>
      <c r="LR24" s="16"/>
      <c r="LS24" s="16"/>
      <c r="LT24" s="16"/>
      <c r="LU24" s="16"/>
      <c r="LV24" s="16"/>
      <c r="LW24" s="16"/>
      <c r="LX24" s="16"/>
      <c r="LY24" s="16"/>
      <c r="LZ24" s="16"/>
      <c r="MA24" s="16"/>
      <c r="MB24" s="16"/>
      <c r="MC24" s="16"/>
      <c r="MD24" s="16"/>
      <c r="ME24" s="16"/>
      <c r="MF24" s="16"/>
      <c r="MG24" s="16"/>
      <c r="MH24" s="16"/>
      <c r="MI24" s="16"/>
      <c r="MJ24" s="16"/>
      <c r="MK24" s="16"/>
      <c r="ML24" s="16"/>
      <c r="MM24" s="16"/>
      <c r="MN24" s="16"/>
      <c r="MO24" s="16"/>
      <c r="MP24" s="16"/>
      <c r="MQ24" s="16"/>
      <c r="MR24" s="16"/>
      <c r="MS24" s="16"/>
      <c r="MT24" s="16"/>
      <c r="MU24" s="16"/>
      <c r="MV24" s="16"/>
      <c r="MW24" s="16"/>
      <c r="MX24" s="16"/>
      <c r="MY24" s="16"/>
      <c r="MZ24" s="16"/>
      <c r="NA24" s="16"/>
      <c r="NB24" s="16"/>
      <c r="NC24" s="16"/>
      <c r="ND24" s="16"/>
      <c r="NE24" s="16"/>
      <c r="NF24" s="16"/>
      <c r="NG24" s="16"/>
      <c r="NH24" s="16"/>
      <c r="NI24" s="16"/>
      <c r="NJ24" s="16"/>
      <c r="NK24" s="16"/>
      <c r="NL24" s="16"/>
      <c r="NM24" s="16"/>
      <c r="NN24" s="16"/>
      <c r="NO24" s="16"/>
      <c r="NP24" s="16"/>
      <c r="NQ24" s="16"/>
      <c r="NR24" s="16"/>
      <c r="NS24" s="16"/>
      <c r="NT24" s="16"/>
      <c r="NU24" s="16"/>
      <c r="NV24" s="16"/>
      <c r="NW24" s="16"/>
      <c r="NX24" s="16"/>
      <c r="NY24" s="16"/>
      <c r="NZ24" s="16"/>
      <c r="OA24" s="16"/>
      <c r="OB24" s="16"/>
      <c r="OC24" s="16"/>
      <c r="OD24" s="16"/>
      <c r="OE24" s="16"/>
      <c r="OF24" s="16"/>
      <c r="OG24" s="16"/>
      <c r="OH24" s="16"/>
      <c r="OI24" s="16"/>
      <c r="OJ24" s="16"/>
      <c r="OK24" s="16"/>
      <c r="OL24" s="16"/>
      <c r="OM24" s="16"/>
      <c r="ON24" s="16"/>
      <c r="OO24" s="16"/>
      <c r="OP24" s="16"/>
      <c r="OQ24" s="16"/>
      <c r="OR24" s="16"/>
      <c r="OS24" s="16"/>
      <c r="OT24" s="16"/>
      <c r="OU24" s="16"/>
      <c r="OV24" s="16"/>
      <c r="OW24" s="16"/>
      <c r="OX24" s="16"/>
      <c r="OY24" s="16"/>
      <c r="OZ24" s="16"/>
      <c r="PA24" s="16"/>
      <c r="PB24" s="16"/>
      <c r="PC24" s="16"/>
      <c r="PD24" s="16"/>
      <c r="PE24" s="16"/>
      <c r="PF24" s="16"/>
      <c r="PG24" s="16"/>
      <c r="PH24" s="16"/>
      <c r="PI24" s="16"/>
      <c r="PJ24" s="16"/>
      <c r="PK24" s="16"/>
      <c r="PL24" s="16"/>
      <c r="PM24" s="16"/>
      <c r="PN24" s="16"/>
      <c r="PO24" s="16"/>
      <c r="PP24" s="16"/>
      <c r="PQ24" s="16"/>
      <c r="PR24" s="16"/>
      <c r="PS24" s="16"/>
      <c r="PT24" s="16"/>
      <c r="PU24" s="16"/>
      <c r="PV24" s="16"/>
      <c r="PW24" s="16"/>
      <c r="PX24" s="16"/>
      <c r="PY24" s="16"/>
      <c r="PZ24" s="16"/>
      <c r="QA24" s="16"/>
      <c r="QB24" s="16"/>
      <c r="QC24" s="16"/>
      <c r="QD24" s="16"/>
      <c r="QE24" s="16"/>
      <c r="QF24" s="16"/>
      <c r="QG24" s="16"/>
      <c r="QH24" s="16"/>
      <c r="QI24" s="16"/>
      <c r="QJ24" s="16"/>
      <c r="QK24" s="16"/>
      <c r="QL24" s="16"/>
      <c r="QM24" s="16"/>
      <c r="QN24" s="16"/>
      <c r="QO24" s="16"/>
      <c r="QP24" s="16"/>
      <c r="QQ24" s="16"/>
      <c r="QR24" s="16"/>
      <c r="QS24" s="16"/>
      <c r="QT24" s="16"/>
      <c r="QU24" s="16"/>
      <c r="QV24" s="16"/>
      <c r="QW24" s="16"/>
      <c r="QX24" s="16"/>
      <c r="QY24" s="16"/>
      <c r="QZ24" s="16"/>
      <c r="RA24" s="16"/>
      <c r="RB24" s="16"/>
      <c r="RC24" s="16"/>
      <c r="RD24" s="16"/>
      <c r="RE24" s="16"/>
      <c r="RF24" s="16"/>
      <c r="RG24" s="16"/>
      <c r="RH24" s="16"/>
      <c r="RI24" s="16"/>
      <c r="RJ24" s="16"/>
      <c r="RK24" s="16"/>
      <c r="RL24" s="16"/>
      <c r="RM24" s="16"/>
      <c r="RN24" s="16"/>
      <c r="RO24" s="16"/>
      <c r="RP24" s="16"/>
      <c r="RQ24" s="16"/>
      <c r="RR24" s="16"/>
      <c r="RS24" s="16"/>
      <c r="RT24" s="16"/>
      <c r="RU24" s="16"/>
      <c r="RV24" s="16"/>
      <c r="RW24" s="16"/>
      <c r="RX24" s="16"/>
      <c r="RY24" s="16"/>
      <c r="RZ24" s="16"/>
      <c r="SA24" s="16"/>
      <c r="SB24" s="16"/>
      <c r="SC24" s="16"/>
      <c r="SD24" s="16"/>
      <c r="SE24" s="16"/>
      <c r="SF24" s="16"/>
      <c r="SG24" s="16"/>
      <c r="SH24" s="16"/>
      <c r="SI24" s="16"/>
      <c r="SJ24" s="16"/>
      <c r="SK24" s="16"/>
      <c r="SL24" s="16"/>
      <c r="SM24" s="16"/>
      <c r="SN24" s="16"/>
      <c r="SO24" s="16"/>
      <c r="SP24" s="16"/>
      <c r="SQ24" s="16"/>
      <c r="SR24" s="16"/>
      <c r="SS24" s="16"/>
      <c r="ST24" s="16"/>
      <c r="SU24" s="16"/>
      <c r="SV24" s="16"/>
      <c r="SW24" s="16"/>
      <c r="SX24" s="16"/>
      <c r="SY24" s="16"/>
      <c r="SZ24" s="16"/>
      <c r="TA24" s="16"/>
      <c r="TB24" s="16"/>
      <c r="TC24" s="16"/>
      <c r="TD24" s="16"/>
      <c r="TE24" s="16"/>
      <c r="TF24" s="16"/>
      <c r="TG24" s="16"/>
      <c r="TH24" s="16"/>
      <c r="TI24" s="16"/>
      <c r="TJ24" s="16"/>
      <c r="TK24" s="16"/>
      <c r="TL24" s="16"/>
      <c r="TM24" s="16"/>
      <c r="TN24" s="16"/>
      <c r="TO24" s="16"/>
      <c r="TP24" s="16"/>
      <c r="TQ24" s="16"/>
      <c r="TR24" s="16"/>
      <c r="TS24" s="16"/>
      <c r="TT24" s="16"/>
      <c r="TU24" s="16"/>
      <c r="TV24" s="16"/>
      <c r="TW24" s="16"/>
      <c r="TX24" s="16"/>
      <c r="TY24" s="16"/>
      <c r="TZ24" s="16"/>
      <c r="UA24" s="16"/>
      <c r="UB24" s="16"/>
      <c r="UC24" s="16"/>
      <c r="UD24" s="16"/>
      <c r="UE24" s="16"/>
      <c r="UF24" s="16"/>
      <c r="UG24" s="16"/>
      <c r="UH24" s="16"/>
      <c r="UI24" s="16"/>
      <c r="UJ24" s="16"/>
      <c r="UK24" s="16"/>
      <c r="UL24" s="16"/>
      <c r="UM24" s="16"/>
      <c r="UN24" s="16"/>
      <c r="UO24" s="16"/>
      <c r="UP24" s="16"/>
      <c r="UQ24" s="16"/>
      <c r="UR24" s="16"/>
      <c r="US24" s="16"/>
      <c r="UT24" s="16"/>
      <c r="UU24" s="16"/>
      <c r="UV24" s="16"/>
      <c r="UW24" s="16"/>
      <c r="UX24" s="16"/>
      <c r="UY24" s="16"/>
      <c r="UZ24" s="16"/>
      <c r="VA24" s="16"/>
      <c r="VB24" s="16"/>
      <c r="VC24" s="16"/>
      <c r="VD24" s="16"/>
      <c r="VE24" s="16"/>
      <c r="VF24" s="16"/>
      <c r="VG24" s="16"/>
      <c r="VH24" s="16"/>
      <c r="VI24" s="16"/>
      <c r="VJ24" s="16"/>
      <c r="VK24" s="16"/>
      <c r="VL24" s="16"/>
      <c r="VM24" s="16"/>
      <c r="VN24" s="16"/>
      <c r="VO24" s="16"/>
      <c r="VP24" s="16"/>
      <c r="VQ24" s="16"/>
      <c r="VR24" s="16"/>
      <c r="VS24" s="16"/>
      <c r="VT24" s="16"/>
      <c r="VU24" s="16"/>
      <c r="VV24" s="16"/>
      <c r="VW24" s="16"/>
      <c r="VX24" s="16"/>
      <c r="VY24" s="16"/>
      <c r="VZ24" s="16"/>
      <c r="WA24" s="16"/>
      <c r="WB24" s="16"/>
      <c r="WC24" s="16"/>
      <c r="WD24" s="16"/>
      <c r="WE24" s="16"/>
      <c r="WF24" s="16"/>
      <c r="WG24" s="16"/>
      <c r="WH24" s="16"/>
      <c r="WI24" s="16"/>
      <c r="WJ24" s="16"/>
      <c r="WK24" s="16"/>
      <c r="WL24" s="16"/>
      <c r="WM24" s="16"/>
      <c r="WN24" s="16"/>
      <c r="WO24" s="16"/>
      <c r="WP24" s="16"/>
      <c r="WQ24" s="16"/>
      <c r="WR24" s="16"/>
      <c r="WS24" s="16"/>
      <c r="WT24" s="16"/>
      <c r="WU24" s="16"/>
      <c r="WV24" s="16"/>
      <c r="WW24" s="16"/>
      <c r="WX24" s="16"/>
      <c r="WY24" s="16"/>
      <c r="WZ24" s="16"/>
      <c r="XA24" s="16"/>
      <c r="XB24" s="16"/>
      <c r="XC24" s="16"/>
      <c r="XD24" s="16"/>
      <c r="XE24" s="16"/>
      <c r="XF24" s="16"/>
      <c r="XG24" s="16"/>
      <c r="XH24" s="16"/>
      <c r="XI24" s="16"/>
      <c r="XJ24" s="16"/>
      <c r="XK24" s="16"/>
      <c r="XL24" s="16"/>
      <c r="XM24" s="16"/>
      <c r="XN24" s="16"/>
      <c r="XO24" s="16"/>
      <c r="XP24" s="16"/>
      <c r="XQ24" s="16"/>
      <c r="XR24" s="16"/>
      <c r="XS24" s="16"/>
      <c r="XT24" s="16"/>
      <c r="XU24" s="16"/>
      <c r="XV24" s="16"/>
      <c r="XW24" s="16"/>
      <c r="XX24" s="16"/>
      <c r="XY24" s="16"/>
      <c r="XZ24" s="16"/>
      <c r="YA24" s="16"/>
      <c r="YB24" s="16"/>
      <c r="YC24" s="16"/>
      <c r="YD24" s="16"/>
      <c r="YE24" s="16"/>
      <c r="YF24" s="16"/>
      <c r="YG24" s="16"/>
      <c r="YH24" s="16"/>
      <c r="YI24" s="16"/>
      <c r="YJ24" s="16"/>
      <c r="YK24" s="16"/>
      <c r="YL24" s="16"/>
      <c r="YM24" s="16"/>
      <c r="YN24" s="16"/>
      <c r="YO24" s="16"/>
      <c r="YP24" s="16"/>
      <c r="YQ24" s="16"/>
      <c r="YR24" s="16"/>
      <c r="YS24" s="16"/>
      <c r="YT24" s="16"/>
      <c r="YU24" s="16"/>
      <c r="YV24" s="16"/>
      <c r="YW24" s="16"/>
      <c r="YX24" s="16"/>
      <c r="YY24" s="16"/>
      <c r="YZ24" s="16"/>
      <c r="ZA24" s="16"/>
      <c r="ZB24" s="16"/>
      <c r="ZC24" s="16"/>
      <c r="ZD24" s="16"/>
      <c r="ZE24" s="16"/>
      <c r="ZF24" s="16"/>
      <c r="ZG24" s="16"/>
      <c r="ZH24" s="16"/>
      <c r="ZI24" s="16"/>
      <c r="ZJ24" s="16"/>
      <c r="ZK24" s="16"/>
      <c r="ZL24" s="16"/>
      <c r="ZM24" s="16"/>
      <c r="ZN24" s="16"/>
      <c r="ZO24" s="16"/>
      <c r="ZP24" s="16"/>
      <c r="ZQ24" s="16"/>
      <c r="ZR24" s="16"/>
      <c r="ZS24" s="16"/>
      <c r="ZT24" s="16"/>
      <c r="ZU24" s="16"/>
      <c r="ZV24" s="16"/>
      <c r="ZW24" s="16"/>
      <c r="ZX24" s="16"/>
      <c r="ZY24" s="16"/>
      <c r="ZZ24" s="16"/>
      <c r="AAA24" s="16"/>
      <c r="AAB24" s="16"/>
      <c r="AAC24" s="16"/>
      <c r="AAD24" s="16"/>
      <c r="AAE24" s="16"/>
      <c r="AAF24" s="16"/>
      <c r="AAG24" s="16"/>
      <c r="AAH24" s="16"/>
      <c r="AAI24" s="16"/>
      <c r="AAJ24" s="16"/>
      <c r="AAK24" s="16"/>
      <c r="AAL24" s="16"/>
      <c r="AAM24" s="16"/>
      <c r="AAN24" s="16"/>
      <c r="AAO24" s="16"/>
      <c r="AAP24" s="16"/>
      <c r="AAQ24" s="16"/>
      <c r="AAR24" s="16"/>
      <c r="AAS24" s="16"/>
      <c r="AAT24" s="16"/>
      <c r="AAU24" s="16"/>
      <c r="AAV24" s="16"/>
      <c r="AAW24" s="16"/>
      <c r="AAX24" s="16"/>
      <c r="AAY24" s="16"/>
      <c r="AAZ24" s="16"/>
      <c r="ABA24" s="16"/>
      <c r="ABB24" s="16"/>
      <c r="ABC24" s="16"/>
      <c r="ABD24" s="16"/>
      <c r="ABE24" s="16"/>
      <c r="ABF24" s="16"/>
      <c r="ABG24" s="16"/>
      <c r="ABH24" s="16"/>
      <c r="ABI24" s="16"/>
      <c r="ABJ24" s="16"/>
      <c r="ABK24" s="16"/>
      <c r="ABL24" s="16"/>
      <c r="ABM24" s="16"/>
      <c r="ABN24" s="16"/>
      <c r="ABO24" s="16"/>
      <c r="ABP24" s="16"/>
      <c r="ABQ24" s="16"/>
      <c r="ABR24" s="16"/>
      <c r="ABS24" s="16"/>
      <c r="ABT24" s="16"/>
      <c r="ABU24" s="16"/>
      <c r="ABV24" s="16"/>
      <c r="ABW24" s="16"/>
      <c r="ABX24" s="16"/>
      <c r="ABY24" s="16"/>
      <c r="ABZ24" s="16"/>
      <c r="ACA24" s="16"/>
      <c r="ACB24" s="16"/>
      <c r="ACC24" s="16"/>
      <c r="ACD24" s="16"/>
      <c r="ACE24" s="16"/>
      <c r="ACF24" s="16"/>
      <c r="ACG24" s="16"/>
      <c r="ACH24" s="16"/>
      <c r="ACI24" s="16"/>
      <c r="ACJ24" s="16"/>
      <c r="ACK24" s="16"/>
      <c r="ACL24" s="16"/>
      <c r="ACM24" s="16"/>
      <c r="ACN24" s="16"/>
      <c r="ACO24" s="16"/>
      <c r="ACP24" s="16"/>
      <c r="ACQ24" s="16"/>
      <c r="ACR24" s="16"/>
      <c r="ACS24" s="16"/>
      <c r="ACT24" s="16"/>
      <c r="ACU24" s="16"/>
      <c r="ACV24" s="16"/>
      <c r="ACW24" s="16"/>
      <c r="ACX24" s="16"/>
      <c r="ACY24" s="16"/>
      <c r="ACZ24" s="16"/>
      <c r="ADA24" s="16"/>
      <c r="ADB24" s="16"/>
      <c r="ADC24" s="16"/>
      <c r="ADD24" s="16"/>
      <c r="ADE24" s="16"/>
      <c r="ADF24" s="16"/>
      <c r="ADG24" s="16"/>
      <c r="ADH24" s="16"/>
      <c r="ADI24" s="16"/>
      <c r="ADJ24" s="16"/>
      <c r="ADK24" s="16"/>
      <c r="ADL24" s="16"/>
      <c r="ADM24" s="16"/>
      <c r="ADN24" s="16"/>
      <c r="ADO24" s="16"/>
      <c r="ADP24" s="16"/>
      <c r="ADQ24" s="16"/>
      <c r="ADR24" s="16"/>
      <c r="ADS24" s="16"/>
      <c r="ADT24" s="16"/>
      <c r="ADU24" s="16"/>
      <c r="ADV24" s="16"/>
      <c r="ADW24" s="16"/>
      <c r="ADX24" s="16"/>
      <c r="ADY24" s="16"/>
      <c r="ADZ24" s="16"/>
      <c r="AEA24" s="16"/>
      <c r="AEB24" s="16"/>
      <c r="AEC24" s="16"/>
      <c r="AED24" s="16"/>
      <c r="AEE24" s="16"/>
      <c r="AEF24" s="16"/>
      <c r="AEG24" s="16"/>
      <c r="AEH24" s="16"/>
      <c r="AEI24" s="16"/>
      <c r="AEJ24" s="16"/>
      <c r="AEK24" s="16"/>
      <c r="AEL24" s="16"/>
      <c r="AEM24" s="16"/>
      <c r="AEN24" s="16"/>
      <c r="AEO24" s="16"/>
      <c r="AEP24" s="16"/>
      <c r="AEQ24" s="16"/>
      <c r="AER24" s="16"/>
      <c r="AES24" s="16"/>
      <c r="AET24" s="16"/>
      <c r="AEU24" s="16"/>
      <c r="AEV24" s="16"/>
      <c r="AEW24" s="16"/>
      <c r="AEX24" s="16"/>
      <c r="AEY24" s="16"/>
      <c r="AEZ24" s="16"/>
      <c r="AFA24" s="16"/>
      <c r="AFB24" s="16"/>
      <c r="AFC24" s="16"/>
      <c r="AFD24" s="16"/>
      <c r="AFE24" s="16"/>
      <c r="AFF24" s="16"/>
      <c r="AFG24" s="16"/>
      <c r="AFH24" s="16"/>
      <c r="AFI24" s="16"/>
      <c r="AFJ24" s="16"/>
      <c r="AFK24" s="16"/>
      <c r="AFL24" s="16"/>
      <c r="AFM24" s="16"/>
      <c r="AFN24" s="16"/>
      <c r="AFO24" s="16"/>
      <c r="AFP24" s="16"/>
      <c r="AFQ24" s="16"/>
      <c r="AFR24" s="16"/>
      <c r="AFS24" s="16"/>
      <c r="AFT24" s="16"/>
      <c r="AFU24" s="16"/>
      <c r="AFV24" s="16"/>
      <c r="AFW24" s="16"/>
      <c r="AFX24" s="16"/>
      <c r="AFY24" s="16"/>
      <c r="AFZ24" s="16"/>
      <c r="AGA24" s="16"/>
      <c r="AGB24" s="16"/>
      <c r="AGC24" s="16"/>
      <c r="AGD24" s="16"/>
      <c r="AGE24" s="16"/>
      <c r="AGF24" s="16"/>
      <c r="AGG24" s="16"/>
      <c r="AGH24" s="16"/>
      <c r="AGI24" s="16"/>
      <c r="AGJ24" s="16"/>
      <c r="AGK24" s="16"/>
      <c r="AGL24" s="16"/>
      <c r="AGM24" s="16"/>
      <c r="AGN24" s="16"/>
      <c r="AGO24" s="16"/>
      <c r="AGP24" s="16"/>
      <c r="AGQ24" s="16"/>
      <c r="AGR24" s="16"/>
      <c r="AGS24" s="16"/>
      <c r="AGT24" s="16"/>
      <c r="AGU24" s="16"/>
      <c r="AGV24" s="16"/>
      <c r="AGW24" s="16"/>
      <c r="AGX24" s="16"/>
      <c r="AGY24" s="16"/>
      <c r="AGZ24" s="16"/>
      <c r="AHA24" s="16"/>
      <c r="AHB24" s="16"/>
      <c r="AHC24" s="16"/>
      <c r="AHD24" s="16"/>
      <c r="AHE24" s="16"/>
      <c r="AHF24" s="16"/>
      <c r="AHG24" s="16"/>
      <c r="AHH24" s="16"/>
      <c r="AHI24" s="16"/>
      <c r="AHJ24" s="16"/>
      <c r="AHK24" s="16"/>
      <c r="AHL24" s="16"/>
      <c r="AHM24" s="16"/>
      <c r="AHN24" s="16"/>
      <c r="AHO24" s="16"/>
      <c r="AHP24" s="16"/>
      <c r="AHQ24" s="16"/>
      <c r="AHR24" s="16"/>
      <c r="AHS24" s="16"/>
      <c r="AHT24" s="16"/>
      <c r="AHU24" s="16"/>
      <c r="AHV24" s="16"/>
      <c r="AHW24" s="16"/>
      <c r="AHX24" s="16"/>
      <c r="AHY24" s="16"/>
      <c r="AHZ24" s="16"/>
      <c r="AIA24" s="16"/>
      <c r="AIB24" s="16"/>
      <c r="AIC24" s="16"/>
      <c r="AID24" s="16"/>
      <c r="AIE24" s="16"/>
      <c r="AIF24" s="16"/>
      <c r="AIG24" s="16"/>
      <c r="AIH24" s="16"/>
      <c r="AII24" s="16"/>
      <c r="AIJ24" s="16"/>
      <c r="AIK24" s="16"/>
      <c r="AIL24" s="16"/>
      <c r="AIM24" s="16"/>
      <c r="AIN24" s="16"/>
      <c r="AIO24" s="16"/>
      <c r="AIP24" s="16"/>
      <c r="AIQ24" s="16"/>
      <c r="AIR24" s="16"/>
      <c r="AIS24" s="16"/>
      <c r="AIT24" s="16"/>
      <c r="AIU24" s="16"/>
      <c r="AIV24" s="16"/>
      <c r="AIW24" s="16"/>
      <c r="AIX24" s="16"/>
      <c r="AIY24" s="16"/>
      <c r="AIZ24" s="16"/>
      <c r="AJA24" s="16"/>
      <c r="AJB24" s="16"/>
      <c r="AJC24" s="16"/>
      <c r="AJD24" s="16"/>
      <c r="AJE24" s="16"/>
      <c r="AJF24" s="16"/>
      <c r="AJG24" s="16"/>
      <c r="AJH24" s="16"/>
      <c r="AJI24" s="16"/>
      <c r="AJJ24" s="16"/>
      <c r="AJK24" s="16"/>
      <c r="AJL24" s="16"/>
      <c r="AJM24" s="16"/>
      <c r="AJN24" s="16"/>
      <c r="AJO24" s="16"/>
      <c r="AJP24" s="16"/>
      <c r="AJQ24" s="16"/>
      <c r="AJR24" s="16"/>
      <c r="AJS24" s="16"/>
      <c r="AJT24" s="16"/>
      <c r="AJU24" s="16"/>
      <c r="AJV24" s="16"/>
      <c r="AJW24" s="16"/>
      <c r="AJX24" s="16"/>
      <c r="AJY24" s="16"/>
      <c r="AJZ24" s="16"/>
      <c r="AKA24" s="16"/>
      <c r="AKB24" s="16"/>
      <c r="AKC24" s="16"/>
      <c r="AKD24" s="16"/>
      <c r="AKE24" s="16"/>
      <c r="AKF24" s="16"/>
      <c r="AKG24" s="16"/>
      <c r="AKH24" s="16"/>
      <c r="AKI24" s="16"/>
      <c r="AKJ24" s="16"/>
      <c r="AKK24" s="16"/>
      <c r="AKL24" s="16"/>
      <c r="AKM24" s="16"/>
      <c r="AKN24" s="16"/>
      <c r="AKO24" s="16"/>
      <c r="AKP24" s="16"/>
      <c r="AKQ24" s="16"/>
      <c r="AKR24" s="16"/>
      <c r="AKS24" s="16"/>
      <c r="AKT24" s="16"/>
      <c r="AKU24" s="16"/>
      <c r="AKV24" s="16"/>
      <c r="AKW24" s="16"/>
      <c r="AKX24" s="16"/>
      <c r="AKY24" s="16"/>
      <c r="AKZ24" s="16"/>
      <c r="ALA24" s="16"/>
      <c r="ALB24" s="16"/>
      <c r="ALC24" s="16"/>
      <c r="ALD24" s="16"/>
      <c r="ALE24" s="16"/>
      <c r="ALF24" s="16"/>
      <c r="ALG24" s="16"/>
      <c r="ALH24" s="16"/>
      <c r="ALI24" s="16"/>
      <c r="ALJ24" s="16"/>
      <c r="ALK24" s="16"/>
      <c r="ALL24" s="16"/>
      <c r="ALM24" s="16"/>
      <c r="ALN24" s="16"/>
      <c r="ALO24" s="16"/>
      <c r="ALP24" s="16"/>
      <c r="ALQ24" s="16"/>
      <c r="ALR24" s="16"/>
      <c r="ALS24" s="16"/>
      <c r="ALT24" s="16"/>
      <c r="ALU24" s="16"/>
      <c r="ALV24" s="16"/>
      <c r="ALW24" s="16"/>
      <c r="ALX24" s="16"/>
      <c r="ALY24" s="16"/>
      <c r="ALZ24" s="16"/>
      <c r="AMA24" s="16"/>
      <c r="AMB24" s="16"/>
      <c r="AMC24" s="16"/>
      <c r="AMD24" s="16"/>
      <c r="AME24" s="16"/>
      <c r="AMF24" s="16"/>
      <c r="AMG24" s="16"/>
      <c r="AMH24" s="16"/>
      <c r="AMI24" s="16"/>
      <c r="AMJ24" s="16"/>
      <c r="AMK24" s="16"/>
      <c r="AML24" s="16"/>
      <c r="AMM24" s="16"/>
      <c r="AMN24" s="16"/>
      <c r="AMO24" s="16"/>
      <c r="AMP24" s="16"/>
      <c r="AMQ24" s="16"/>
      <c r="AMR24" s="16"/>
      <c r="AMS24" s="16"/>
      <c r="AMT24" s="16"/>
      <c r="AMU24" s="16"/>
      <c r="AMV24" s="16"/>
      <c r="AMW24" s="16"/>
      <c r="AMX24" s="16"/>
      <c r="AMY24" s="16"/>
      <c r="AMZ24" s="16"/>
      <c r="ANA24" s="16"/>
      <c r="ANB24" s="16"/>
      <c r="ANC24" s="16"/>
      <c r="AND24" s="16"/>
      <c r="ANE24" s="16"/>
      <c r="ANF24" s="16"/>
      <c r="ANG24" s="16"/>
      <c r="ANH24" s="16"/>
      <c r="ANI24" s="16"/>
      <c r="ANJ24" s="16"/>
      <c r="ANK24" s="16"/>
      <c r="ANL24" s="16"/>
      <c r="ANM24" s="16"/>
      <c r="ANN24" s="16"/>
      <c r="ANO24" s="16"/>
      <c r="ANP24" s="16"/>
      <c r="ANQ24" s="16"/>
      <c r="ANR24" s="16"/>
      <c r="ANS24" s="16"/>
      <c r="ANT24" s="16"/>
      <c r="ANU24" s="16"/>
      <c r="ANV24" s="16"/>
      <c r="ANW24" s="16"/>
      <c r="ANX24" s="16"/>
      <c r="ANY24" s="16"/>
      <c r="ANZ24" s="16"/>
      <c r="AOA24" s="16"/>
      <c r="AOB24" s="16"/>
      <c r="AOC24" s="16"/>
      <c r="AOD24" s="16"/>
      <c r="AOE24" s="16"/>
      <c r="AOF24" s="16"/>
      <c r="AOG24" s="16"/>
      <c r="AOH24" s="16"/>
      <c r="AOI24" s="16"/>
      <c r="AOJ24" s="16"/>
      <c r="AOK24" s="16"/>
      <c r="AOL24" s="16"/>
      <c r="AOM24" s="16"/>
      <c r="AON24" s="16"/>
      <c r="AOO24" s="16"/>
      <c r="AOP24" s="16"/>
      <c r="AOQ24" s="16"/>
      <c r="AOR24" s="16"/>
      <c r="AOS24" s="16"/>
      <c r="AOT24" s="16"/>
      <c r="AOU24" s="16"/>
      <c r="AOV24" s="16"/>
      <c r="AOW24" s="16"/>
      <c r="AOX24" s="16"/>
      <c r="AOY24" s="16"/>
      <c r="AOZ24" s="16"/>
      <c r="APA24" s="16"/>
      <c r="APB24" s="16"/>
      <c r="APC24" s="16"/>
      <c r="APD24" s="16"/>
      <c r="APE24" s="16"/>
      <c r="APF24" s="16"/>
      <c r="APG24" s="16"/>
      <c r="APH24" s="16"/>
      <c r="API24" s="16"/>
      <c r="APJ24" s="16"/>
      <c r="APK24" s="16"/>
      <c r="APL24" s="16"/>
      <c r="APM24" s="16"/>
      <c r="APN24" s="16"/>
      <c r="APO24" s="16"/>
      <c r="APP24" s="16"/>
      <c r="APQ24" s="16"/>
      <c r="APR24" s="16"/>
      <c r="APS24" s="16"/>
      <c r="APT24" s="16"/>
      <c r="APU24" s="16"/>
      <c r="APV24" s="16"/>
      <c r="APW24" s="16"/>
      <c r="APX24" s="16"/>
      <c r="APY24" s="16"/>
      <c r="APZ24" s="16"/>
      <c r="AQA24" s="16"/>
      <c r="AQB24" s="16"/>
      <c r="AQC24" s="16"/>
      <c r="AQD24" s="16"/>
      <c r="AQE24" s="16"/>
      <c r="AQF24" s="16"/>
      <c r="AQG24" s="16"/>
      <c r="AQH24" s="16"/>
      <c r="AQI24" s="16"/>
      <c r="AQJ24" s="16"/>
      <c r="AQK24" s="16"/>
      <c r="AQL24" s="16"/>
      <c r="AQM24" s="16"/>
      <c r="AQN24" s="16"/>
      <c r="AQO24" s="16"/>
      <c r="AQP24" s="16"/>
      <c r="AQQ24" s="16"/>
      <c r="AQR24" s="16"/>
      <c r="AQS24" s="16"/>
      <c r="AQT24" s="16"/>
      <c r="AQU24" s="16"/>
      <c r="AQV24" s="16"/>
      <c r="AQW24" s="16"/>
      <c r="AQX24" s="16"/>
      <c r="AQY24" s="16"/>
      <c r="AQZ24" s="16"/>
      <c r="ARA24" s="16"/>
      <c r="ARB24" s="16"/>
      <c r="ARC24" s="16"/>
      <c r="ARD24" s="16"/>
      <c r="ARE24" s="16"/>
      <c r="ARF24" s="16"/>
      <c r="ARG24" s="16"/>
      <c r="ARH24" s="16"/>
      <c r="ARI24" s="16"/>
      <c r="ARJ24" s="16"/>
      <c r="ARK24" s="16"/>
      <c r="ARL24" s="16"/>
      <c r="ARM24" s="16"/>
      <c r="ARN24" s="16"/>
      <c r="ARO24" s="16"/>
      <c r="ARP24" s="16"/>
      <c r="ARQ24" s="16"/>
      <c r="ARR24" s="16"/>
      <c r="ARS24" s="16"/>
      <c r="ART24" s="16"/>
      <c r="ARU24" s="16"/>
      <c r="ARV24" s="16"/>
      <c r="ARW24" s="16"/>
      <c r="ARX24" s="16"/>
      <c r="ARY24" s="16"/>
      <c r="ARZ24" s="16"/>
      <c r="ASA24" s="16"/>
      <c r="ASB24" s="16"/>
      <c r="ASC24" s="16"/>
      <c r="ASD24" s="16"/>
      <c r="ASE24" s="16"/>
      <c r="ASF24" s="16"/>
      <c r="ASG24" s="16"/>
      <c r="ASH24" s="16"/>
      <c r="ASI24" s="16"/>
      <c r="ASJ24" s="16"/>
      <c r="ASK24" s="16"/>
      <c r="ASL24" s="16"/>
      <c r="ASM24" s="16"/>
      <c r="ASN24" s="16"/>
      <c r="ASO24" s="16"/>
      <c r="ASP24" s="16"/>
      <c r="ASQ24" s="16"/>
      <c r="ASR24" s="16"/>
      <c r="ASS24" s="16"/>
      <c r="AST24" s="16"/>
      <c r="ASU24" s="16"/>
      <c r="ASV24" s="16"/>
      <c r="ASW24" s="16"/>
      <c r="ASX24" s="16"/>
      <c r="ASY24" s="16"/>
      <c r="ASZ24" s="16"/>
      <c r="ATA24" s="16"/>
      <c r="ATB24" s="16"/>
      <c r="ATC24" s="16"/>
      <c r="ATD24" s="16"/>
      <c r="ATE24" s="16"/>
      <c r="ATF24" s="16"/>
      <c r="ATG24" s="16"/>
      <c r="ATH24" s="16"/>
      <c r="ATI24" s="16"/>
      <c r="ATJ24" s="16"/>
      <c r="ATK24" s="16"/>
      <c r="ATL24" s="16"/>
      <c r="ATM24" s="16"/>
      <c r="ATN24" s="16"/>
      <c r="ATO24" s="16"/>
      <c r="ATP24" s="16"/>
      <c r="ATQ24" s="16"/>
      <c r="ATR24" s="16"/>
      <c r="ATS24" s="16"/>
      <c r="ATT24" s="16"/>
      <c r="ATU24" s="16"/>
      <c r="ATV24" s="16"/>
      <c r="ATW24" s="16"/>
      <c r="ATX24" s="16"/>
      <c r="ATY24" s="16"/>
      <c r="ATZ24" s="16"/>
      <c r="AUA24" s="16"/>
      <c r="AUB24" s="16"/>
      <c r="AUC24" s="16"/>
      <c r="AUD24" s="16"/>
      <c r="AUE24" s="16"/>
      <c r="AUF24" s="16"/>
      <c r="AUG24" s="16"/>
      <c r="AUH24" s="16"/>
      <c r="AUI24" s="16"/>
      <c r="AUJ24" s="16"/>
      <c r="AUK24" s="16"/>
      <c r="AUL24" s="16"/>
      <c r="AUM24" s="16"/>
      <c r="AUN24" s="16"/>
      <c r="AUO24" s="16"/>
      <c r="AUP24" s="16"/>
      <c r="AUQ24" s="16"/>
      <c r="AUR24" s="16"/>
      <c r="AUS24" s="16"/>
      <c r="AUT24" s="16"/>
      <c r="AUU24" s="16"/>
      <c r="AUV24" s="16"/>
      <c r="AUW24" s="16"/>
      <c r="AUX24" s="16"/>
      <c r="AUY24" s="16"/>
      <c r="AUZ24" s="16"/>
      <c r="AVA24" s="16"/>
      <c r="AVB24" s="16"/>
      <c r="AVC24" s="16"/>
      <c r="AVD24" s="16"/>
      <c r="AVE24" s="16"/>
      <c r="AVF24" s="16"/>
      <c r="AVG24" s="16"/>
      <c r="AVH24" s="16"/>
      <c r="AVI24" s="16"/>
      <c r="AVJ24" s="16"/>
      <c r="AVK24" s="16"/>
      <c r="AVL24" s="16"/>
      <c r="AVM24" s="16"/>
      <c r="AVN24" s="16"/>
      <c r="AVO24" s="16"/>
      <c r="AVP24" s="16"/>
      <c r="AVQ24" s="16"/>
      <c r="AVR24" s="16"/>
      <c r="AVS24" s="16"/>
      <c r="AVT24" s="16"/>
      <c r="AVU24" s="16"/>
      <c r="AVV24" s="16"/>
      <c r="AVW24" s="16"/>
      <c r="AVX24" s="16"/>
      <c r="AVY24" s="16"/>
      <c r="AVZ24" s="16"/>
      <c r="AWA24" s="16"/>
      <c r="AWB24" s="16"/>
      <c r="AWC24" s="16"/>
      <c r="AWD24" s="16"/>
      <c r="AWE24" s="16"/>
      <c r="AWF24" s="16"/>
      <c r="AWG24" s="16"/>
      <c r="AWH24" s="16"/>
      <c r="AWI24" s="16"/>
      <c r="AWJ24" s="16"/>
      <c r="AWK24" s="16"/>
      <c r="AWL24" s="16"/>
      <c r="AWM24" s="16"/>
      <c r="AWN24" s="16"/>
      <c r="AWO24" s="16"/>
      <c r="AWP24" s="16"/>
      <c r="AWQ24" s="16"/>
      <c r="AWR24" s="16"/>
      <c r="AWS24" s="16"/>
      <c r="AWT24" s="16"/>
      <c r="AWU24" s="16"/>
      <c r="AWV24" s="16"/>
      <c r="AWW24" s="16"/>
      <c r="AWX24" s="16"/>
      <c r="AWY24" s="16"/>
      <c r="AWZ24" s="16"/>
      <c r="AXA24" s="16"/>
      <c r="AXB24" s="16"/>
      <c r="AXC24" s="16"/>
      <c r="AXD24" s="16"/>
      <c r="AXE24" s="16"/>
      <c r="AXF24" s="16"/>
      <c r="AXG24" s="16"/>
      <c r="AXH24" s="16"/>
      <c r="AXI24" s="16"/>
      <c r="AXJ24" s="16"/>
      <c r="AXK24" s="16"/>
      <c r="AXL24" s="16"/>
      <c r="AXM24" s="16"/>
      <c r="AXN24" s="16"/>
      <c r="AXO24" s="16"/>
      <c r="AXP24" s="16"/>
      <c r="AXQ24" s="16"/>
      <c r="AXR24" s="16"/>
      <c r="AXS24" s="16"/>
      <c r="AXT24" s="16"/>
      <c r="AXU24" s="16"/>
      <c r="AXV24" s="16"/>
      <c r="AXW24" s="16"/>
      <c r="AXX24" s="16"/>
      <c r="AXY24" s="16"/>
      <c r="AXZ24" s="16"/>
      <c r="AYA24" s="16"/>
      <c r="AYB24" s="16"/>
      <c r="AYC24" s="16"/>
      <c r="AYD24" s="16"/>
      <c r="AYE24" s="16"/>
      <c r="AYF24" s="16"/>
      <c r="AYG24" s="16"/>
      <c r="AYH24" s="16"/>
      <c r="AYI24" s="16"/>
      <c r="AYJ24" s="16"/>
      <c r="AYK24" s="16"/>
      <c r="AYL24" s="16"/>
      <c r="AYM24" s="16"/>
      <c r="AYN24" s="16"/>
      <c r="AYO24" s="16"/>
      <c r="AYP24" s="16"/>
      <c r="AYQ24" s="16"/>
      <c r="AYR24" s="16"/>
      <c r="AYS24" s="16"/>
      <c r="AYT24" s="16"/>
      <c r="AYU24" s="16"/>
      <c r="AYV24" s="16"/>
      <c r="AYW24" s="16"/>
      <c r="AYX24" s="16"/>
      <c r="AYY24" s="16"/>
      <c r="AYZ24" s="16"/>
      <c r="AZA24" s="16"/>
      <c r="AZB24" s="16"/>
      <c r="AZC24" s="16"/>
      <c r="AZD24" s="16"/>
      <c r="AZE24" s="16"/>
      <c r="AZF24" s="16"/>
      <c r="AZG24" s="16"/>
      <c r="AZH24" s="16"/>
      <c r="AZI24" s="16"/>
      <c r="AZJ24" s="16"/>
      <c r="AZK24" s="16"/>
      <c r="AZL24" s="16"/>
      <c r="AZM24" s="16"/>
      <c r="AZN24" s="16"/>
      <c r="AZO24" s="16"/>
      <c r="AZP24" s="16"/>
      <c r="AZQ24" s="16"/>
      <c r="AZR24" s="16"/>
      <c r="AZS24" s="16"/>
      <c r="AZT24" s="16"/>
      <c r="AZU24" s="16"/>
      <c r="AZV24" s="16"/>
      <c r="AZW24" s="16"/>
      <c r="AZX24" s="16"/>
      <c r="AZY24" s="16"/>
      <c r="AZZ24" s="16"/>
      <c r="BAA24" s="16"/>
      <c r="BAB24" s="16"/>
      <c r="BAC24" s="16"/>
      <c r="BAD24" s="16"/>
      <c r="BAE24" s="16"/>
      <c r="BAF24" s="16"/>
      <c r="BAG24" s="16"/>
      <c r="BAH24" s="16"/>
      <c r="BAI24" s="16"/>
      <c r="BAJ24" s="16"/>
      <c r="BAK24" s="16"/>
      <c r="BAL24" s="16"/>
      <c r="BAM24" s="16"/>
      <c r="BAN24" s="16"/>
      <c r="BAO24" s="16"/>
      <c r="BAP24" s="16"/>
      <c r="BAQ24" s="16"/>
      <c r="BAR24" s="16"/>
      <c r="BAS24" s="16"/>
      <c r="BAT24" s="16"/>
      <c r="BAU24" s="16"/>
      <c r="BAV24" s="16"/>
      <c r="BAW24" s="16"/>
      <c r="BAX24" s="16"/>
      <c r="BAY24" s="16"/>
      <c r="BAZ24" s="16"/>
      <c r="BBA24" s="16"/>
      <c r="BBB24" s="16"/>
      <c r="BBC24" s="16"/>
      <c r="BBD24" s="16"/>
      <c r="BBE24" s="16"/>
      <c r="BBF24" s="16"/>
      <c r="BBG24" s="16"/>
      <c r="BBH24" s="16"/>
      <c r="BBI24" s="16"/>
      <c r="BBJ24" s="16"/>
      <c r="BBK24" s="16"/>
      <c r="BBL24" s="16"/>
      <c r="BBM24" s="16"/>
      <c r="BBN24" s="16"/>
      <c r="BBO24" s="16"/>
      <c r="BBP24" s="16"/>
      <c r="BBQ24" s="16"/>
      <c r="BBR24" s="16"/>
      <c r="BBS24" s="16"/>
      <c r="BBT24" s="16"/>
      <c r="BBU24" s="16"/>
      <c r="BBV24" s="16"/>
      <c r="BBW24" s="16"/>
      <c r="BBX24" s="16"/>
      <c r="BBY24" s="16"/>
      <c r="BBZ24" s="16"/>
      <c r="BCA24" s="16"/>
      <c r="BCB24" s="16"/>
      <c r="BCC24" s="16"/>
      <c r="BCD24" s="16"/>
      <c r="BCE24" s="16"/>
      <c r="BCF24" s="16"/>
      <c r="BCG24" s="16"/>
      <c r="BCH24" s="16"/>
      <c r="BCI24" s="16"/>
      <c r="BCJ24" s="16"/>
      <c r="BCK24" s="16"/>
      <c r="BCL24" s="16"/>
      <c r="BCM24" s="16"/>
      <c r="BCN24" s="16"/>
      <c r="BCO24" s="16"/>
      <c r="BCP24" s="16"/>
      <c r="BCQ24" s="16"/>
      <c r="BCR24" s="16"/>
      <c r="BCS24" s="16"/>
      <c r="BCT24" s="16"/>
      <c r="BCU24" s="16"/>
      <c r="BCV24" s="16"/>
      <c r="BCW24" s="16"/>
      <c r="BCX24" s="16"/>
      <c r="BCY24" s="16"/>
      <c r="BCZ24" s="16"/>
      <c r="BDA24" s="16"/>
      <c r="BDB24" s="16"/>
      <c r="BDC24" s="16"/>
      <c r="BDD24" s="16"/>
      <c r="BDE24" s="16"/>
      <c r="BDF24" s="16"/>
      <c r="BDG24" s="16"/>
      <c r="BDH24" s="16"/>
      <c r="BDI24" s="16"/>
      <c r="BDJ24" s="16"/>
      <c r="BDK24" s="16"/>
      <c r="BDL24" s="16"/>
      <c r="BDM24" s="16"/>
      <c r="BDN24" s="16"/>
      <c r="BDO24" s="16"/>
      <c r="BDP24" s="16"/>
      <c r="BDQ24" s="16"/>
      <c r="BDR24" s="16"/>
      <c r="BDS24" s="16"/>
      <c r="BDT24" s="16"/>
      <c r="BDU24" s="16"/>
      <c r="BDV24" s="16"/>
      <c r="BDW24" s="16"/>
      <c r="BDX24" s="16"/>
      <c r="BDY24" s="16"/>
      <c r="BDZ24" s="16"/>
      <c r="BEA24" s="16"/>
      <c r="BEB24" s="16"/>
      <c r="BEC24" s="16"/>
      <c r="BED24" s="16"/>
      <c r="BEE24" s="16"/>
      <c r="BEF24" s="16"/>
      <c r="BEG24" s="16"/>
      <c r="BEH24" s="16"/>
      <c r="BEI24" s="16"/>
      <c r="BEJ24" s="16"/>
      <c r="BEK24" s="16"/>
      <c r="BEL24" s="16"/>
      <c r="BEM24" s="16"/>
      <c r="BEN24" s="16"/>
      <c r="BEO24" s="16"/>
      <c r="BEP24" s="16"/>
      <c r="BEQ24" s="16"/>
      <c r="BER24" s="16"/>
      <c r="BES24" s="16"/>
      <c r="BET24" s="16"/>
      <c r="BEU24" s="16"/>
      <c r="BEV24" s="16"/>
      <c r="BEW24" s="16"/>
      <c r="BEX24" s="16"/>
      <c r="BEY24" s="16"/>
      <c r="BEZ24" s="16"/>
      <c r="BFA24" s="16"/>
      <c r="BFB24" s="16"/>
      <c r="BFC24" s="16"/>
      <c r="BFD24" s="16"/>
      <c r="BFE24" s="16"/>
      <c r="BFF24" s="16"/>
      <c r="BFG24" s="16"/>
      <c r="BFH24" s="16"/>
      <c r="BFI24" s="16"/>
      <c r="BFJ24" s="16"/>
      <c r="BFK24" s="16"/>
      <c r="BFL24" s="16"/>
      <c r="BFM24" s="16"/>
      <c r="BFN24" s="16"/>
      <c r="BFO24" s="16"/>
      <c r="BFP24" s="16"/>
      <c r="BFQ24" s="16"/>
      <c r="BFR24" s="16"/>
      <c r="BFS24" s="16"/>
      <c r="BFT24" s="16"/>
      <c r="BFU24" s="16"/>
      <c r="BFV24" s="16"/>
      <c r="BFW24" s="16"/>
      <c r="BFX24" s="16"/>
      <c r="BFY24" s="16"/>
      <c r="BFZ24" s="16"/>
      <c r="BGA24" s="16"/>
      <c r="BGB24" s="16"/>
      <c r="BGC24" s="16"/>
      <c r="BGD24" s="16"/>
      <c r="BGE24" s="16"/>
      <c r="BGF24" s="16"/>
      <c r="BGG24" s="16"/>
      <c r="BGH24" s="16"/>
      <c r="BGI24" s="16"/>
      <c r="BGJ24" s="16"/>
      <c r="BGK24" s="16"/>
      <c r="BGL24" s="16"/>
      <c r="BGM24" s="16"/>
      <c r="BGN24" s="16"/>
      <c r="BGO24" s="16"/>
      <c r="BGP24" s="16"/>
      <c r="BGQ24" s="16"/>
      <c r="BGR24" s="16"/>
      <c r="BGS24" s="16"/>
      <c r="BGT24" s="16"/>
      <c r="BGU24" s="16"/>
      <c r="BGV24" s="16"/>
      <c r="BGW24" s="16"/>
      <c r="BGX24" s="16"/>
      <c r="BGY24" s="16"/>
      <c r="BGZ24" s="16"/>
      <c r="BHA24" s="16"/>
      <c r="BHB24" s="16"/>
      <c r="BHC24" s="16"/>
      <c r="BHD24" s="16"/>
      <c r="BHE24" s="16"/>
      <c r="BHF24" s="16"/>
      <c r="BHG24" s="16"/>
      <c r="BHH24" s="16"/>
      <c r="BHI24" s="16"/>
      <c r="BHJ24" s="16"/>
      <c r="BHK24" s="16"/>
      <c r="BHL24" s="16"/>
      <c r="BHM24" s="16"/>
      <c r="BHN24" s="16"/>
      <c r="BHO24" s="16"/>
      <c r="BHP24" s="16"/>
      <c r="BHQ24" s="16"/>
      <c r="BHR24" s="16"/>
      <c r="BHS24" s="16"/>
      <c r="BHT24" s="16"/>
      <c r="BHU24" s="16"/>
      <c r="BHV24" s="16"/>
      <c r="BHW24" s="16"/>
      <c r="BHX24" s="16"/>
      <c r="BHY24" s="16"/>
      <c r="BHZ24" s="16"/>
      <c r="BIA24" s="16"/>
      <c r="BIB24" s="16"/>
      <c r="BIC24" s="16"/>
      <c r="BID24" s="16"/>
      <c r="BIE24" s="16"/>
      <c r="BIF24" s="16"/>
      <c r="BIG24" s="16"/>
      <c r="BIH24" s="16"/>
      <c r="BII24" s="16"/>
      <c r="BIJ24" s="16"/>
      <c r="BIK24" s="16"/>
      <c r="BIL24" s="16"/>
      <c r="BIM24" s="16"/>
      <c r="BIN24" s="16"/>
      <c r="BIO24" s="16"/>
      <c r="BIP24" s="16"/>
      <c r="BIQ24" s="16"/>
      <c r="BIR24" s="16"/>
      <c r="BIS24" s="16"/>
      <c r="BIT24" s="16"/>
      <c r="BIU24" s="16"/>
      <c r="BIV24" s="16"/>
      <c r="BIW24" s="16"/>
      <c r="BIX24" s="16"/>
      <c r="BIY24" s="16"/>
      <c r="BIZ24" s="16"/>
      <c r="BJA24" s="16"/>
      <c r="BJB24" s="16"/>
      <c r="BJC24" s="16"/>
      <c r="BJD24" s="16"/>
      <c r="BJE24" s="16"/>
      <c r="BJF24" s="16"/>
      <c r="BJG24" s="16"/>
      <c r="BJH24" s="16"/>
      <c r="BJI24" s="16"/>
      <c r="BJJ24" s="16"/>
      <c r="BJK24" s="16"/>
      <c r="BJL24" s="16"/>
      <c r="BJM24" s="16"/>
      <c r="BJN24" s="16"/>
      <c r="BJO24" s="16"/>
      <c r="BJP24" s="16"/>
      <c r="BJQ24" s="16"/>
      <c r="BJR24" s="16"/>
      <c r="BJS24" s="16"/>
      <c r="BJT24" s="16"/>
      <c r="BJU24" s="16"/>
      <c r="BJV24" s="16"/>
      <c r="BJW24" s="16"/>
      <c r="BJX24" s="16"/>
      <c r="BJY24" s="16"/>
      <c r="BJZ24" s="16"/>
      <c r="BKA24" s="16"/>
      <c r="BKB24" s="16"/>
      <c r="BKC24" s="16"/>
      <c r="BKD24" s="16"/>
      <c r="BKE24" s="16"/>
      <c r="BKF24" s="16"/>
      <c r="BKG24" s="16"/>
      <c r="BKH24" s="16"/>
      <c r="BKI24" s="16"/>
      <c r="BKJ24" s="16"/>
      <c r="BKK24" s="16"/>
      <c r="BKL24" s="16"/>
      <c r="BKM24" s="16"/>
      <c r="BKN24" s="16"/>
      <c r="BKO24" s="16"/>
      <c r="BKP24" s="16"/>
      <c r="BKQ24" s="16"/>
      <c r="BKR24" s="16"/>
      <c r="BKS24" s="16"/>
      <c r="BKT24" s="16"/>
      <c r="BKU24" s="16"/>
      <c r="BKV24" s="16"/>
      <c r="BKW24" s="16"/>
      <c r="BKX24" s="16"/>
      <c r="BKY24" s="16"/>
      <c r="BKZ24" s="16"/>
      <c r="BLA24" s="16"/>
      <c r="BLB24" s="16"/>
      <c r="BLC24" s="16"/>
      <c r="BLD24" s="16"/>
      <c r="BLE24" s="16"/>
      <c r="BLF24" s="16"/>
      <c r="BLG24" s="16"/>
      <c r="BLH24" s="16"/>
      <c r="BLI24" s="16"/>
      <c r="BLJ24" s="16"/>
      <c r="BLK24" s="16"/>
      <c r="BLL24" s="16"/>
      <c r="BLM24" s="16"/>
      <c r="BLN24" s="16"/>
      <c r="BLO24" s="16"/>
      <c r="BLP24" s="16"/>
      <c r="BLQ24" s="16"/>
      <c r="BLR24" s="16"/>
      <c r="BLS24" s="16"/>
      <c r="BLT24" s="16"/>
      <c r="BLU24" s="16"/>
      <c r="BLV24" s="16"/>
      <c r="BLW24" s="16"/>
      <c r="BLX24" s="16"/>
      <c r="BLY24" s="16"/>
      <c r="BLZ24" s="16"/>
      <c r="BMA24" s="16"/>
      <c r="BMB24" s="16"/>
      <c r="BMC24" s="16"/>
      <c r="BMD24" s="16"/>
      <c r="BME24" s="16"/>
      <c r="BMF24" s="16"/>
      <c r="BMG24" s="16"/>
      <c r="BMH24" s="16"/>
      <c r="BMI24" s="16"/>
      <c r="BMJ24" s="16"/>
      <c r="BMK24" s="16"/>
      <c r="BML24" s="16"/>
      <c r="BMM24" s="16"/>
      <c r="BMN24" s="16"/>
      <c r="BMO24" s="16"/>
      <c r="BMP24" s="16"/>
      <c r="BMQ24" s="16"/>
      <c r="BMR24" s="16"/>
      <c r="BMS24" s="16"/>
      <c r="BMT24" s="16"/>
      <c r="BMU24" s="16"/>
      <c r="BMV24" s="16"/>
      <c r="BMW24" s="16"/>
      <c r="BMX24" s="16"/>
      <c r="BMY24" s="16"/>
      <c r="BMZ24" s="16"/>
      <c r="BNA24" s="16"/>
      <c r="BNB24" s="16"/>
      <c r="BNC24" s="16"/>
      <c r="BND24" s="16"/>
      <c r="BNE24" s="16"/>
      <c r="BNF24" s="16"/>
      <c r="BNG24" s="16"/>
      <c r="BNH24" s="16"/>
      <c r="BNI24" s="16"/>
      <c r="BNJ24" s="16"/>
      <c r="BNK24" s="16"/>
      <c r="BNL24" s="16"/>
      <c r="BNM24" s="16"/>
      <c r="BNN24" s="16"/>
      <c r="BNO24" s="16"/>
      <c r="BNP24" s="16"/>
      <c r="BNQ24" s="16"/>
      <c r="BNR24" s="16"/>
      <c r="BNS24" s="16"/>
      <c r="BNT24" s="16"/>
      <c r="BNU24" s="16"/>
      <c r="BNV24" s="16"/>
      <c r="BNW24" s="16"/>
      <c r="BNX24" s="16"/>
      <c r="BNY24" s="16"/>
      <c r="BNZ24" s="16"/>
      <c r="BOA24" s="16"/>
      <c r="BOB24" s="16"/>
      <c r="BOC24" s="16"/>
      <c r="BOD24" s="16"/>
      <c r="BOE24" s="16"/>
      <c r="BOF24" s="16"/>
      <c r="BOG24" s="16"/>
      <c r="BOH24" s="16"/>
      <c r="BOI24" s="16"/>
      <c r="BOJ24" s="16"/>
      <c r="BOK24" s="16"/>
      <c r="BOL24" s="16"/>
      <c r="BOM24" s="16"/>
      <c r="BON24" s="16"/>
      <c r="BOO24" s="16"/>
      <c r="BOP24" s="16"/>
      <c r="BOQ24" s="16"/>
      <c r="BOR24" s="16"/>
      <c r="BOS24" s="16"/>
      <c r="BOT24" s="16"/>
      <c r="BOU24" s="16"/>
      <c r="BOV24" s="16"/>
      <c r="BOW24" s="16"/>
      <c r="BOX24" s="16"/>
      <c r="BOY24" s="16"/>
      <c r="BOZ24" s="16"/>
      <c r="BPA24" s="16"/>
      <c r="BPB24" s="16"/>
      <c r="BPC24" s="16"/>
      <c r="BPD24" s="16"/>
      <c r="BPE24" s="16"/>
      <c r="BPF24" s="16"/>
      <c r="BPG24" s="16"/>
      <c r="BPH24" s="16"/>
      <c r="BPI24" s="16"/>
      <c r="BPJ24" s="16"/>
      <c r="BPK24" s="16"/>
      <c r="BPL24" s="16"/>
      <c r="BPM24" s="16"/>
      <c r="BPN24" s="16"/>
      <c r="BPO24" s="16"/>
      <c r="BPP24" s="16"/>
      <c r="BPQ24" s="16"/>
      <c r="BPR24" s="16"/>
      <c r="BPS24" s="16"/>
      <c r="BPT24" s="16"/>
      <c r="BPU24" s="16"/>
      <c r="BPV24" s="16"/>
      <c r="BPW24" s="16"/>
      <c r="BPX24" s="16"/>
      <c r="BPY24" s="16"/>
      <c r="BPZ24" s="16"/>
      <c r="BQA24" s="16"/>
      <c r="BQB24" s="16"/>
      <c r="BQC24" s="16"/>
      <c r="BQD24" s="16"/>
      <c r="BQE24" s="16"/>
      <c r="BQF24" s="16"/>
      <c r="BQG24" s="16"/>
      <c r="BQH24" s="16"/>
      <c r="BQI24" s="16"/>
      <c r="BQJ24" s="16"/>
      <c r="BQK24" s="16"/>
      <c r="BQL24" s="16"/>
      <c r="BQM24" s="16"/>
      <c r="BQN24" s="16"/>
      <c r="BQO24" s="16"/>
      <c r="BQP24" s="16"/>
      <c r="BQQ24" s="16"/>
      <c r="BQR24" s="16"/>
      <c r="BQS24" s="16"/>
      <c r="BQT24" s="16"/>
      <c r="BQU24" s="16"/>
      <c r="BQV24" s="16"/>
      <c r="BQW24" s="16"/>
      <c r="BQX24" s="16"/>
      <c r="BQY24" s="16"/>
      <c r="BQZ24" s="16"/>
      <c r="BRA24" s="16"/>
      <c r="BRB24" s="16"/>
      <c r="BRC24" s="16"/>
      <c r="BRD24" s="16"/>
      <c r="BRE24" s="16"/>
      <c r="BRF24" s="16"/>
      <c r="BRG24" s="16"/>
      <c r="BRH24" s="16"/>
      <c r="BRI24" s="16"/>
      <c r="BRJ24" s="16"/>
      <c r="BRK24" s="16"/>
      <c r="BRL24" s="16"/>
      <c r="BRM24" s="16"/>
      <c r="BRN24" s="16"/>
      <c r="BRO24" s="16"/>
      <c r="BRP24" s="16"/>
      <c r="BRQ24" s="16"/>
      <c r="BRR24" s="16"/>
      <c r="BRS24" s="16"/>
      <c r="BRT24" s="16"/>
      <c r="BRU24" s="16"/>
      <c r="BRV24" s="16"/>
      <c r="BRW24" s="16"/>
      <c r="BRX24" s="16"/>
      <c r="BRY24" s="16"/>
      <c r="BRZ24" s="16"/>
      <c r="BSA24" s="16"/>
      <c r="BSB24" s="16"/>
      <c r="BSC24" s="16"/>
      <c r="BSD24" s="16"/>
      <c r="BSE24" s="16"/>
      <c r="BSF24" s="16"/>
      <c r="BSG24" s="16"/>
      <c r="BSH24" s="16"/>
      <c r="BSI24" s="16"/>
      <c r="BSJ24" s="16"/>
      <c r="BSK24" s="16"/>
      <c r="BSL24" s="16"/>
      <c r="BSM24" s="16"/>
      <c r="BSN24" s="16"/>
      <c r="BSO24" s="16"/>
      <c r="BSP24" s="16"/>
      <c r="BSQ24" s="16"/>
      <c r="BSR24" s="16"/>
      <c r="BSS24" s="16"/>
      <c r="BST24" s="16"/>
      <c r="BSU24" s="16"/>
      <c r="BSV24" s="16"/>
      <c r="BSW24" s="16"/>
      <c r="BSX24" s="16"/>
      <c r="BSY24" s="16"/>
      <c r="BSZ24" s="16"/>
      <c r="BTA24" s="16"/>
      <c r="BTB24" s="16"/>
      <c r="BTC24" s="16"/>
      <c r="BTD24" s="16"/>
      <c r="BTE24" s="16"/>
      <c r="BTF24" s="16"/>
      <c r="BTG24" s="16"/>
      <c r="BTH24" s="16"/>
    </row>
    <row r="25" spans="1:1880" ht="35.25" customHeight="1" x14ac:dyDescent="0.3">
      <c r="A25" s="50"/>
      <c r="B25" s="283" t="s">
        <v>3</v>
      </c>
      <c r="C25" s="284"/>
      <c r="D25" s="285"/>
      <c r="E25" s="285"/>
      <c r="F25" s="287"/>
      <c r="G25" s="278"/>
      <c r="H25" s="15"/>
      <c r="I25" s="39"/>
      <c r="K25" s="335"/>
    </row>
    <row r="26" spans="1:1880" ht="176.25" customHeight="1" x14ac:dyDescent="0.3">
      <c r="A26" s="50">
        <v>547</v>
      </c>
      <c r="B26" s="202"/>
      <c r="C26" s="202" t="s">
        <v>52</v>
      </c>
      <c r="D26" s="200" t="s">
        <v>560</v>
      </c>
      <c r="E26" s="201">
        <f>INDEX('PY1 Data(H)'!$A$1:$CZ$140,MATCH('Unit Data from Audit Worksheet'!$A26,'PY1 Data(H)'!$A$1:$A$140,0),MATCH('Unit Data from Audit Worksheet'!$D$2,'PY1 Data(H)'!$A$1:$CZ$1,0))</f>
        <v>3</v>
      </c>
      <c r="F26" s="507"/>
      <c r="G26" s="240" t="str">
        <f>IF(F26&lt;1,"Please answer this question","")</f>
        <v>Please answer this question</v>
      </c>
      <c r="H26" s="229"/>
      <c r="I26" s="230"/>
      <c r="J26" s="95"/>
      <c r="K26" s="335"/>
    </row>
    <row r="27" spans="1:1880" s="16" customFormat="1" ht="120" customHeight="1" x14ac:dyDescent="0.3">
      <c r="A27" s="102">
        <v>659</v>
      </c>
      <c r="B27" s="267" t="s">
        <v>21</v>
      </c>
      <c r="C27" s="267" t="s">
        <v>189</v>
      </c>
      <c r="D27" s="103" t="s">
        <v>281</v>
      </c>
      <c r="E27" s="201">
        <f>INDEX('PY1 Data(H)'!$A$1:$CZ$140,MATCH('Unit Data from Audit Worksheet'!$A27,'PY1 Data(H)'!$A$1:$A$140,0),MATCH('Unit Data from Audit Worksheet'!$D$2,'PY1 Data(H)'!$A$1:$CZ$1,0))</f>
        <v>3124138</v>
      </c>
      <c r="F27" s="443">
        <v>0</v>
      </c>
      <c r="G27" s="241" t="s">
        <v>282</v>
      </c>
      <c r="H27" s="228">
        <f>IF(F25&lt;0,"Error: Enter as positive.",)</f>
        <v>0</v>
      </c>
      <c r="I27" s="131"/>
      <c r="J27" s="463"/>
      <c r="K27" s="335"/>
      <c r="L27"/>
      <c r="N27" s="100"/>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row>
    <row r="28" spans="1:1880" ht="65.25" customHeight="1" x14ac:dyDescent="0.3">
      <c r="A28" s="102">
        <v>660</v>
      </c>
      <c r="B28" s="267" t="s">
        <v>21</v>
      </c>
      <c r="C28" s="267" t="s">
        <v>189</v>
      </c>
      <c r="D28" s="103" t="s">
        <v>283</v>
      </c>
      <c r="E28" s="201">
        <f>INDEX('PY1 Data(H)'!$A$1:$CZ$140,MATCH('Unit Data from Audit Worksheet'!$A28,'PY1 Data(H)'!$A$1:$A$140,0),MATCH('Unit Data from Audit Worksheet'!$D$2,'PY1 Data(H)'!$A$1:$CZ$1,0))</f>
        <v>3831701</v>
      </c>
      <c r="F28" s="443">
        <v>0</v>
      </c>
      <c r="G28" s="241" t="str">
        <f>IF(ISBLANK(F28),"Please do not leave blank","")</f>
        <v/>
      </c>
      <c r="H28" s="228"/>
      <c r="I28" s="15"/>
      <c r="J28" s="463"/>
      <c r="K28" s="335"/>
    </row>
    <row r="29" spans="1:1880" ht="94.5" customHeight="1" x14ac:dyDescent="0.3">
      <c r="A29" s="102">
        <v>661</v>
      </c>
      <c r="B29" s="267" t="s">
        <v>21</v>
      </c>
      <c r="C29" s="267" t="s">
        <v>191</v>
      </c>
      <c r="D29" s="174" t="s">
        <v>284</v>
      </c>
      <c r="E29" s="201">
        <f>INDEX('PY1 Data(H)'!$A$1:$CZ$140,MATCH('Unit Data from Audit Worksheet'!$A29,'PY1 Data(H)'!$A$1:$A$140,0),MATCH('Unit Data from Audit Worksheet'!$D$2,'PY1 Data(H)'!$A$1:$CZ$1,0))</f>
        <v>123</v>
      </c>
      <c r="F29" s="96">
        <v>0</v>
      </c>
      <c r="G29" s="241" t="str">
        <f>IF(ISBLANK(F29),"Please do not leave blank ",IF(F29=H29,"","Please review percentage"))</f>
        <v/>
      </c>
      <c r="H29" s="242">
        <f>ROUND(IFERROR((F28/F27)*100,0),1)</f>
        <v>0</v>
      </c>
      <c r="I29" s="242"/>
      <c r="J29" s="95"/>
      <c r="K29" s="335"/>
    </row>
    <row r="30" spans="1:1880" ht="111.75" customHeight="1" x14ac:dyDescent="0.3">
      <c r="A30" s="50"/>
      <c r="B30" s="202"/>
      <c r="C30" s="202"/>
      <c r="D30" s="20" t="s">
        <v>4</v>
      </c>
      <c r="E30" s="204"/>
      <c r="F30" s="204"/>
      <c r="G30" s="241"/>
      <c r="H30" s="242"/>
      <c r="I30" s="243"/>
      <c r="K30" s="335"/>
    </row>
    <row r="31" spans="1:1880" ht="27.75" customHeight="1" x14ac:dyDescent="0.3">
      <c r="A31" s="50"/>
      <c r="B31" s="283" t="s">
        <v>192</v>
      </c>
      <c r="C31" s="283"/>
      <c r="D31" s="283"/>
      <c r="E31" s="288"/>
      <c r="F31" s="288"/>
      <c r="G31" s="289"/>
      <c r="H31" s="15"/>
      <c r="I31" s="50"/>
      <c r="J31" s="95"/>
      <c r="K31" s="335"/>
    </row>
    <row r="32" spans="1:1880" ht="68.25" customHeight="1" x14ac:dyDescent="0.3">
      <c r="A32" s="50">
        <v>620</v>
      </c>
      <c r="B32" s="202" t="s">
        <v>21</v>
      </c>
      <c r="C32" s="202"/>
      <c r="D32" s="17" t="s">
        <v>561</v>
      </c>
      <c r="E32" s="302"/>
      <c r="F32" s="443"/>
      <c r="G32" s="240" t="str">
        <f>IF(F32&lt;1,"Please answer this question","")</f>
        <v>Please answer this question</v>
      </c>
      <c r="H32" s="15"/>
      <c r="I32" s="50"/>
      <c r="J32" s="95"/>
      <c r="K32" s="335"/>
    </row>
    <row r="33" spans="1:15" ht="123.75" customHeight="1" x14ac:dyDescent="0.3">
      <c r="A33" s="270"/>
      <c r="B33" s="517" t="s">
        <v>245</v>
      </c>
      <c r="C33" s="517"/>
      <c r="D33" s="517"/>
      <c r="E33" s="299"/>
      <c r="F33" s="299"/>
      <c r="G33" s="299"/>
      <c r="H33" s="15"/>
      <c r="I33" s="50"/>
    </row>
    <row r="34" spans="1:15" ht="63" customHeight="1" x14ac:dyDescent="0.3">
      <c r="A34" s="102">
        <v>947</v>
      </c>
      <c r="B34" s="267"/>
      <c r="C34" s="267"/>
      <c r="D34" s="174" t="s">
        <v>225</v>
      </c>
      <c r="E34" s="351"/>
      <c r="F34" s="508"/>
      <c r="G34" s="240" t="str">
        <f>IF(ISBLANK(F34),"Please do not leave blank","")</f>
        <v>Please do not leave blank</v>
      </c>
      <c r="H34" s="15"/>
      <c r="I34" s="100"/>
      <c r="J34"/>
      <c r="K34" s="100"/>
      <c r="M34" s="100"/>
      <c r="O34" s="100"/>
    </row>
    <row r="35" spans="1:15" ht="65.25" customHeight="1" x14ac:dyDescent="0.3">
      <c r="A35" s="102">
        <v>948</v>
      </c>
      <c r="B35" s="267"/>
      <c r="C35" s="267"/>
      <c r="D35" s="174" t="s">
        <v>226</v>
      </c>
      <c r="E35" s="351"/>
      <c r="F35" s="508"/>
      <c r="G35" s="240" t="str">
        <f t="shared" ref="G35:G37" si="0">IF(ISBLANK(F35),"Please do not leave blank","")</f>
        <v>Please do not leave blank</v>
      </c>
      <c r="H35" s="15"/>
      <c r="I35" s="100"/>
      <c r="J35"/>
      <c r="K35" s="100"/>
      <c r="M35" s="100"/>
      <c r="O35" s="100"/>
    </row>
    <row r="36" spans="1:15" ht="76.5" customHeight="1" x14ac:dyDescent="0.3">
      <c r="A36" s="102">
        <v>949</v>
      </c>
      <c r="B36" s="267"/>
      <c r="C36" s="267"/>
      <c r="D36" s="174" t="s">
        <v>227</v>
      </c>
      <c r="E36" s="351"/>
      <c r="F36" s="508"/>
      <c r="G36" s="240" t="str">
        <f t="shared" si="0"/>
        <v>Please do not leave blank</v>
      </c>
      <c r="H36" s="15"/>
      <c r="I36" s="100"/>
      <c r="J36"/>
      <c r="K36" s="100"/>
      <c r="M36" s="100"/>
      <c r="O36" s="100"/>
    </row>
    <row r="37" spans="1:15" ht="60" customHeight="1" x14ac:dyDescent="0.3">
      <c r="A37" s="102">
        <v>950</v>
      </c>
      <c r="B37" s="267"/>
      <c r="C37" s="267"/>
      <c r="D37" s="174" t="s">
        <v>214</v>
      </c>
      <c r="E37" s="351"/>
      <c r="F37" s="508"/>
      <c r="G37" s="240" t="str">
        <f t="shared" si="0"/>
        <v>Please do not leave blank</v>
      </c>
      <c r="H37" s="15"/>
      <c r="I37" s="100"/>
      <c r="J37"/>
      <c r="K37" s="100"/>
      <c r="M37" s="100"/>
      <c r="O37" s="100"/>
    </row>
    <row r="38" spans="1:15" ht="43.2" x14ac:dyDescent="0.3">
      <c r="A38" s="102">
        <v>952</v>
      </c>
      <c r="B38" s="267"/>
      <c r="C38" s="267"/>
      <c r="D38" s="235" t="s">
        <v>557</v>
      </c>
      <c r="E38" s="351"/>
      <c r="F38" s="509"/>
      <c r="G38" s="240" t="s">
        <v>290</v>
      </c>
      <c r="H38" s="15"/>
      <c r="I38" s="244"/>
      <c r="J38"/>
      <c r="K38" s="100"/>
      <c r="M38" s="100"/>
      <c r="O38" s="100"/>
    </row>
    <row r="39" spans="1:15" ht="15" thickBot="1" x14ac:dyDescent="0.35">
      <c r="A39" s="50"/>
      <c r="B39" s="290"/>
      <c r="C39" s="291"/>
      <c r="D39" s="292" t="s">
        <v>218</v>
      </c>
      <c r="E39" s="286"/>
      <c r="F39" s="293"/>
      <c r="G39" s="294"/>
      <c r="H39" s="295"/>
      <c r="I39" s="100"/>
      <c r="K39" s="100"/>
      <c r="M39" s="100"/>
      <c r="O39" s="100"/>
    </row>
    <row r="40" spans="1:15" ht="15" thickBot="1" x14ac:dyDescent="0.35">
      <c r="B40" s="514" t="s">
        <v>246</v>
      </c>
      <c r="C40" s="515"/>
      <c r="D40" s="515"/>
      <c r="E40" s="516"/>
      <c r="F40" s="39"/>
      <c r="G40" s="240"/>
      <c r="H40" s="15"/>
      <c r="I40" s="50"/>
      <c r="J40"/>
    </row>
    <row r="41" spans="1:15" ht="75.75" customHeight="1" x14ac:dyDescent="0.3">
      <c r="B41" s="518" t="s">
        <v>247</v>
      </c>
      <c r="C41" s="518"/>
      <c r="D41" s="518"/>
      <c r="E41" s="518"/>
      <c r="F41" s="39"/>
      <c r="G41" s="240"/>
      <c r="H41" s="15"/>
      <c r="I41" s="50"/>
      <c r="J41"/>
    </row>
    <row r="42" spans="1:15" ht="15" thickBot="1" x14ac:dyDescent="0.35">
      <c r="A42" s="245"/>
      <c r="B42" s="246"/>
      <c r="C42" s="246"/>
      <c r="D42" s="247"/>
      <c r="E42" s="201"/>
      <c r="F42" s="39"/>
      <c r="G42" s="240"/>
      <c r="H42" s="15"/>
      <c r="I42" s="50"/>
      <c r="J42"/>
    </row>
    <row r="43" spans="1:15" ht="15" thickBot="1" x14ac:dyDescent="0.35">
      <c r="B43" s="68" t="s">
        <v>206</v>
      </c>
      <c r="C43" s="69" t="s">
        <v>207</v>
      </c>
      <c r="D43" s="248"/>
      <c r="E43" s="249"/>
      <c r="F43" s="46"/>
      <c r="G43" s="240"/>
      <c r="H43" s="15"/>
      <c r="I43" s="50"/>
      <c r="J43"/>
    </row>
    <row r="44" spans="1:15" ht="44.25" customHeight="1" thickBot="1" x14ac:dyDescent="0.35">
      <c r="B44" s="72" t="s">
        <v>228</v>
      </c>
      <c r="C44" s="71"/>
      <c r="D44" s="70"/>
      <c r="E44" s="203"/>
      <c r="F44" s="250"/>
      <c r="G44" s="240"/>
      <c r="H44" s="15"/>
      <c r="I44" s="50"/>
      <c r="J44" s="95"/>
    </row>
    <row r="45" spans="1:15" ht="44.25" customHeight="1" thickBot="1" x14ac:dyDescent="0.35">
      <c r="B45" s="72"/>
      <c r="C45" s="77"/>
      <c r="D45" s="251" t="s">
        <v>238</v>
      </c>
      <c r="E45" s="252"/>
      <c r="F45" s="253"/>
      <c r="G45" s="253"/>
      <c r="H45" s="15"/>
      <c r="I45" s="50"/>
      <c r="J45"/>
    </row>
    <row r="46" spans="1:15" ht="32.4" customHeight="1" thickBot="1" x14ac:dyDescent="0.35">
      <c r="A46" s="142">
        <v>960</v>
      </c>
      <c r="B46" s="525" t="s">
        <v>229</v>
      </c>
      <c r="C46" s="526"/>
      <c r="D46" s="254"/>
      <c r="E46" s="402" t="str">
        <f>IF(ISBLANK($D46),"&lt;&lt;&lt;&lt;&lt;&lt;&lt;&lt;&lt;&lt;&lt;&lt;&lt;&lt;&lt;","")</f>
        <v>&lt;&lt;&lt;&lt;&lt;&lt;&lt;&lt;&lt;&lt;&lt;&lt;&lt;&lt;&lt;</v>
      </c>
      <c r="F46" s="403" t="str">
        <f>IF(ISBLANK($D46),"Required","")</f>
        <v>Required</v>
      </c>
      <c r="G46" s="300"/>
      <c r="H46" s="229"/>
      <c r="I46" s="50"/>
      <c r="J46"/>
    </row>
    <row r="47" spans="1:15" ht="32.4" customHeight="1" thickBot="1" x14ac:dyDescent="0.35">
      <c r="A47" s="142">
        <v>962</v>
      </c>
      <c r="B47" s="523" t="s">
        <v>208</v>
      </c>
      <c r="C47" s="524"/>
      <c r="D47" s="254"/>
      <c r="E47" s="402" t="str">
        <f>IF(ISBLANK($D47),"&lt;&lt;&lt;&lt;&lt;&lt;&lt;&lt;&lt;&lt;&lt;&lt;&lt;&lt;&lt;","")</f>
        <v>&lt;&lt;&lt;&lt;&lt;&lt;&lt;&lt;&lt;&lt;&lt;&lt;&lt;&lt;&lt;</v>
      </c>
      <c r="F47" s="403" t="str">
        <f>IF(ISBLANK($D47),"Required","")</f>
        <v>Required</v>
      </c>
      <c r="H47" s="15"/>
      <c r="I47" s="50"/>
      <c r="J47" s="95"/>
    </row>
    <row r="48" spans="1:15" ht="32.4" customHeight="1" thickBot="1" x14ac:dyDescent="0.35">
      <c r="A48" s="142">
        <v>964</v>
      </c>
      <c r="B48" s="523" t="s">
        <v>209</v>
      </c>
      <c r="C48" s="524"/>
      <c r="D48" s="255"/>
      <c r="E48" s="402" t="str">
        <f>IF(ISBLANK($D48),"&lt;&lt;&lt;&lt;&lt;&lt;&lt;&lt;&lt;&lt;&lt;&lt;&lt;&lt;&lt;","")</f>
        <v>&lt;&lt;&lt;&lt;&lt;&lt;&lt;&lt;&lt;&lt;&lt;&lt;&lt;&lt;&lt;</v>
      </c>
      <c r="F48" s="403" t="str">
        <f>IF(ISBLANK($D48),"Required","")</f>
        <v>Required</v>
      </c>
      <c r="H48" s="15"/>
      <c r="I48" s="127"/>
      <c r="J48"/>
    </row>
    <row r="49" spans="1:10" ht="32.4" customHeight="1" thickBot="1" x14ac:dyDescent="0.35">
      <c r="A49" s="401">
        <v>966</v>
      </c>
      <c r="B49" s="519" t="s">
        <v>553</v>
      </c>
      <c r="C49" s="520"/>
      <c r="D49" s="356"/>
      <c r="E49" s="402" t="str">
        <f>IF(ISBLANK($D49),"&lt;&lt;&lt;&lt;&lt;&lt;&lt;&lt;&lt;&lt;&lt;&lt;&lt;&lt;&lt;","")</f>
        <v>&lt;&lt;&lt;&lt;&lt;&lt;&lt;&lt;&lt;&lt;&lt;&lt;&lt;&lt;&lt;</v>
      </c>
      <c r="F49" s="403" t="str">
        <f>IF(ISBLANK($D49),"Required","")</f>
        <v>Required</v>
      </c>
      <c r="G49"/>
      <c r="H49" s="15"/>
      <c r="I49" s="50"/>
      <c r="J49"/>
    </row>
    <row r="50" spans="1:10" ht="32.4" customHeight="1" thickBot="1" x14ac:dyDescent="0.35">
      <c r="A50" s="401"/>
      <c r="B50" s="519" t="s">
        <v>558</v>
      </c>
      <c r="C50" s="520"/>
      <c r="D50" s="254"/>
      <c r="E50" s="404"/>
      <c r="F50" s="403"/>
      <c r="G50"/>
      <c r="H50" s="15"/>
      <c r="I50" s="50"/>
    </row>
    <row r="51" spans="1:10" ht="32.4" customHeight="1" thickBot="1" x14ac:dyDescent="0.35">
      <c r="A51" s="142">
        <v>968</v>
      </c>
      <c r="B51" s="521" t="s">
        <v>211</v>
      </c>
      <c r="C51" s="522"/>
      <c r="D51" s="353"/>
      <c r="E51" s="405" t="str">
        <f>IF(ISBLANK($D51),"&lt;&lt;&lt;&lt;&lt;&lt;&lt;&lt;&lt;&lt;&lt;&lt;&lt;&lt;&lt;","")</f>
        <v>&lt;&lt;&lt;&lt;&lt;&lt;&lt;&lt;&lt;&lt;&lt;&lt;&lt;&lt;&lt;</v>
      </c>
      <c r="F51" s="403" t="str">
        <f>IF(ISBLANK($D51),"Required","")</f>
        <v>Required</v>
      </c>
      <c r="H51" s="15"/>
      <c r="I51" s="50"/>
      <c r="J51"/>
    </row>
    <row r="52" spans="1:10" x14ac:dyDescent="0.3">
      <c r="A52" s="50"/>
      <c r="B52" s="296"/>
      <c r="C52" s="296"/>
      <c r="D52" s="301" t="s">
        <v>13</v>
      </c>
      <c r="E52" s="297"/>
      <c r="F52" s="297"/>
      <c r="G52" s="297"/>
      <c r="H52" s="298"/>
      <c r="I52" s="50"/>
      <c r="J52" s="95"/>
    </row>
    <row r="53" spans="1:10" x14ac:dyDescent="0.3">
      <c r="A53" s="50"/>
      <c r="B53" s="202"/>
      <c r="C53" s="202"/>
      <c r="D53" s="75"/>
      <c r="E53" s="101"/>
      <c r="F53" s="256"/>
      <c r="G53" s="256"/>
      <c r="H53" s="15"/>
      <c r="I53" s="50"/>
      <c r="J53"/>
    </row>
    <row r="54" spans="1:10" x14ac:dyDescent="0.3">
      <c r="A54" s="50"/>
      <c r="B54" s="202"/>
      <c r="C54" s="202"/>
      <c r="D54" s="17"/>
      <c r="E54" s="201"/>
      <c r="F54" s="256"/>
      <c r="G54" s="256"/>
      <c r="H54" s="15"/>
      <c r="I54" s="50"/>
      <c r="J54"/>
    </row>
    <row r="55" spans="1:10" x14ac:dyDescent="0.3">
      <c r="A55" s="316">
        <f>SUBTOTAL(109,A6:A51)</f>
        <v>17462</v>
      </c>
      <c r="E55" s="335">
        <f>SUM(E7:E29)</f>
        <v>75186207</v>
      </c>
      <c r="J55" s="95"/>
    </row>
    <row r="56" spans="1:10" x14ac:dyDescent="0.3">
      <c r="A56" s="50"/>
      <c r="B56" s="271"/>
      <c r="C56" s="271"/>
      <c r="D56" s="257"/>
      <c r="E56" s="138"/>
      <c r="F56" s="16"/>
      <c r="G56" s="258"/>
      <c r="H56" s="15"/>
      <c r="I56" s="50"/>
      <c r="J56"/>
    </row>
    <row r="57" spans="1:10" x14ac:dyDescent="0.3">
      <c r="A57" s="142"/>
      <c r="B57" s="142"/>
      <c r="C57" s="142"/>
      <c r="D57" s="257"/>
      <c r="E57" s="352"/>
      <c r="F57" s="100"/>
      <c r="G57" s="258"/>
      <c r="H57" s="15"/>
      <c r="I57" s="50"/>
      <c r="J57"/>
    </row>
    <row r="58" spans="1:10" x14ac:dyDescent="0.3">
      <c r="A58" s="142"/>
      <c r="B58" s="142"/>
      <c r="C58" s="142"/>
      <c r="D58" s="259"/>
      <c r="E58" s="138"/>
      <c r="F58" s="100"/>
      <c r="G58" s="258"/>
      <c r="H58" s="15"/>
      <c r="I58" s="50"/>
      <c r="J58"/>
    </row>
    <row r="59" spans="1:10" x14ac:dyDescent="0.3">
      <c r="A59" s="142"/>
      <c r="B59" s="142"/>
      <c r="C59" s="142"/>
      <c r="D59" s="259"/>
      <c r="E59" s="138"/>
      <c r="F59" s="100"/>
      <c r="G59" s="258"/>
      <c r="H59" s="15"/>
      <c r="I59" s="50"/>
      <c r="J59"/>
    </row>
    <row r="60" spans="1:10" x14ac:dyDescent="0.3">
      <c r="A60" s="142"/>
      <c r="B60" s="142"/>
      <c r="C60" s="142"/>
      <c r="D60" s="259"/>
      <c r="E60" s="138"/>
      <c r="F60" s="100"/>
      <c r="G60" s="258"/>
      <c r="H60" s="15"/>
      <c r="I60" s="50"/>
      <c r="J60"/>
    </row>
    <row r="61" spans="1:10" x14ac:dyDescent="0.3">
      <c r="A61" s="142"/>
      <c r="B61" s="142"/>
      <c r="C61" s="142"/>
      <c r="D61" s="259"/>
      <c r="E61" s="138"/>
      <c r="F61" s="100"/>
      <c r="G61" s="258"/>
      <c r="H61" s="15"/>
      <c r="I61" s="50"/>
      <c r="J61" s="95"/>
    </row>
    <row r="62" spans="1:10" x14ac:dyDescent="0.3">
      <c r="A62" s="142"/>
      <c r="D62" s="159"/>
      <c r="E62" s="138"/>
      <c r="F62" s="100"/>
      <c r="H62" s="15"/>
      <c r="I62" s="50"/>
      <c r="J62"/>
    </row>
    <row r="63" spans="1:10" x14ac:dyDescent="0.3">
      <c r="D63" s="159"/>
      <c r="E63" s="139"/>
      <c r="F63" s="100"/>
      <c r="H63" s="15"/>
      <c r="I63" s="50"/>
      <c r="J63"/>
    </row>
    <row r="64" spans="1:10" x14ac:dyDescent="0.3">
      <c r="D64" s="159"/>
      <c r="E64" s="138"/>
      <c r="F64" s="100"/>
      <c r="H64" s="15"/>
      <c r="I64" s="50"/>
      <c r="J64"/>
    </row>
    <row r="65" spans="4:11" x14ac:dyDescent="0.3">
      <c r="D65" s="159"/>
      <c r="E65" s="101"/>
      <c r="F65" s="100"/>
      <c r="I65" s="50"/>
      <c r="J65"/>
    </row>
    <row r="66" spans="4:11" x14ac:dyDescent="0.3">
      <c r="E66" s="137"/>
      <c r="F66" s="100"/>
      <c r="G66" s="261"/>
      <c r="I66" s="50"/>
      <c r="J66"/>
    </row>
    <row r="67" spans="4:11" x14ac:dyDescent="0.3">
      <c r="E67" s="101"/>
      <c r="F67" s="100"/>
      <c r="I67" s="50"/>
      <c r="J67"/>
    </row>
    <row r="68" spans="4:11" x14ac:dyDescent="0.3">
      <c r="E68" s="101"/>
      <c r="F68" s="100"/>
      <c r="I68" s="50"/>
      <c r="J68"/>
    </row>
    <row r="69" spans="4:11" x14ac:dyDescent="0.3">
      <c r="E69" s="101"/>
      <c r="F69" s="100"/>
      <c r="I69" s="50"/>
      <c r="J69"/>
    </row>
    <row r="70" spans="4:11" x14ac:dyDescent="0.3">
      <c r="I70" s="50"/>
      <c r="J70"/>
    </row>
    <row r="71" spans="4:11" x14ac:dyDescent="0.3">
      <c r="I71" s="50"/>
      <c r="J71"/>
    </row>
    <row r="72" spans="4:11" x14ac:dyDescent="0.3">
      <c r="I72" s="50"/>
      <c r="J72"/>
    </row>
    <row r="73" spans="4:11" x14ac:dyDescent="0.3">
      <c r="I73" s="50"/>
      <c r="J73"/>
    </row>
    <row r="74" spans="4:11" x14ac:dyDescent="0.3">
      <c r="I74" s="50"/>
      <c r="J74"/>
    </row>
    <row r="75" spans="4:11" x14ac:dyDescent="0.3">
      <c r="I75" s="50"/>
      <c r="J75"/>
    </row>
    <row r="76" spans="4:11" x14ac:dyDescent="0.3">
      <c r="I76" s="50"/>
      <c r="J76"/>
    </row>
    <row r="77" spans="4:11" x14ac:dyDescent="0.3">
      <c r="I77" s="100"/>
      <c r="J77"/>
    </row>
    <row r="78" spans="4:11" x14ac:dyDescent="0.3">
      <c r="I78" s="100"/>
      <c r="J78"/>
      <c r="K78" s="101"/>
    </row>
    <row r="79" spans="4:11" x14ac:dyDescent="0.3">
      <c r="I79" s="100"/>
      <c r="J79"/>
      <c r="K79" s="101"/>
    </row>
    <row r="80" spans="4:11" x14ac:dyDescent="0.3">
      <c r="I80" s="100"/>
      <c r="J80"/>
      <c r="K80" s="101"/>
    </row>
    <row r="81" spans="9:11" x14ac:dyDescent="0.3">
      <c r="I81" s="100"/>
      <c r="J81"/>
      <c r="K81" s="101"/>
    </row>
    <row r="82" spans="9:11" x14ac:dyDescent="0.3">
      <c r="I82" s="100"/>
      <c r="J82"/>
      <c r="K82" s="101"/>
    </row>
    <row r="83" spans="9:11" x14ac:dyDescent="0.3">
      <c r="I83" s="100"/>
      <c r="J83"/>
      <c r="K83" s="101"/>
    </row>
    <row r="84" spans="9:11" x14ac:dyDescent="0.3">
      <c r="I84" s="50"/>
      <c r="J84"/>
      <c r="K84" s="101"/>
    </row>
    <row r="85" spans="9:11" x14ac:dyDescent="0.3">
      <c r="I85" s="50"/>
      <c r="J85"/>
      <c r="K85" s="101"/>
    </row>
    <row r="86" spans="9:11" x14ac:dyDescent="0.3">
      <c r="I86" s="50"/>
      <c r="J86"/>
      <c r="K86" s="101"/>
    </row>
    <row r="87" spans="9:11" x14ac:dyDescent="0.3">
      <c r="I87" s="50"/>
      <c r="J87"/>
      <c r="K87" s="101"/>
    </row>
    <row r="88" spans="9:11" x14ac:dyDescent="0.3">
      <c r="I88" s="50"/>
      <c r="J88"/>
      <c r="K88" s="101"/>
    </row>
    <row r="89" spans="9:11" x14ac:dyDescent="0.3">
      <c r="I89" s="50"/>
      <c r="J89"/>
      <c r="K89" s="101"/>
    </row>
    <row r="90" spans="9:11" x14ac:dyDescent="0.3">
      <c r="I90" s="50"/>
      <c r="J90"/>
      <c r="K90" s="101"/>
    </row>
    <row r="91" spans="9:11" x14ac:dyDescent="0.3">
      <c r="I91" s="50"/>
      <c r="J91"/>
      <c r="K91" s="101"/>
    </row>
    <row r="92" spans="9:11" x14ac:dyDescent="0.3">
      <c r="I92" s="50"/>
      <c r="J92"/>
      <c r="K92" s="101"/>
    </row>
    <row r="93" spans="9:11" x14ac:dyDescent="0.3">
      <c r="I93" s="100"/>
      <c r="J93"/>
      <c r="K93" s="101"/>
    </row>
    <row r="94" spans="9:11" x14ac:dyDescent="0.3">
      <c r="I94" s="100"/>
      <c r="J94"/>
      <c r="K94" s="101"/>
    </row>
    <row r="95" spans="9:11" x14ac:dyDescent="0.3">
      <c r="I95" s="100"/>
      <c r="J95"/>
      <c r="K95" s="101"/>
    </row>
    <row r="96" spans="9:11" x14ac:dyDescent="0.3">
      <c r="I96" s="100"/>
      <c r="J96"/>
      <c r="K96" s="101"/>
    </row>
    <row r="97" spans="9:11" x14ac:dyDescent="0.3">
      <c r="I97" s="100"/>
      <c r="J97"/>
      <c r="K97" s="101"/>
    </row>
    <row r="98" spans="9:11" x14ac:dyDescent="0.3">
      <c r="I98" s="100"/>
      <c r="J98"/>
      <c r="K98" s="101"/>
    </row>
    <row r="99" spans="9:11" x14ac:dyDescent="0.3">
      <c r="I99" s="100"/>
      <c r="J99"/>
      <c r="K99" s="101"/>
    </row>
    <row r="100" spans="9:11" x14ac:dyDescent="0.3">
      <c r="I100" s="100"/>
      <c r="J100"/>
      <c r="K100" s="101"/>
    </row>
    <row r="101" spans="9:11" x14ac:dyDescent="0.3">
      <c r="I101" s="100"/>
      <c r="J101"/>
      <c r="K101" s="101"/>
    </row>
    <row r="102" spans="9:11" x14ac:dyDescent="0.3">
      <c r="I102" s="100"/>
      <c r="J102"/>
      <c r="K102" s="101"/>
    </row>
    <row r="103" spans="9:11" x14ac:dyDescent="0.3">
      <c r="I103" s="100"/>
      <c r="J103"/>
      <c r="K103" s="101"/>
    </row>
    <row r="104" spans="9:11" x14ac:dyDescent="0.3">
      <c r="I104" s="100"/>
      <c r="J104"/>
      <c r="K104" s="101"/>
    </row>
    <row r="105" spans="9:11" x14ac:dyDescent="0.3">
      <c r="I105" s="100"/>
      <c r="J105"/>
      <c r="K105" s="101"/>
    </row>
    <row r="106" spans="9:11" x14ac:dyDescent="0.3">
      <c r="I106" s="100"/>
      <c r="J106"/>
      <c r="K106" s="101"/>
    </row>
    <row r="107" spans="9:11" x14ac:dyDescent="0.3">
      <c r="I107" s="100"/>
      <c r="J107"/>
      <c r="K107" s="101"/>
    </row>
    <row r="108" spans="9:11" x14ac:dyDescent="0.3">
      <c r="I108" s="100"/>
      <c r="J108"/>
      <c r="K108" s="101"/>
    </row>
    <row r="109" spans="9:11" x14ac:dyDescent="0.3">
      <c r="I109" s="100"/>
      <c r="J109"/>
      <c r="K109" s="101"/>
    </row>
    <row r="110" spans="9:11" x14ac:dyDescent="0.3">
      <c r="I110" s="100"/>
      <c r="J110"/>
      <c r="K110" s="101"/>
    </row>
    <row r="111" spans="9:11" x14ac:dyDescent="0.3">
      <c r="I111" s="100"/>
      <c r="J111"/>
      <c r="K111" s="101"/>
    </row>
    <row r="112" spans="9:11" x14ac:dyDescent="0.3">
      <c r="I112" s="100"/>
      <c r="J112"/>
      <c r="K112" s="101"/>
    </row>
    <row r="113" spans="9:11" x14ac:dyDescent="0.3">
      <c r="I113" s="100"/>
      <c r="J113"/>
      <c r="K113" s="101"/>
    </row>
    <row r="114" spans="9:11" x14ac:dyDescent="0.3">
      <c r="I114" s="100"/>
      <c r="J114"/>
      <c r="K114" s="101"/>
    </row>
    <row r="115" spans="9:11" x14ac:dyDescent="0.3">
      <c r="I115" s="100"/>
      <c r="J115"/>
      <c r="K115" s="101"/>
    </row>
    <row r="116" spans="9:11" x14ac:dyDescent="0.3">
      <c r="I116" s="100"/>
      <c r="J116"/>
      <c r="K116" s="101"/>
    </row>
    <row r="117" spans="9:11" x14ac:dyDescent="0.3">
      <c r="I117" s="100"/>
      <c r="J117"/>
      <c r="K117" s="101"/>
    </row>
    <row r="118" spans="9:11" x14ac:dyDescent="0.3">
      <c r="I118" s="100"/>
      <c r="J118"/>
      <c r="K118" s="101"/>
    </row>
    <row r="119" spans="9:11" x14ac:dyDescent="0.3">
      <c r="I119" s="100"/>
      <c r="J119"/>
      <c r="K119" s="101"/>
    </row>
    <row r="120" spans="9:11" x14ac:dyDescent="0.3">
      <c r="I120" s="100"/>
      <c r="J120"/>
      <c r="K120" s="101"/>
    </row>
    <row r="121" spans="9:11" x14ac:dyDescent="0.3">
      <c r="I121" s="100"/>
      <c r="J121"/>
      <c r="K121" s="101"/>
    </row>
    <row r="122" spans="9:11" x14ac:dyDescent="0.3">
      <c r="I122" s="100"/>
      <c r="J122"/>
      <c r="K122" s="101"/>
    </row>
    <row r="123" spans="9:11" x14ac:dyDescent="0.3">
      <c r="I123" s="100"/>
      <c r="J123"/>
      <c r="K123" s="101"/>
    </row>
    <row r="124" spans="9:11" x14ac:dyDescent="0.3">
      <c r="I124" s="100"/>
      <c r="J124" s="95"/>
      <c r="K124" s="101"/>
    </row>
    <row r="125" spans="9:11" x14ac:dyDescent="0.3">
      <c r="I125" s="100"/>
      <c r="J125"/>
      <c r="K125" s="101"/>
    </row>
    <row r="126" spans="9:11" x14ac:dyDescent="0.3">
      <c r="I126" s="100"/>
      <c r="J126"/>
      <c r="K126" s="101"/>
    </row>
    <row r="127" spans="9:11" x14ac:dyDescent="0.3">
      <c r="I127" s="100"/>
      <c r="J127"/>
      <c r="K127" s="101"/>
    </row>
    <row r="128" spans="9:11" x14ac:dyDescent="0.3">
      <c r="I128" s="100"/>
      <c r="J128"/>
      <c r="K128" s="101"/>
    </row>
    <row r="129" spans="9:11" x14ac:dyDescent="0.3">
      <c r="I129" s="100"/>
      <c r="J129"/>
      <c r="K129" s="101"/>
    </row>
    <row r="130" spans="9:11" x14ac:dyDescent="0.3">
      <c r="I130" s="100"/>
      <c r="J130"/>
      <c r="K130" s="101"/>
    </row>
    <row r="131" spans="9:11" x14ac:dyDescent="0.3">
      <c r="I131" s="100"/>
      <c r="J131"/>
      <c r="K131" s="101"/>
    </row>
    <row r="132" spans="9:11" x14ac:dyDescent="0.3">
      <c r="I132" s="100"/>
      <c r="J132"/>
      <c r="K132" s="101"/>
    </row>
    <row r="133" spans="9:11" x14ac:dyDescent="0.3">
      <c r="I133" s="100"/>
      <c r="J133"/>
      <c r="K133" s="101"/>
    </row>
    <row r="134" spans="9:11" x14ac:dyDescent="0.3">
      <c r="I134" s="100"/>
      <c r="J134"/>
      <c r="K134" s="101"/>
    </row>
    <row r="135" spans="9:11" x14ac:dyDescent="0.3">
      <c r="I135" s="100"/>
      <c r="J135"/>
      <c r="K135" s="101"/>
    </row>
    <row r="136" spans="9:11" x14ac:dyDescent="0.3">
      <c r="I136" s="100"/>
      <c r="J136"/>
      <c r="K136" s="101"/>
    </row>
    <row r="137" spans="9:11" x14ac:dyDescent="0.3">
      <c r="I137" s="100"/>
      <c r="J137"/>
      <c r="K137" s="101"/>
    </row>
    <row r="138" spans="9:11" x14ac:dyDescent="0.3">
      <c r="I138" s="100"/>
      <c r="J138"/>
      <c r="K138" s="101"/>
    </row>
    <row r="139" spans="9:11" x14ac:dyDescent="0.3">
      <c r="I139" s="100"/>
      <c r="J139"/>
      <c r="K139" s="101"/>
    </row>
    <row r="140" spans="9:11" x14ac:dyDescent="0.3">
      <c r="I140" s="100"/>
      <c r="J140"/>
      <c r="K140" s="101"/>
    </row>
    <row r="141" spans="9:11" x14ac:dyDescent="0.3">
      <c r="I141" s="100"/>
      <c r="J141"/>
      <c r="K141" s="101"/>
    </row>
    <row r="142" spans="9:11" x14ac:dyDescent="0.3">
      <c r="I142" s="100"/>
      <c r="J142" s="95"/>
      <c r="K142" s="101"/>
    </row>
    <row r="143" spans="9:11" x14ac:dyDescent="0.3">
      <c r="I143" s="100"/>
      <c r="J143"/>
      <c r="K143" s="101"/>
    </row>
    <row r="144" spans="9:11" x14ac:dyDescent="0.3">
      <c r="I144" s="100"/>
      <c r="J144"/>
      <c r="K144" s="101"/>
    </row>
    <row r="145" spans="9:11" x14ac:dyDescent="0.3">
      <c r="I145" s="100"/>
      <c r="J145"/>
      <c r="K145" s="101"/>
    </row>
    <row r="146" spans="9:11" x14ac:dyDescent="0.3">
      <c r="I146" s="100"/>
      <c r="J146"/>
      <c r="K146" s="101"/>
    </row>
    <row r="147" spans="9:11" x14ac:dyDescent="0.3">
      <c r="I147" s="100"/>
      <c r="J147"/>
    </row>
    <row r="148" spans="9:11" x14ac:dyDescent="0.3">
      <c r="I148" s="100"/>
      <c r="J148"/>
    </row>
    <row r="149" spans="9:11" x14ac:dyDescent="0.3">
      <c r="I149" s="100"/>
      <c r="J149"/>
    </row>
    <row r="150" spans="9:11" x14ac:dyDescent="0.3">
      <c r="I150" s="100"/>
      <c r="J150"/>
    </row>
    <row r="151" spans="9:11" x14ac:dyDescent="0.3">
      <c r="I151" s="100"/>
      <c r="J151"/>
    </row>
    <row r="152" spans="9:11" x14ac:dyDescent="0.3">
      <c r="I152" s="100"/>
      <c r="J152"/>
    </row>
    <row r="153" spans="9:11" x14ac:dyDescent="0.3">
      <c r="I153" s="100"/>
      <c r="J153"/>
    </row>
    <row r="154" spans="9:11" x14ac:dyDescent="0.3">
      <c r="I154" s="100"/>
      <c r="J154"/>
    </row>
    <row r="155" spans="9:11" x14ac:dyDescent="0.3">
      <c r="I155" s="100"/>
      <c r="J155"/>
    </row>
    <row r="156" spans="9:11" x14ac:dyDescent="0.3">
      <c r="I156" s="100"/>
      <c r="J156"/>
    </row>
    <row r="157" spans="9:11" x14ac:dyDescent="0.3">
      <c r="I157" s="100"/>
      <c r="J157"/>
    </row>
    <row r="158" spans="9:11" x14ac:dyDescent="0.3">
      <c r="I158" s="100"/>
      <c r="J158"/>
    </row>
    <row r="159" spans="9:11" x14ac:dyDescent="0.3">
      <c r="I159" s="100"/>
      <c r="J159"/>
    </row>
    <row r="160" spans="9:11" x14ac:dyDescent="0.3">
      <c r="I160" s="100"/>
      <c r="J160"/>
    </row>
    <row r="161" spans="9:10" x14ac:dyDescent="0.3">
      <c r="I161" s="100"/>
      <c r="J161"/>
    </row>
    <row r="162" spans="9:10" x14ac:dyDescent="0.3">
      <c r="I162" s="50"/>
      <c r="J162"/>
    </row>
    <row r="163" spans="9:10" x14ac:dyDescent="0.3">
      <c r="I163" s="50"/>
      <c r="J163"/>
    </row>
    <row r="164" spans="9:10" x14ac:dyDescent="0.3">
      <c r="I164" s="50"/>
      <c r="J164"/>
    </row>
    <row r="165" spans="9:10" x14ac:dyDescent="0.3">
      <c r="I165" s="50"/>
      <c r="J165"/>
    </row>
    <row r="166" spans="9:10" x14ac:dyDescent="0.3">
      <c r="I166" s="50"/>
      <c r="J166"/>
    </row>
    <row r="167" spans="9:10" x14ac:dyDescent="0.3">
      <c r="I167" s="50"/>
      <c r="J167"/>
    </row>
    <row r="168" spans="9:10" x14ac:dyDescent="0.3">
      <c r="I168" s="50"/>
      <c r="J168"/>
    </row>
    <row r="169" spans="9:10" x14ac:dyDescent="0.3">
      <c r="I169" s="50"/>
      <c r="J169"/>
    </row>
    <row r="170" spans="9:10" x14ac:dyDescent="0.3">
      <c r="I170" s="50"/>
      <c r="J170"/>
    </row>
    <row r="171" spans="9:10" x14ac:dyDescent="0.3">
      <c r="I171" s="50"/>
      <c r="J171"/>
    </row>
    <row r="172" spans="9:10" x14ac:dyDescent="0.3">
      <c r="J172"/>
    </row>
    <row r="173" spans="9:10" x14ac:dyDescent="0.3">
      <c r="J173"/>
    </row>
    <row r="174" spans="9:10" x14ac:dyDescent="0.3">
      <c r="J174"/>
    </row>
    <row r="175" spans="9:10" x14ac:dyDescent="0.3">
      <c r="J175"/>
    </row>
    <row r="176" spans="9:10" x14ac:dyDescent="0.3">
      <c r="J176"/>
    </row>
    <row r="177" spans="10:10" x14ac:dyDescent="0.3">
      <c r="J177"/>
    </row>
    <row r="178" spans="10:10" x14ac:dyDescent="0.3">
      <c r="J178"/>
    </row>
    <row r="179" spans="10:10" x14ac:dyDescent="0.3">
      <c r="J179"/>
    </row>
    <row r="180" spans="10:10" x14ac:dyDescent="0.3">
      <c r="J180"/>
    </row>
    <row r="181" spans="10:10" x14ac:dyDescent="0.3">
      <c r="J181"/>
    </row>
    <row r="182" spans="10:10" x14ac:dyDescent="0.3">
      <c r="J182"/>
    </row>
    <row r="183" spans="10:10" x14ac:dyDescent="0.3">
      <c r="J183"/>
    </row>
    <row r="184" spans="10:10" x14ac:dyDescent="0.3">
      <c r="J184"/>
    </row>
    <row r="185" spans="10:10" x14ac:dyDescent="0.3">
      <c r="J185"/>
    </row>
    <row r="186" spans="10:10" x14ac:dyDescent="0.3">
      <c r="J186"/>
    </row>
    <row r="187" spans="10:10" x14ac:dyDescent="0.3">
      <c r="J187"/>
    </row>
    <row r="188" spans="10:10" x14ac:dyDescent="0.3">
      <c r="J188"/>
    </row>
    <row r="189" spans="10:10" x14ac:dyDescent="0.3">
      <c r="J189"/>
    </row>
    <row r="190" spans="10:10" x14ac:dyDescent="0.3">
      <c r="J190"/>
    </row>
    <row r="191" spans="10:10" x14ac:dyDescent="0.3">
      <c r="J191"/>
    </row>
    <row r="192" spans="10:10" x14ac:dyDescent="0.3">
      <c r="J192"/>
    </row>
    <row r="193" spans="10:10" x14ac:dyDescent="0.3">
      <c r="J193"/>
    </row>
    <row r="194" spans="10:10" x14ac:dyDescent="0.3">
      <c r="J194"/>
    </row>
    <row r="195" spans="10:10" x14ac:dyDescent="0.3">
      <c r="J195"/>
    </row>
    <row r="196" spans="10:10" x14ac:dyDescent="0.3">
      <c r="J196"/>
    </row>
    <row r="197" spans="10:10" x14ac:dyDescent="0.3">
      <c r="J197"/>
    </row>
    <row r="198" spans="10:10" x14ac:dyDescent="0.3">
      <c r="J198"/>
    </row>
    <row r="199" spans="10:10" x14ac:dyDescent="0.3">
      <c r="J199"/>
    </row>
    <row r="200" spans="10:10" x14ac:dyDescent="0.3">
      <c r="J200"/>
    </row>
    <row r="201" spans="10:10" x14ac:dyDescent="0.3">
      <c r="J201"/>
    </row>
    <row r="202" spans="10:10" x14ac:dyDescent="0.3">
      <c r="J202"/>
    </row>
    <row r="203" spans="10:10" x14ac:dyDescent="0.3">
      <c r="J203"/>
    </row>
    <row r="204" spans="10:10" x14ac:dyDescent="0.3">
      <c r="J204"/>
    </row>
    <row r="205" spans="10:10" x14ac:dyDescent="0.3">
      <c r="J205"/>
    </row>
    <row r="206" spans="10:10" x14ac:dyDescent="0.3">
      <c r="J206"/>
    </row>
    <row r="207" spans="10:10" x14ac:dyDescent="0.3">
      <c r="J207"/>
    </row>
    <row r="208" spans="10:10" x14ac:dyDescent="0.3">
      <c r="J208"/>
    </row>
    <row r="209" spans="10:10" x14ac:dyDescent="0.3">
      <c r="J209"/>
    </row>
    <row r="210" spans="10:10" x14ac:dyDescent="0.3">
      <c r="J210"/>
    </row>
    <row r="211" spans="10:10" x14ac:dyDescent="0.3">
      <c r="J211"/>
    </row>
    <row r="212" spans="10:10" x14ac:dyDescent="0.3">
      <c r="J212"/>
    </row>
    <row r="213" spans="10:10" x14ac:dyDescent="0.3">
      <c r="J213"/>
    </row>
    <row r="214" spans="10:10" x14ac:dyDescent="0.3">
      <c r="J214"/>
    </row>
    <row r="215" spans="10:10" x14ac:dyDescent="0.3">
      <c r="J215"/>
    </row>
    <row r="216" spans="10:10" x14ac:dyDescent="0.3">
      <c r="J216"/>
    </row>
    <row r="217" spans="10:10" x14ac:dyDescent="0.3">
      <c r="J217"/>
    </row>
    <row r="218" spans="10:10" x14ac:dyDescent="0.3">
      <c r="J218"/>
    </row>
    <row r="219" spans="10:10" x14ac:dyDescent="0.3">
      <c r="J219"/>
    </row>
    <row r="220" spans="10:10" x14ac:dyDescent="0.3">
      <c r="J220"/>
    </row>
    <row r="221" spans="10:10" x14ac:dyDescent="0.3">
      <c r="J221"/>
    </row>
    <row r="222" spans="10:10" x14ac:dyDescent="0.3">
      <c r="J222"/>
    </row>
    <row r="223" spans="10:10" x14ac:dyDescent="0.3">
      <c r="J223"/>
    </row>
    <row r="224" spans="10:10" x14ac:dyDescent="0.3">
      <c r="J224" s="95"/>
    </row>
    <row r="225" spans="10:10" x14ac:dyDescent="0.3">
      <c r="J225"/>
    </row>
    <row r="226" spans="10:10" x14ac:dyDescent="0.3">
      <c r="J226"/>
    </row>
    <row r="227" spans="10:10" x14ac:dyDescent="0.3">
      <c r="J227"/>
    </row>
    <row r="228" spans="10:10" x14ac:dyDescent="0.3">
      <c r="J228"/>
    </row>
    <row r="229" spans="10:10" x14ac:dyDescent="0.3">
      <c r="J229"/>
    </row>
    <row r="230" spans="10:10" x14ac:dyDescent="0.3">
      <c r="J230"/>
    </row>
    <row r="231" spans="10:10" x14ac:dyDescent="0.3">
      <c r="J231"/>
    </row>
    <row r="232" spans="10:10" x14ac:dyDescent="0.3">
      <c r="J232"/>
    </row>
    <row r="233" spans="10:10" x14ac:dyDescent="0.3">
      <c r="J233"/>
    </row>
    <row r="234" spans="10:10" x14ac:dyDescent="0.3">
      <c r="J234"/>
    </row>
    <row r="235" spans="10:10" x14ac:dyDescent="0.3">
      <c r="J235"/>
    </row>
    <row r="236" spans="10:10" x14ac:dyDescent="0.3">
      <c r="J236"/>
    </row>
    <row r="237" spans="10:10" x14ac:dyDescent="0.3">
      <c r="J237"/>
    </row>
    <row r="238" spans="10:10" x14ac:dyDescent="0.3">
      <c r="J238"/>
    </row>
    <row r="239" spans="10:10" x14ac:dyDescent="0.3">
      <c r="J239"/>
    </row>
    <row r="240" spans="10:10" x14ac:dyDescent="0.3">
      <c r="J240"/>
    </row>
    <row r="241" spans="10:10" x14ac:dyDescent="0.3">
      <c r="J241"/>
    </row>
    <row r="242" spans="10:10" x14ac:dyDescent="0.3">
      <c r="J242"/>
    </row>
    <row r="243" spans="10:10" x14ac:dyDescent="0.3">
      <c r="J243"/>
    </row>
    <row r="244" spans="10:10" x14ac:dyDescent="0.3">
      <c r="J244"/>
    </row>
    <row r="245" spans="10:10" x14ac:dyDescent="0.3">
      <c r="J245"/>
    </row>
    <row r="246" spans="10:10" x14ac:dyDescent="0.3">
      <c r="J246"/>
    </row>
    <row r="247" spans="10:10" x14ac:dyDescent="0.3">
      <c r="J247"/>
    </row>
    <row r="248" spans="10:10" x14ac:dyDescent="0.3">
      <c r="J248"/>
    </row>
    <row r="249" spans="10:10" x14ac:dyDescent="0.3">
      <c r="J249"/>
    </row>
    <row r="250" spans="10:10" x14ac:dyDescent="0.3">
      <c r="J250"/>
    </row>
    <row r="251" spans="10:10" x14ac:dyDescent="0.3">
      <c r="J251"/>
    </row>
    <row r="252" spans="10:10" x14ac:dyDescent="0.3">
      <c r="J252"/>
    </row>
    <row r="253" spans="10:10" x14ac:dyDescent="0.3">
      <c r="J253"/>
    </row>
    <row r="254" spans="10:10" x14ac:dyDescent="0.3">
      <c r="J254"/>
    </row>
    <row r="255" spans="10:10" x14ac:dyDescent="0.3">
      <c r="J255"/>
    </row>
    <row r="256" spans="10:10" x14ac:dyDescent="0.3">
      <c r="J256"/>
    </row>
    <row r="257" spans="10:10" x14ac:dyDescent="0.3">
      <c r="J257"/>
    </row>
    <row r="258" spans="10:10" x14ac:dyDescent="0.3">
      <c r="J258"/>
    </row>
    <row r="299" spans="10:10" x14ac:dyDescent="0.3">
      <c r="J299" s="101"/>
    </row>
    <row r="300" spans="10:10" x14ac:dyDescent="0.3">
      <c r="J300" s="101"/>
    </row>
    <row r="301" spans="10:10" x14ac:dyDescent="0.3">
      <c r="J301" s="101"/>
    </row>
    <row r="302" spans="10:10" x14ac:dyDescent="0.3">
      <c r="J302" s="101"/>
    </row>
    <row r="303" spans="10:10" x14ac:dyDescent="0.3">
      <c r="J303" s="101"/>
    </row>
    <row r="304" spans="10:10" x14ac:dyDescent="0.3">
      <c r="J304" s="101"/>
    </row>
    <row r="305" spans="10:10" x14ac:dyDescent="0.3">
      <c r="J305" s="101"/>
    </row>
    <row r="306" spans="10:10" x14ac:dyDescent="0.3">
      <c r="J306" s="101"/>
    </row>
    <row r="307" spans="10:10" x14ac:dyDescent="0.3">
      <c r="J307" s="101"/>
    </row>
    <row r="308" spans="10:10" x14ac:dyDescent="0.3">
      <c r="J308" s="101"/>
    </row>
    <row r="309" spans="10:10" x14ac:dyDescent="0.3">
      <c r="J309" s="101"/>
    </row>
    <row r="310" spans="10:10" x14ac:dyDescent="0.3">
      <c r="J310" s="101"/>
    </row>
    <row r="311" spans="10:10" x14ac:dyDescent="0.3">
      <c r="J311" s="101"/>
    </row>
    <row r="312" spans="10:10" x14ac:dyDescent="0.3">
      <c r="J312" s="101"/>
    </row>
    <row r="313" spans="10:10" x14ac:dyDescent="0.3">
      <c r="J313" s="101"/>
    </row>
    <row r="314" spans="10:10" x14ac:dyDescent="0.3">
      <c r="J314" s="101"/>
    </row>
    <row r="315" spans="10:10" x14ac:dyDescent="0.3">
      <c r="J315" s="101"/>
    </row>
    <row r="316" spans="10:10" x14ac:dyDescent="0.3">
      <c r="J316" s="101"/>
    </row>
    <row r="317" spans="10:10" x14ac:dyDescent="0.3">
      <c r="J317" s="101"/>
    </row>
    <row r="318" spans="10:10" x14ac:dyDescent="0.3">
      <c r="J318" s="101"/>
    </row>
    <row r="319" spans="10:10" x14ac:dyDescent="0.3">
      <c r="J319" s="101"/>
    </row>
    <row r="320" spans="10:10" x14ac:dyDescent="0.3">
      <c r="J320" s="101"/>
    </row>
    <row r="321" spans="10:10" x14ac:dyDescent="0.3">
      <c r="J321" s="101"/>
    </row>
    <row r="322" spans="10:10" x14ac:dyDescent="0.3">
      <c r="J322" s="101"/>
    </row>
    <row r="323" spans="10:10" x14ac:dyDescent="0.3">
      <c r="J323" s="101"/>
    </row>
    <row r="324" spans="10:10" x14ac:dyDescent="0.3">
      <c r="J324" s="101"/>
    </row>
    <row r="325" spans="10:10" x14ac:dyDescent="0.3">
      <c r="J325" s="101"/>
    </row>
    <row r="326" spans="10:10" x14ac:dyDescent="0.3">
      <c r="J326" s="101"/>
    </row>
    <row r="327" spans="10:10" x14ac:dyDescent="0.3">
      <c r="J327" s="101"/>
    </row>
    <row r="328" spans="10:10" x14ac:dyDescent="0.3">
      <c r="J328" s="101"/>
    </row>
    <row r="329" spans="10:10" x14ac:dyDescent="0.3">
      <c r="J329" s="101"/>
    </row>
    <row r="330" spans="10:10" x14ac:dyDescent="0.3">
      <c r="J330" s="101"/>
    </row>
    <row r="331" spans="10:10" x14ac:dyDescent="0.3">
      <c r="J331" s="101"/>
    </row>
    <row r="332" spans="10:10" x14ac:dyDescent="0.3">
      <c r="J332" s="101"/>
    </row>
    <row r="333" spans="10:10" x14ac:dyDescent="0.3">
      <c r="J333" s="101"/>
    </row>
    <row r="334" spans="10:10" x14ac:dyDescent="0.3">
      <c r="J334" s="101"/>
    </row>
    <row r="335" spans="10:10" x14ac:dyDescent="0.3">
      <c r="J335" s="101"/>
    </row>
    <row r="336" spans="10:10" x14ac:dyDescent="0.3">
      <c r="J336" s="101"/>
    </row>
    <row r="337" spans="10:10" x14ac:dyDescent="0.3">
      <c r="J337" s="101"/>
    </row>
    <row r="338" spans="10:10" x14ac:dyDescent="0.3">
      <c r="J338" s="101"/>
    </row>
    <row r="339" spans="10:10" x14ac:dyDescent="0.3">
      <c r="J339" s="101"/>
    </row>
    <row r="340" spans="10:10" x14ac:dyDescent="0.3">
      <c r="J340" s="101"/>
    </row>
    <row r="341" spans="10:10" x14ac:dyDescent="0.3">
      <c r="J341" s="101"/>
    </row>
    <row r="342" spans="10:10" x14ac:dyDescent="0.3">
      <c r="J342" s="101"/>
    </row>
    <row r="343" spans="10:10" x14ac:dyDescent="0.3">
      <c r="J343" s="101"/>
    </row>
    <row r="344" spans="10:10" x14ac:dyDescent="0.3">
      <c r="J344" s="101"/>
    </row>
    <row r="345" spans="10:10" x14ac:dyDescent="0.3">
      <c r="J345" s="101"/>
    </row>
    <row r="346" spans="10:10" x14ac:dyDescent="0.3">
      <c r="J346" s="101"/>
    </row>
    <row r="347" spans="10:10" x14ac:dyDescent="0.3">
      <c r="J347" s="101"/>
    </row>
    <row r="348" spans="10:10" x14ac:dyDescent="0.3">
      <c r="J348" s="101"/>
    </row>
    <row r="349" spans="10:10" x14ac:dyDescent="0.3">
      <c r="J349" s="101"/>
    </row>
    <row r="350" spans="10:10" x14ac:dyDescent="0.3">
      <c r="J350" s="101"/>
    </row>
    <row r="351" spans="10:10" x14ac:dyDescent="0.3">
      <c r="J351" s="101"/>
    </row>
    <row r="352" spans="10:10" x14ac:dyDescent="0.3">
      <c r="J352" s="101"/>
    </row>
    <row r="353" spans="10:10" x14ac:dyDescent="0.3">
      <c r="J353" s="101"/>
    </row>
    <row r="354" spans="10:10" x14ac:dyDescent="0.3">
      <c r="J354" s="101"/>
    </row>
    <row r="355" spans="10:10" x14ac:dyDescent="0.3">
      <c r="J355" s="101"/>
    </row>
    <row r="356" spans="10:10" x14ac:dyDescent="0.3">
      <c r="J356" s="101"/>
    </row>
    <row r="357" spans="10:10" x14ac:dyDescent="0.3">
      <c r="J357" s="101"/>
    </row>
    <row r="358" spans="10:10" x14ac:dyDescent="0.3">
      <c r="J358" s="101"/>
    </row>
    <row r="359" spans="10:10" x14ac:dyDescent="0.3">
      <c r="J359" s="101"/>
    </row>
    <row r="360" spans="10:10" x14ac:dyDescent="0.3">
      <c r="J360" s="101"/>
    </row>
    <row r="361" spans="10:10" x14ac:dyDescent="0.3">
      <c r="J361" s="101"/>
    </row>
    <row r="362" spans="10:10" x14ac:dyDescent="0.3">
      <c r="J362" s="101"/>
    </row>
    <row r="363" spans="10:10" x14ac:dyDescent="0.3">
      <c r="J363" s="101"/>
    </row>
    <row r="364" spans="10:10" x14ac:dyDescent="0.3">
      <c r="J364" s="101"/>
    </row>
    <row r="365" spans="10:10" x14ac:dyDescent="0.3">
      <c r="J365" s="101"/>
    </row>
    <row r="366" spans="10:10" x14ac:dyDescent="0.3">
      <c r="J366" s="101"/>
    </row>
    <row r="367" spans="10:10" x14ac:dyDescent="0.3">
      <c r="J367" s="101"/>
    </row>
  </sheetData>
  <sheetProtection algorithmName="SHA-512" hashValue="Z06asv2Sukucd6/hZKME+GR/ZQfeRYplrFclTacUiQ7GC7zaHAh6DrBZubODslt7KvfEMdR0ZUVV3Muu7D2KwA==" saltValue="WV9y1vsUW7A5HHlt3HGuCA==" spinCount="100000" sheet="1" formatCells="0"/>
  <dataConsolidate link="1"/>
  <mergeCells count="11">
    <mergeCell ref="B49:C49"/>
    <mergeCell ref="B51:C51"/>
    <mergeCell ref="B48:C48"/>
    <mergeCell ref="B46:C46"/>
    <mergeCell ref="B47:C47"/>
    <mergeCell ref="B50:C50"/>
    <mergeCell ref="E2:G2"/>
    <mergeCell ref="B2:C2"/>
    <mergeCell ref="B40:E40"/>
    <mergeCell ref="B33:D33"/>
    <mergeCell ref="B41:E41"/>
  </mergeCells>
  <phoneticPr fontId="54" type="noConversion"/>
  <conditionalFormatting sqref="G30">
    <cfRule type="cellIs" priority="68" stopIfTrue="1" operator="equal">
      <formula>";;;"</formula>
    </cfRule>
  </conditionalFormatting>
  <conditionalFormatting sqref="G30">
    <cfRule type="cellIs" dxfId="16" priority="67" stopIfTrue="1" operator="equal">
      <formula>0</formula>
    </cfRule>
  </conditionalFormatting>
  <conditionalFormatting sqref="G29">
    <cfRule type="cellIs" priority="65" stopIfTrue="1" operator="equal">
      <formula>";;;"</formula>
    </cfRule>
  </conditionalFormatting>
  <conditionalFormatting sqref="G29">
    <cfRule type="cellIs" dxfId="15" priority="64" stopIfTrue="1" operator="equal">
      <formula>0</formula>
    </cfRule>
  </conditionalFormatting>
  <conditionalFormatting sqref="G29">
    <cfRule type="cellIs" dxfId="14" priority="63" stopIfTrue="1" operator="equal">
      <formula>0</formula>
    </cfRule>
  </conditionalFormatting>
  <conditionalFormatting sqref="G28">
    <cfRule type="cellIs" priority="53" stopIfTrue="1" operator="equal">
      <formula>";;;"</formula>
    </cfRule>
  </conditionalFormatting>
  <conditionalFormatting sqref="G28">
    <cfRule type="cellIs" dxfId="13" priority="52" stopIfTrue="1" operator="equal">
      <formula>0</formula>
    </cfRule>
  </conditionalFormatting>
  <conditionalFormatting sqref="G28">
    <cfRule type="cellIs" dxfId="12" priority="51" stopIfTrue="1" operator="equal">
      <formula>0</formula>
    </cfRule>
  </conditionalFormatting>
  <conditionalFormatting sqref="G27">
    <cfRule type="cellIs" priority="3" stopIfTrue="1" operator="equal">
      <formula>";;;"</formula>
    </cfRule>
  </conditionalFormatting>
  <conditionalFormatting sqref="G27">
    <cfRule type="cellIs" dxfId="11" priority="2" stopIfTrue="1" operator="equal">
      <formula>0</formula>
    </cfRule>
  </conditionalFormatting>
  <conditionalFormatting sqref="G27">
    <cfRule type="cellIs" dxfId="10" priority="1" stopIfTrue="1" operator="equal">
      <formula>0</formula>
    </cfRule>
  </conditionalFormatting>
  <dataValidations xWindow="829" yWindow="690" count="9">
    <dataValidation type="list" allowBlank="1" showInputMessage="1" showErrorMessage="1" sqref="F37" xr:uid="{9CC5535C-800A-4D03-A86E-273A5BC3EBB6}">
      <formula1>$M$1:$M$2</formula1>
    </dataValidation>
    <dataValidation type="list" allowBlank="1" showErrorMessage="1" prompt="Please select from the drop down list." sqref="F24" xr:uid="{FCE57F22-20D9-4CFA-AFE5-1751E216D3C1}">
      <formula1>$O$1:$O$2</formula1>
    </dataValidation>
    <dataValidation type="list" allowBlank="1" showErrorMessage="1" prompt="Please select from the drop down list." sqref="F26" xr:uid="{2CD3BDAD-30EF-425F-BB01-D3FF43CDAA81}">
      <formula1>$O$1:$O$4</formula1>
    </dataValidation>
    <dataValidation type="list" allowBlank="1" showErrorMessage="1" prompt="Please select from the drop down list._x000a_" sqref="F32" xr:uid="{7584867B-76E5-42C2-B404-3B1B6C94E6E2}">
      <formula1>$O$1:$O$2</formula1>
    </dataValidation>
    <dataValidation type="list" allowBlank="1" showInputMessage="1" showErrorMessage="1" sqref="F36" xr:uid="{DB0EB8F5-2DE0-4833-AFDF-F7BB7A8D56E1}">
      <formula1>$M$6:$M$8</formula1>
    </dataValidation>
    <dataValidation type="custom" allowBlank="1" showInputMessage="1" showErrorMessage="1" error="Please enter a numeric value.  If this data is not applicable to your unit of government, the cell should be populated with zero." sqref="F10:F11 F7:F8 F13:F19 F21" xr:uid="{B5815DCD-160E-4CA9-A461-76D5F396E4F1}">
      <formula1>ISNUMBER(F7)</formula1>
    </dataValidation>
    <dataValidation type="custom" allowBlank="1" showErrorMessage="1" error="Please enter a numeric value.  If this data is not applicable to your unit of government, the cell should be populated with zero." sqref="F27:F29" xr:uid="{6656F482-2030-43E8-B669-24F0F4187CE8}">
      <formula1>ISNUMBER(F27)</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25" xr:uid="{8DAFED68-C7CC-4E4B-B0DE-1B3BA6E17585}">
      <formula1>-ISNUMBER(221)</formula1>
    </dataValidation>
    <dataValidation type="custom" allowBlank="1" showErrorMessage="1" error="Please enter a numeric value.  If this data is not applicable to your unit of government the cell should be populated with zero." sqref="F23" xr:uid="{CB641EB2-3894-4A74-BBEC-CDF7A3E8D5D8}">
      <formula1>ISNUMBER(F23)</formula1>
    </dataValidation>
  </dataValidations>
  <printOptions headings="1" gridLines="1"/>
  <pageMargins left="0.25" right="0.25" top="0.25" bottom="0.75" header="0.3" footer="0.3"/>
  <pageSetup fitToHeight="0" orientation="portrait" r:id="rId1"/>
  <headerFooter>
    <oddFooter>&amp;LPage &amp;P&amp;R&amp;Z&amp;F</oddFooter>
  </headerFooter>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Names(H)'!$A$1:$A$2</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B5F4B-0208-438D-B7E1-1D455154237E}">
  <dimension ref="A1:M49"/>
  <sheetViews>
    <sheetView zoomScaleNormal="100" workbookViewId="0">
      <selection activeCell="C9" sqref="C9"/>
    </sheetView>
  </sheetViews>
  <sheetFormatPr defaultRowHeight="14.4" x14ac:dyDescent="0.3"/>
  <cols>
    <col min="1" max="1" width="7.6640625" style="73" customWidth="1"/>
    <col min="2" max="2" width="103.109375" customWidth="1"/>
    <col min="3" max="3" width="19" customWidth="1"/>
    <col min="4" max="4" width="50.33203125" style="304" customWidth="1"/>
    <col min="5" max="5" width="31.6640625" customWidth="1"/>
    <col min="8" max="9" width="8.88671875" style="398"/>
    <col min="10" max="10" width="1.6640625" style="398" customWidth="1"/>
    <col min="11" max="12" width="8.88671875" style="398" hidden="1" customWidth="1"/>
    <col min="13" max="13" width="13" style="398" customWidth="1"/>
  </cols>
  <sheetData>
    <row r="1" spans="1:13" s="344" customFormat="1" ht="12" customHeight="1" thickBot="1" x14ac:dyDescent="0.35">
      <c r="A1" s="343"/>
      <c r="D1" s="387"/>
      <c r="E1"/>
      <c r="F1"/>
      <c r="G1"/>
      <c r="H1" s="397"/>
      <c r="I1" s="397"/>
      <c r="J1" s="397"/>
      <c r="K1" s="397"/>
      <c r="L1" s="397"/>
      <c r="M1" s="397"/>
    </row>
    <row r="2" spans="1:13" ht="37.200000000000003" customHeight="1" thickBot="1" x14ac:dyDescent="0.35">
      <c r="A2" s="527" t="s">
        <v>520</v>
      </c>
      <c r="B2" s="528"/>
      <c r="C2" s="528"/>
      <c r="D2" s="528"/>
    </row>
    <row r="3" spans="1:13" s="344" customFormat="1" ht="8.4" customHeight="1" thickBot="1" x14ac:dyDescent="0.35">
      <c r="A3" s="386"/>
      <c r="D3" s="387"/>
      <c r="E3"/>
      <c r="F3"/>
      <c r="G3"/>
      <c r="H3" s="397"/>
      <c r="I3" s="397"/>
      <c r="J3" s="397"/>
      <c r="K3" s="397"/>
      <c r="L3" s="397"/>
      <c r="M3" s="397"/>
    </row>
    <row r="4" spans="1:13" ht="24" customHeight="1" thickBot="1" x14ac:dyDescent="0.35">
      <c r="A4" s="529" t="s">
        <v>521</v>
      </c>
      <c r="B4" s="530"/>
      <c r="C4" s="530"/>
      <c r="D4" s="530"/>
    </row>
    <row r="5" spans="1:13" s="344" customFormat="1" ht="8.4" customHeight="1" thickBot="1" x14ac:dyDescent="0.35">
      <c r="A5" s="388"/>
      <c r="B5" s="391"/>
      <c r="C5" s="391"/>
      <c r="D5" s="395"/>
      <c r="E5"/>
      <c r="F5"/>
      <c r="G5"/>
      <c r="H5" s="397"/>
      <c r="I5" s="397"/>
      <c r="J5" s="397"/>
      <c r="K5" s="397"/>
      <c r="L5" s="397"/>
      <c r="M5" s="397"/>
    </row>
    <row r="6" spans="1:13" ht="28.95" customHeight="1" thickBot="1" x14ac:dyDescent="0.35">
      <c r="A6" s="531" t="s">
        <v>298</v>
      </c>
      <c r="B6" s="532"/>
      <c r="C6" s="532"/>
      <c r="D6" s="532"/>
    </row>
    <row r="7" spans="1:13" s="344" customFormat="1" ht="13.95" customHeight="1" thickBot="1" x14ac:dyDescent="0.35">
      <c r="A7" s="389"/>
      <c r="B7" s="390"/>
      <c r="C7" s="390"/>
      <c r="D7" s="396"/>
      <c r="E7"/>
      <c r="F7"/>
      <c r="G7"/>
      <c r="H7" s="397"/>
      <c r="I7" s="397"/>
      <c r="J7" s="397"/>
      <c r="K7" s="397"/>
      <c r="L7" s="397"/>
      <c r="M7" s="397"/>
    </row>
    <row r="8" spans="1:13" ht="49.2" customHeight="1" x14ac:dyDescent="0.3">
      <c r="A8" s="460" t="s">
        <v>293</v>
      </c>
      <c r="B8" s="461"/>
      <c r="C8" s="461"/>
      <c r="D8" s="462"/>
      <c r="E8" s="467" t="s">
        <v>567</v>
      </c>
    </row>
    <row r="9" spans="1:13" s="323" customFormat="1" ht="40.200000000000003" customHeight="1" x14ac:dyDescent="0.3">
      <c r="A9" s="409">
        <v>906</v>
      </c>
      <c r="B9" s="410" t="s">
        <v>248</v>
      </c>
      <c r="C9" s="449"/>
      <c r="D9" s="435" t="str">
        <f t="shared" ref="D9:D27" si="0">IF(C9="","This Question must be answered before uploading, the report will not be processed if left blank","")</f>
        <v>This Question must be answered before uploading, the report will not be processed if left blank</v>
      </c>
      <c r="E9" s="504"/>
      <c r="F9"/>
      <c r="G9"/>
      <c r="H9" s="399"/>
      <c r="I9" s="399"/>
      <c r="J9" s="399"/>
      <c r="K9" s="399"/>
      <c r="L9" s="399"/>
      <c r="M9" s="399"/>
    </row>
    <row r="10" spans="1:13" ht="40.200000000000003" customHeight="1" x14ac:dyDescent="0.3">
      <c r="A10" s="409">
        <v>907</v>
      </c>
      <c r="B10" s="410" t="s">
        <v>516</v>
      </c>
      <c r="C10" s="449"/>
      <c r="D10" s="435" t="str">
        <f t="shared" si="0"/>
        <v>This Question must be answered before uploading, the report will not be processed if left blank</v>
      </c>
      <c r="E10" s="504"/>
      <c r="H10" s="399"/>
      <c r="I10" s="399"/>
      <c r="J10" s="399"/>
      <c r="K10" s="399"/>
      <c r="L10" s="399"/>
    </row>
    <row r="11" spans="1:13" ht="50.4" customHeight="1" x14ac:dyDescent="0.3">
      <c r="A11" s="409">
        <v>1058</v>
      </c>
      <c r="B11" s="393" t="s">
        <v>582</v>
      </c>
      <c r="C11" s="449"/>
      <c r="D11" s="466" t="str">
        <f>IF(C11="","This question must be answered before uploading. The report will not be processed if left blank.",IF(C11="Yes","Financial Performance Indicator of Concern that requires a response.  Please provide source document and page number in cell E11.",""))</f>
        <v>This question must be answered before uploading. The report will not be processed if left blank.</v>
      </c>
      <c r="E11" s="504"/>
    </row>
    <row r="12" spans="1:13" ht="75" customHeight="1" x14ac:dyDescent="0.3">
      <c r="A12" s="392">
        <v>1059</v>
      </c>
      <c r="B12" s="394" t="s">
        <v>581</v>
      </c>
      <c r="C12" s="449"/>
      <c r="D12" s="466" t="str">
        <f>IF(C12="","This question must be answered before uploading. The report will not be processed if left blank.",IF(C12="No","Please provide source document and page number in cell E12.",""))</f>
        <v>This question must be answered before uploading. The report will not be processed if left blank.</v>
      </c>
      <c r="E12" s="504"/>
      <c r="H12" s="399"/>
      <c r="I12" s="399"/>
      <c r="J12" s="399"/>
      <c r="K12" s="399"/>
      <c r="L12" s="399"/>
    </row>
    <row r="13" spans="1:13" s="95" customFormat="1" ht="85.8" customHeight="1" x14ac:dyDescent="0.3">
      <c r="A13" s="392">
        <v>1078</v>
      </c>
      <c r="B13" s="393" t="s">
        <v>565</v>
      </c>
      <c r="C13" s="449"/>
      <c r="D13" s="466" t="str">
        <f>IF(C13="","This question must be answered before uploading. The report will not be processed if left blank.",IF(C13="Yes","Please provide source document and page number in cell E13.",""))</f>
        <v>This question must be answered before uploading. The report will not be processed if left blank.</v>
      </c>
      <c r="E13" s="504"/>
      <c r="H13" s="399"/>
      <c r="I13" s="399"/>
      <c r="J13" s="399"/>
      <c r="K13" s="399"/>
      <c r="L13" s="399"/>
      <c r="M13" s="398"/>
    </row>
    <row r="14" spans="1:13" s="95" customFormat="1" ht="73.8" customHeight="1" x14ac:dyDescent="0.3">
      <c r="A14" s="392">
        <v>1067</v>
      </c>
      <c r="B14" s="394" t="s">
        <v>566</v>
      </c>
      <c r="C14" s="449"/>
      <c r="D14" s="466" t="str">
        <f>IF(C14="","This question must be answered before uploading. The report will not be processed if left blank.",IF(C14="NO","Please provide source document and page number in cell E14.",""))</f>
        <v>This question must be answered before uploading. The report will not be processed if left blank.</v>
      </c>
      <c r="E14" s="504"/>
      <c r="H14" s="399"/>
      <c r="I14" s="399"/>
      <c r="J14" s="399"/>
      <c r="K14" s="399"/>
      <c r="L14" s="399"/>
      <c r="M14" s="398"/>
    </row>
    <row r="15" spans="1:13" ht="40.200000000000003" customHeight="1" x14ac:dyDescent="0.3">
      <c r="A15" s="409">
        <v>951</v>
      </c>
      <c r="B15" s="410" t="s">
        <v>517</v>
      </c>
      <c r="C15" s="449"/>
      <c r="D15" s="435" t="str">
        <f t="shared" si="0"/>
        <v>This Question must be answered before uploading, the report will not be processed if left blank</v>
      </c>
      <c r="E15" s="504"/>
      <c r="H15" s="399"/>
      <c r="I15" s="399"/>
      <c r="J15" s="399"/>
      <c r="K15" s="399"/>
      <c r="L15" s="399"/>
    </row>
    <row r="16" spans="1:13" ht="40.200000000000003" customHeight="1" x14ac:dyDescent="0.3">
      <c r="A16" s="409">
        <v>953</v>
      </c>
      <c r="B16" s="410" t="s">
        <v>568</v>
      </c>
      <c r="C16" s="449"/>
      <c r="D16" s="435" t="str">
        <f t="shared" si="0"/>
        <v>This Question must be answered before uploading, the report will not be processed if left blank</v>
      </c>
      <c r="E16" s="504"/>
      <c r="H16" s="399"/>
      <c r="I16" s="399"/>
      <c r="J16" s="399"/>
      <c r="K16" s="399"/>
      <c r="L16" s="399"/>
    </row>
    <row r="17" spans="1:13" ht="46.8" customHeight="1" x14ac:dyDescent="0.3">
      <c r="A17" s="409">
        <v>955</v>
      </c>
      <c r="B17" s="410" t="s">
        <v>569</v>
      </c>
      <c r="C17" s="449"/>
      <c r="D17" s="466" t="str">
        <f>IF(C17="","This question must be answered before uploading. The report will not be processed if left blank.",IF(C17&gt;0,"Financial Performance Indicator of Concern that requires a response.  Please provide source document and page number in E17.",""))</f>
        <v>This question must be answered before uploading. The report will not be processed if left blank.</v>
      </c>
      <c r="E17" s="504"/>
      <c r="H17" s="399"/>
      <c r="I17" s="399"/>
      <c r="J17" s="399"/>
      <c r="K17" s="399"/>
      <c r="L17" s="399"/>
    </row>
    <row r="18" spans="1:13" ht="49.8" customHeight="1" x14ac:dyDescent="0.3">
      <c r="A18" s="409">
        <v>957</v>
      </c>
      <c r="B18" s="410" t="s">
        <v>570</v>
      </c>
      <c r="C18" s="449"/>
      <c r="D18" s="466" t="str">
        <f>IF(C18="","This question must be answered before uploading. The report will not be processed if left blank.",IF(C18&gt;0,"Financial Performance Indicator of Concern that requires a response.  Please provide source document and page number in E18.",""))</f>
        <v>This question must be answered before uploading. The report will not be processed if left blank.</v>
      </c>
      <c r="E18" s="504"/>
      <c r="H18" s="399"/>
      <c r="I18" s="399"/>
      <c r="J18" s="399"/>
      <c r="K18" s="399"/>
      <c r="L18" s="399"/>
    </row>
    <row r="19" spans="1:13" s="95" customFormat="1" ht="93" customHeight="1" x14ac:dyDescent="0.3">
      <c r="A19" s="409">
        <v>973</v>
      </c>
      <c r="B19" s="410" t="s">
        <v>571</v>
      </c>
      <c r="C19" s="449"/>
      <c r="D19" s="435" t="str">
        <f>IF(C19="","This Question must be answered before uploading, the report will not be processed if left blank","")</f>
        <v>This Question must be answered before uploading, the report will not be processed if left blank</v>
      </c>
      <c r="E19" s="504"/>
      <c r="F19"/>
      <c r="G19"/>
      <c r="H19" s="399"/>
      <c r="I19" s="399"/>
      <c r="J19" s="399"/>
      <c r="K19" s="399"/>
      <c r="L19" s="399"/>
      <c r="M19" s="398"/>
    </row>
    <row r="20" spans="1:13" ht="75.599999999999994" customHeight="1" x14ac:dyDescent="0.3">
      <c r="A20" s="409">
        <v>974</v>
      </c>
      <c r="B20" s="410" t="s">
        <v>277</v>
      </c>
      <c r="C20" s="449"/>
      <c r="D20" s="435" t="str">
        <f>IF(C20="","This question must be answered before uploading. The report will not be processed if left blank.",IF(C20="Yes","Financial Performance Indicator of Concern that requires a response.  Please provide source document and page number in cell E20.",""))</f>
        <v>This question must be answered before uploading. The report will not be processed if left blank.</v>
      </c>
      <c r="E20" s="504"/>
      <c r="H20" s="399"/>
      <c r="I20" s="399"/>
      <c r="J20" s="399"/>
      <c r="K20" s="399"/>
      <c r="L20" s="399"/>
    </row>
    <row r="21" spans="1:13" ht="40.200000000000003" customHeight="1" x14ac:dyDescent="0.3">
      <c r="A21" s="409" t="s">
        <v>267</v>
      </c>
      <c r="B21" s="410" t="s">
        <v>249</v>
      </c>
      <c r="C21" s="449"/>
      <c r="D21" s="435" t="str">
        <f>IF(C21="","This Question must be answered before uploading, the report will not be processed if left blank",IF(C21="Yes","Please submit copy via LGC File Portal.",""))</f>
        <v>This Question must be answered before uploading, the report will not be processed if left blank</v>
      </c>
      <c r="E21" s="504"/>
      <c r="H21" s="399"/>
      <c r="I21" s="399"/>
      <c r="J21" s="399"/>
      <c r="K21" s="399"/>
      <c r="L21" s="399"/>
    </row>
    <row r="22" spans="1:13" ht="40.200000000000003" customHeight="1" x14ac:dyDescent="0.3">
      <c r="A22" s="409" t="s">
        <v>268</v>
      </c>
      <c r="B22" s="410" t="s">
        <v>572</v>
      </c>
      <c r="C22" s="449"/>
      <c r="D22" s="435" t="str">
        <f t="shared" ref="D22:D23" si="1">IF(C22="","This Question must be answered before uploading, the report will not be processed if left blank",IF(C22="Yes","Please submit copy via LGC File Portal.",""))</f>
        <v>This Question must be answered before uploading, the report will not be processed if left blank</v>
      </c>
      <c r="E22" s="504"/>
      <c r="H22" s="399"/>
      <c r="I22" s="399"/>
      <c r="J22" s="399"/>
      <c r="K22" s="399"/>
      <c r="L22" s="399"/>
    </row>
    <row r="23" spans="1:13" ht="40.200000000000003" customHeight="1" x14ac:dyDescent="0.3">
      <c r="A23" s="409" t="s">
        <v>269</v>
      </c>
      <c r="B23" s="410" t="s">
        <v>573</v>
      </c>
      <c r="C23" s="449"/>
      <c r="D23" s="435" t="str">
        <f t="shared" si="1"/>
        <v>This Question must be answered before uploading, the report will not be processed if left blank</v>
      </c>
      <c r="E23" s="504"/>
      <c r="H23" s="399"/>
      <c r="I23" s="399"/>
      <c r="J23" s="399"/>
      <c r="K23" s="399"/>
      <c r="L23" s="399"/>
    </row>
    <row r="24" spans="1:13" s="95" customFormat="1" ht="40.200000000000003" customHeight="1" x14ac:dyDescent="0.3">
      <c r="A24" s="474" t="s">
        <v>578</v>
      </c>
      <c r="B24" s="475" t="s">
        <v>597</v>
      </c>
      <c r="C24" s="476">
        <v>45291</v>
      </c>
      <c r="D24" s="477" t="s">
        <v>580</v>
      </c>
      <c r="E24" s="504"/>
      <c r="H24" s="399"/>
      <c r="I24" s="399"/>
      <c r="J24" s="399"/>
      <c r="K24" s="399"/>
      <c r="L24" s="399"/>
      <c r="M24" s="398"/>
    </row>
    <row r="25" spans="1:13" ht="40.200000000000003" customHeight="1" x14ac:dyDescent="0.3">
      <c r="A25" s="392">
        <v>1079</v>
      </c>
      <c r="B25" s="393" t="s">
        <v>579</v>
      </c>
      <c r="C25" s="476"/>
      <c r="D25" s="478" t="str">
        <f>IF(C25="","This question must be answered before uploading. The report will not be processed if left blank.",IF(C25&gt;'Performance  Indicators Print'!N7,"Financial Performance Indicator of Concern that requires a response.",""))</f>
        <v>This question must be answered before uploading. The report will not be processed if left blank.</v>
      </c>
      <c r="E25" s="504"/>
      <c r="H25" s="399"/>
      <c r="I25" s="399"/>
      <c r="J25" s="399"/>
      <c r="K25" s="399"/>
      <c r="L25" s="399"/>
    </row>
    <row r="26" spans="1:13" ht="52.95" customHeight="1" x14ac:dyDescent="0.3">
      <c r="A26" s="409">
        <v>980</v>
      </c>
      <c r="B26" s="410" t="s">
        <v>583</v>
      </c>
      <c r="C26" s="450"/>
      <c r="D26" s="435" t="str">
        <f t="shared" si="0"/>
        <v>This Question must be answered before uploading, the report will not be processed if left blank</v>
      </c>
      <c r="E26" s="504"/>
      <c r="H26"/>
      <c r="I26"/>
      <c r="J26"/>
      <c r="K26"/>
      <c r="L26"/>
      <c r="M26"/>
    </row>
    <row r="27" spans="1:13" ht="40.200000000000003" customHeight="1" x14ac:dyDescent="0.3">
      <c r="A27" s="409">
        <v>975</v>
      </c>
      <c r="B27" s="393" t="s">
        <v>584</v>
      </c>
      <c r="C27" s="449"/>
      <c r="D27" s="435" t="str">
        <f t="shared" si="0"/>
        <v>This Question must be answered before uploading, the report will not be processed if left blank</v>
      </c>
      <c r="E27" s="504"/>
      <c r="H27" s="399"/>
      <c r="I27" s="399"/>
      <c r="J27" s="399"/>
      <c r="K27" s="399"/>
      <c r="L27" s="399"/>
    </row>
    <row r="28" spans="1:13" s="95" customFormat="1" ht="31.8" customHeight="1" x14ac:dyDescent="0.3">
      <c r="A28" s="500" t="s">
        <v>574</v>
      </c>
      <c r="B28" s="468"/>
      <c r="C28" s="469"/>
      <c r="D28" s="470"/>
      <c r="E28" s="505"/>
      <c r="H28" s="399"/>
      <c r="I28" s="399"/>
      <c r="J28" s="399"/>
      <c r="K28" s="399"/>
      <c r="L28" s="399"/>
      <c r="M28" s="398"/>
    </row>
    <row r="29" spans="1:13" s="95" customFormat="1" ht="40.200000000000003" customHeight="1" x14ac:dyDescent="0.3">
      <c r="A29" s="392">
        <v>1068</v>
      </c>
      <c r="B29" s="393" t="s">
        <v>575</v>
      </c>
      <c r="C29" s="471"/>
      <c r="D29" s="472" t="str">
        <f>IF(C29="","This Question must be answered before uploading, the report will not be processed if left blank","")</f>
        <v>This Question must be answered before uploading, the report will not be processed if left blank</v>
      </c>
      <c r="E29" s="505"/>
      <c r="H29" s="399"/>
      <c r="I29" s="399"/>
      <c r="J29" s="399"/>
      <c r="K29" s="399"/>
      <c r="L29" s="399"/>
      <c r="M29" s="398"/>
    </row>
    <row r="30" spans="1:13" s="95" customFormat="1" ht="40.200000000000003" customHeight="1" x14ac:dyDescent="0.3">
      <c r="A30" s="392">
        <v>1069</v>
      </c>
      <c r="B30" s="393" t="s">
        <v>576</v>
      </c>
      <c r="C30" s="471"/>
      <c r="D30" s="472" t="str">
        <f t="shared" ref="D30:D32" si="2">IF(C30="","This Question must be answered before uploading, the report will not be processed if left blank","")</f>
        <v>This Question must be answered before uploading, the report will not be processed if left blank</v>
      </c>
      <c r="E30" s="505"/>
      <c r="H30" s="399"/>
      <c r="I30" s="399"/>
      <c r="J30" s="399"/>
      <c r="K30" s="399"/>
      <c r="L30" s="399"/>
      <c r="M30" s="398"/>
    </row>
    <row r="31" spans="1:13" s="95" customFormat="1" ht="40.200000000000003" customHeight="1" x14ac:dyDescent="0.3">
      <c r="A31" s="392">
        <v>1070</v>
      </c>
      <c r="B31" s="393" t="s">
        <v>577</v>
      </c>
      <c r="C31" s="471"/>
      <c r="D31" s="472" t="str">
        <f t="shared" si="2"/>
        <v>This Question must be answered before uploading, the report will not be processed if left blank</v>
      </c>
      <c r="E31" s="505"/>
      <c r="H31" s="399"/>
      <c r="I31" s="399"/>
      <c r="J31" s="399"/>
      <c r="K31" s="399"/>
      <c r="L31" s="399"/>
      <c r="M31" s="398"/>
    </row>
    <row r="32" spans="1:13" s="95" customFormat="1" ht="40.200000000000003" customHeight="1" x14ac:dyDescent="0.3">
      <c r="A32" s="392">
        <v>1071</v>
      </c>
      <c r="B32" s="393" t="s">
        <v>631</v>
      </c>
      <c r="C32" s="473"/>
      <c r="D32" s="472" t="str">
        <f t="shared" si="2"/>
        <v>This Question must be answered before uploading, the report will not be processed if left blank</v>
      </c>
      <c r="E32" s="505"/>
      <c r="H32" s="399"/>
      <c r="I32" s="399"/>
      <c r="J32" s="399"/>
      <c r="K32" s="399"/>
      <c r="L32" s="399"/>
      <c r="M32" s="398"/>
    </row>
    <row r="33" spans="1:13" x14ac:dyDescent="0.3">
      <c r="A33" s="343"/>
      <c r="B33" s="387"/>
      <c r="C33" s="344"/>
      <c r="D33" s="412"/>
      <c r="E33" s="506"/>
    </row>
    <row r="34" spans="1:13" s="95" customFormat="1" ht="40.200000000000003" customHeight="1" x14ac:dyDescent="0.3">
      <c r="A34" s="411" t="s">
        <v>270</v>
      </c>
      <c r="B34" s="436" t="str">
        <f>IF(D34="","This Question must be answered before uploading, the report will not be processed if left blank","")</f>
        <v>This Question must be answered before uploading, the report will not be processed if left blank</v>
      </c>
      <c r="C34" s="498" t="s">
        <v>250</v>
      </c>
      <c r="D34" s="451"/>
      <c r="E34" s="506"/>
      <c r="F34"/>
      <c r="G34"/>
      <c r="H34" s="398"/>
      <c r="I34" s="398"/>
      <c r="J34" s="398"/>
      <c r="K34" s="398"/>
      <c r="L34" s="398"/>
      <c r="M34" s="398"/>
    </row>
    <row r="35" spans="1:13" ht="14.4" customHeight="1" x14ac:dyDescent="0.3">
      <c r="A35" s="343"/>
      <c r="B35" s="387"/>
      <c r="C35" s="499"/>
      <c r="D35" s="412"/>
      <c r="E35" s="506"/>
    </row>
    <row r="36" spans="1:13" ht="40.200000000000003" customHeight="1" x14ac:dyDescent="0.3">
      <c r="A36" s="411" t="s">
        <v>271</v>
      </c>
      <c r="B36" s="436" t="str">
        <f>IF(D36="","This Question must be answered before uploading, the report will not be processed if left blank","")</f>
        <v>This Question must be answered before uploading, the report will not be processed if left blank</v>
      </c>
      <c r="C36" s="498" t="s">
        <v>251</v>
      </c>
      <c r="D36" s="451"/>
      <c r="E36" s="506"/>
    </row>
    <row r="37" spans="1:13" ht="14.4" customHeight="1" x14ac:dyDescent="0.3">
      <c r="A37" s="343"/>
      <c r="B37" s="387"/>
      <c r="C37" s="499"/>
      <c r="D37" s="412"/>
      <c r="E37" s="506"/>
    </row>
    <row r="38" spans="1:13" s="95" customFormat="1" ht="40.200000000000003" customHeight="1" x14ac:dyDescent="0.3">
      <c r="A38" s="411" t="s">
        <v>297</v>
      </c>
      <c r="B38" s="436" t="str">
        <f>IF(D38="","This Question must be answered before uploading, the report will not be processed if left blank","")</f>
        <v>This Question must be answered before uploading, the report will not be processed if left blank</v>
      </c>
      <c r="C38" s="498" t="s">
        <v>518</v>
      </c>
      <c r="D38" s="439"/>
      <c r="E38" s="506"/>
      <c r="F38"/>
      <c r="G38"/>
      <c r="H38" s="398"/>
      <c r="I38" s="398"/>
      <c r="J38" s="398"/>
      <c r="K38" s="398"/>
      <c r="L38" s="398"/>
      <c r="M38" s="398"/>
    </row>
    <row r="42" spans="1:13" x14ac:dyDescent="0.3">
      <c r="D42" s="304" t="s">
        <v>193</v>
      </c>
    </row>
    <row r="46" spans="1:13" x14ac:dyDescent="0.3">
      <c r="A46" s="452">
        <f>SUM(A9:A45)</f>
        <v>19150</v>
      </c>
      <c r="B46" s="453" t="s">
        <v>252</v>
      </c>
      <c r="C46" s="454">
        <v>1.1000000000000001</v>
      </c>
      <c r="D46" s="455"/>
    </row>
    <row r="47" spans="1:13" x14ac:dyDescent="0.3">
      <c r="A47" s="456"/>
      <c r="B47" s="457" t="s">
        <v>253</v>
      </c>
      <c r="C47" s="458">
        <v>45212</v>
      </c>
      <c r="D47" s="459"/>
    </row>
    <row r="48" spans="1:13" x14ac:dyDescent="0.3">
      <c r="B48" s="344"/>
      <c r="C48" s="387"/>
    </row>
    <row r="49" spans="2:3" x14ac:dyDescent="0.3">
      <c r="B49" s="344"/>
      <c r="C49" s="387"/>
    </row>
  </sheetData>
  <sheetProtection algorithmName="SHA-512" hashValue="Lrw/LZ/rMEHUoBNx3fD00MWLJkYGbSgV2QxbbkiL7rdx4DxYa2iIN2K4vVuoAi6vhCkEw8kf6/z0AgkpnAzvJA==" saltValue="ct77Baop26ajk8jOV1d1Zg==" spinCount="100000" sheet="1" objects="1" scenarios="1"/>
  <mergeCells count="3">
    <mergeCell ref="A2:D2"/>
    <mergeCell ref="A4:D4"/>
    <mergeCell ref="A6:D6"/>
  </mergeCells>
  <conditionalFormatting sqref="D38">
    <cfRule type="expression" dxfId="9" priority="8">
      <formula>$T38</formula>
    </cfRule>
  </conditionalFormatting>
  <conditionalFormatting sqref="E14">
    <cfRule type="expression" dxfId="8" priority="7">
      <formula>C14="No"</formula>
    </cfRule>
  </conditionalFormatting>
  <conditionalFormatting sqref="E13">
    <cfRule type="expression" dxfId="7" priority="6">
      <formula>C13="Yes"</formula>
    </cfRule>
  </conditionalFormatting>
  <conditionalFormatting sqref="E11">
    <cfRule type="expression" dxfId="6" priority="5">
      <formula>C11="Yes"</formula>
    </cfRule>
  </conditionalFormatting>
  <conditionalFormatting sqref="E12">
    <cfRule type="expression" dxfId="5" priority="4">
      <formula>C12="No"</formula>
    </cfRule>
  </conditionalFormatting>
  <conditionalFormatting sqref="E17">
    <cfRule type="expression" dxfId="4" priority="2">
      <formula>$C$17&gt;0</formula>
    </cfRule>
  </conditionalFormatting>
  <conditionalFormatting sqref="E18">
    <cfRule type="expression" dxfId="3" priority="1">
      <formula>$C$18&gt;0</formula>
    </cfRule>
  </conditionalFormatting>
  <dataValidations xWindow="893" yWindow="812" count="11">
    <dataValidation type="list" allowBlank="1" showInputMessage="1" showErrorMessage="1" prompt="Please select Yes or No from the drop down list" sqref="C16 C14 C29 C11:C12 C27 C31 C21:C23" xr:uid="{42DC82DB-0AE6-4795-B8A2-67794DECDEAD}">
      <formula1>"Yes, No"</formula1>
    </dataValidation>
    <dataValidation type="whole" operator="greaterThan" allowBlank="1" showInputMessage="1" showErrorMessage="1" prompt="Please enter a whole number.  If there are no findings please enter 0" sqref="C17:C19" xr:uid="{22039F36-BF2D-4D90-ACF3-F17B7FAD9827}">
      <formula1>-1</formula1>
    </dataValidation>
    <dataValidation type="date" operator="greaterThan" showInputMessage="1" showErrorMessage="1" promptTitle="MM/DD/YYYY" prompt="This cannot be blank" sqref="C26" xr:uid="{F2F609DE-2DD8-4C56-AEA4-B39EA636E384}">
      <formula1>45107</formula1>
    </dataValidation>
    <dataValidation type="list" allowBlank="1" showInputMessage="1" showErrorMessage="1" prompt="Please select Yes or No from the drop down list" sqref="C26" xr:uid="{B4C96C02-4742-4E38-B12A-360ABBD230F0}">
      <formula1>"Yes,No"</formula1>
    </dataValidation>
    <dataValidation type="list" allowBlank="1" showInputMessage="1" showErrorMessage="1" sqref="C26" xr:uid="{C1CF9E65-608C-4B9B-B8C1-8E5A300F6B99}">
      <formula1>"Yes, No"</formula1>
    </dataValidation>
    <dataValidation type="list" allowBlank="1" showInputMessage="1" showErrorMessage="1" sqref="C26" xr:uid="{2F6B1B33-D794-41C2-9ACB-1601D80589F6}">
      <formula1>"Yes,No"</formula1>
    </dataValidation>
    <dataValidation type="date" operator="greaterThan" allowBlank="1" showInputMessage="1" showErrorMessage="1" sqref="D38" xr:uid="{C03418DF-3B42-4CD5-A316-291388505573}">
      <formula1>45107</formula1>
    </dataValidation>
    <dataValidation type="list" allowBlank="1" showInputMessage="1" showErrorMessage="1" prompt="Please select Yes or No from the drop down list." sqref="C9:C10 C15" xr:uid="{09FCC64E-5331-4E1E-8B61-60F4B5075DD5}">
      <formula1>"Yes, No"</formula1>
    </dataValidation>
    <dataValidation type="list" allowBlank="1" showInputMessage="1" showErrorMessage="1" prompt="Please select Yes, No or N/A from the drop down list" sqref="C20 C30" xr:uid="{1338E819-A8A7-4AB4-965C-9AAE0E62C78A}">
      <formula1>"Yes, No, N/A"</formula1>
    </dataValidation>
    <dataValidation type="list" allowBlank="1" showInputMessage="1" showErrorMessage="1" prompt="Please select Yes, No or N/A from the dropdown list." sqref="C13" xr:uid="{A680518B-39D3-4BC0-8644-DA7FCFEE04AE}">
      <formula1>"Yes, No, N/A"</formula1>
    </dataValidation>
    <dataValidation type="custom" allowBlank="1" showInputMessage="1" showErrorMessage="1" error="Submit Date is equal or prior to fiscal year-end date." sqref="C25" xr:uid="{E443853B-1A13-4B9A-AF62-DC6DAFD1283F}">
      <formula1>C24&lt;C25</formula1>
    </dataValidation>
  </dataValidations>
  <pageMargins left="0.7" right="0.7" top="0.75" bottom="0.75" header="0.3" footer="0.3"/>
  <pageSetup scale="5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C707-5E48-4ACE-9ED0-D0FEE0779031}">
  <sheetPr>
    <pageSetUpPr fitToPage="1"/>
  </sheetPr>
  <dimension ref="A1:CC12"/>
  <sheetViews>
    <sheetView showGridLines="0" zoomScale="80" zoomScaleNormal="80" workbookViewId="0">
      <selection activeCell="F4" sqref="F4:G5"/>
    </sheetView>
  </sheetViews>
  <sheetFormatPr defaultColWidth="9.109375" defaultRowHeight="14.4" x14ac:dyDescent="0.3"/>
  <cols>
    <col min="1" max="1" width="6.33203125" style="305" customWidth="1"/>
    <col min="2" max="2" width="57.6640625" style="305" customWidth="1"/>
    <col min="3" max="4" width="14.33203125" style="305" customWidth="1"/>
    <col min="5" max="7" width="17.33203125" style="305" customWidth="1"/>
    <col min="8" max="8" width="71.44140625" style="305" customWidth="1"/>
    <col min="9" max="9" width="56.77734375" style="306" customWidth="1"/>
    <col min="10" max="10" width="46.109375" style="306" customWidth="1"/>
    <col min="11" max="11" width="9.109375" style="385" hidden="1" customWidth="1"/>
    <col min="12" max="12" width="36.88671875" style="377" hidden="1" customWidth="1"/>
    <col min="13" max="14" width="15.6640625" style="377" hidden="1" customWidth="1"/>
    <col min="15" max="15" width="56.33203125" style="377" hidden="1" customWidth="1"/>
    <col min="16" max="16" width="11.109375" style="378" customWidth="1"/>
    <col min="17" max="18" width="9.109375" style="379" customWidth="1"/>
    <col min="19" max="59" width="9.109375" style="379"/>
    <col min="60" max="16384" width="9.109375" style="305"/>
  </cols>
  <sheetData>
    <row r="1" spans="1:81" ht="40.5" customHeight="1" thickBot="1" x14ac:dyDescent="0.35">
      <c r="A1" s="357"/>
      <c r="B1" s="540" t="s">
        <v>510</v>
      </c>
      <c r="C1" s="540"/>
      <c r="D1" s="540"/>
      <c r="E1" s="540"/>
      <c r="F1" s="540"/>
      <c r="G1" s="540"/>
      <c r="H1" s="541"/>
      <c r="I1" s="538"/>
      <c r="J1" s="539"/>
      <c r="K1" s="376"/>
    </row>
    <row r="2" spans="1:81" ht="72" customHeight="1" thickBot="1" x14ac:dyDescent="0.35">
      <c r="A2" s="358"/>
      <c r="B2" s="542" t="s">
        <v>511</v>
      </c>
      <c r="C2" s="543"/>
      <c r="D2" s="543"/>
      <c r="E2" s="543"/>
      <c r="F2" s="543"/>
      <c r="G2" s="543"/>
      <c r="H2" s="533"/>
      <c r="I2" s="556" t="s">
        <v>512</v>
      </c>
      <c r="J2" s="558" t="s">
        <v>523</v>
      </c>
      <c r="K2" s="380"/>
    </row>
    <row r="3" spans="1:81" ht="15" customHeight="1" thickBot="1" x14ac:dyDescent="0.35">
      <c r="A3" s="359"/>
      <c r="B3" s="360"/>
      <c r="C3" s="361"/>
      <c r="D3" s="361"/>
      <c r="E3" s="361"/>
      <c r="F3" s="361"/>
      <c r="G3" s="362"/>
      <c r="H3" s="375"/>
      <c r="I3" s="557"/>
      <c r="J3" s="559"/>
      <c r="K3" s="380"/>
    </row>
    <row r="4" spans="1:81" ht="21.75" customHeight="1" thickBot="1" x14ac:dyDescent="0.35">
      <c r="A4" s="363"/>
      <c r="B4" s="364" t="s">
        <v>266</v>
      </c>
      <c r="C4" s="544" t="str">
        <f>'Unit Data from Audit Worksheet'!D2</f>
        <v>ElectriCities of North Carolina</v>
      </c>
      <c r="D4" s="545"/>
      <c r="E4" s="546"/>
      <c r="F4" s="547" t="s">
        <v>627</v>
      </c>
      <c r="G4" s="548"/>
      <c r="H4" s="551" t="s">
        <v>522</v>
      </c>
      <c r="I4" s="557"/>
      <c r="J4" s="559"/>
      <c r="K4" s="381"/>
      <c r="L4" s="382"/>
    </row>
    <row r="5" spans="1:81" ht="21.6" thickBot="1" x14ac:dyDescent="0.35">
      <c r="A5" s="365"/>
      <c r="B5" s="366" t="s">
        <v>257</v>
      </c>
      <c r="C5" s="553">
        <f>'Unit Data from Audit Worksheet'!D3</f>
        <v>601725</v>
      </c>
      <c r="D5" s="554"/>
      <c r="E5" s="555"/>
      <c r="F5" s="549"/>
      <c r="G5" s="550"/>
      <c r="H5" s="552"/>
      <c r="I5" s="557"/>
      <c r="J5" s="559"/>
      <c r="K5" s="383"/>
      <c r="L5" s="384" t="s">
        <v>259</v>
      </c>
    </row>
    <row r="6" spans="1:81" s="95" customFormat="1" ht="18.600000000000001" thickBot="1" x14ac:dyDescent="0.35">
      <c r="A6" s="315"/>
      <c r="B6" s="535" t="s">
        <v>294</v>
      </c>
      <c r="C6" s="535"/>
      <c r="D6" s="535"/>
      <c r="E6" s="308">
        <v>2023</v>
      </c>
      <c r="F6" s="370" t="s">
        <v>295</v>
      </c>
      <c r="G6" s="371"/>
      <c r="H6" s="307"/>
      <c r="I6" s="314"/>
      <c r="J6" s="307"/>
      <c r="K6" s="383"/>
      <c r="L6" s="377"/>
      <c r="M6" s="377"/>
      <c r="N6" s="377"/>
      <c r="O6" s="377"/>
      <c r="P6" s="378"/>
      <c r="Q6" s="379"/>
      <c r="R6" s="379"/>
      <c r="S6" s="379"/>
      <c r="T6" s="379"/>
      <c r="U6" s="379"/>
      <c r="V6" s="379"/>
      <c r="W6" s="379"/>
      <c r="X6" s="379"/>
      <c r="Y6" s="379"/>
      <c r="Z6" s="379"/>
      <c r="AA6" s="379"/>
      <c r="AB6" s="379"/>
      <c r="AC6" s="379"/>
      <c r="AD6" s="379"/>
      <c r="AE6" s="379"/>
      <c r="AF6" s="379"/>
      <c r="AG6" s="379"/>
      <c r="AH6" s="379"/>
      <c r="AI6" s="379"/>
      <c r="AJ6" s="379"/>
      <c r="AK6" s="379"/>
      <c r="AL6" s="379"/>
      <c r="AM6" s="379"/>
      <c r="AN6" s="379"/>
      <c r="AO6" s="379"/>
      <c r="AP6" s="379"/>
      <c r="AQ6" s="379"/>
      <c r="AR6" s="379"/>
      <c r="AS6" s="379"/>
      <c r="AT6" s="379"/>
      <c r="AU6" s="379"/>
      <c r="AV6" s="379"/>
      <c r="AW6" s="379"/>
      <c r="AX6" s="379"/>
      <c r="AY6" s="379"/>
      <c r="AZ6" s="379"/>
      <c r="BA6" s="379"/>
      <c r="BB6" s="379"/>
      <c r="BC6" s="379"/>
      <c r="BD6" s="379"/>
      <c r="BE6" s="379"/>
      <c r="BF6" s="379"/>
      <c r="BG6" s="379"/>
      <c r="BH6" s="305"/>
      <c r="BI6" s="305"/>
      <c r="BJ6" s="305"/>
      <c r="BK6" s="305"/>
      <c r="BL6" s="305"/>
      <c r="BM6" s="305"/>
      <c r="BN6" s="305"/>
      <c r="BO6" s="305"/>
      <c r="BP6" s="305"/>
      <c r="BQ6" s="305"/>
      <c r="BR6" s="305"/>
      <c r="BS6" s="305"/>
      <c r="BT6" s="305"/>
      <c r="BU6" s="305"/>
      <c r="BV6" s="305"/>
      <c r="BW6" s="305"/>
      <c r="BX6" s="305"/>
      <c r="BY6" s="305"/>
      <c r="BZ6" s="305"/>
      <c r="CA6" s="305"/>
      <c r="CB6" s="305"/>
      <c r="CC6" s="305"/>
    </row>
    <row r="7" spans="1:81" s="95" customFormat="1" ht="99.6" customHeight="1" thickBot="1" x14ac:dyDescent="0.35">
      <c r="A7" s="372" t="s">
        <v>513</v>
      </c>
      <c r="B7" s="533" t="s">
        <v>579</v>
      </c>
      <c r="C7" s="534"/>
      <c r="D7" s="534"/>
      <c r="E7" s="496">
        <f>'TD Info Completed by Auditor'!C25</f>
        <v>0</v>
      </c>
      <c r="F7" s="373"/>
      <c r="G7" s="368" t="str">
        <f>IF('TD Info Completed by Auditor'!C25&gt;N7,"Late","Response Not Required")</f>
        <v>Response Not Required</v>
      </c>
      <c r="H7" s="312" t="s">
        <v>296</v>
      </c>
      <c r="I7" s="369" t="s">
        <v>596</v>
      </c>
      <c r="J7" s="503"/>
      <c r="K7" s="383"/>
      <c r="L7" s="486">
        <f>'TD Info Completed by Auditor'!C25</f>
        <v>0</v>
      </c>
      <c r="M7" s="487">
        <f>'TD Info Completed by Auditor'!C24</f>
        <v>45291</v>
      </c>
      <c r="N7" s="488">
        <f>IF(M7=DATEVALUE("6/30/2023"),N9,IF(M7=DATEVALUE("9/30/2023"),N10,IF(M7=DATEVALUE("12/31/2023"),N11,IF(M7=DATEVALUE("3/31/2024"),N12))))</f>
        <v>45473</v>
      </c>
      <c r="O7" s="377"/>
      <c r="P7" s="378"/>
      <c r="Q7" s="379"/>
      <c r="R7" s="379"/>
      <c r="S7" s="379"/>
      <c r="T7" s="379"/>
      <c r="U7" s="379"/>
      <c r="V7" s="379"/>
      <c r="W7" s="379"/>
      <c r="X7" s="379"/>
      <c r="Y7" s="379"/>
      <c r="Z7" s="379"/>
      <c r="AA7" s="379"/>
      <c r="AB7" s="379"/>
      <c r="AC7" s="379"/>
      <c r="AD7" s="379"/>
      <c r="AE7" s="379"/>
      <c r="AF7" s="379"/>
      <c r="AG7" s="379"/>
      <c r="AH7" s="379"/>
      <c r="AI7" s="379"/>
      <c r="AJ7" s="379"/>
      <c r="AK7" s="379"/>
      <c r="AL7" s="379"/>
      <c r="AM7" s="379"/>
      <c r="AN7" s="379"/>
      <c r="AO7" s="379"/>
      <c r="AP7" s="379"/>
      <c r="AQ7" s="379"/>
      <c r="AR7" s="379"/>
      <c r="AS7" s="379"/>
      <c r="AT7" s="379"/>
      <c r="AU7" s="379"/>
      <c r="AV7" s="379"/>
      <c r="AW7" s="379"/>
      <c r="AX7" s="379"/>
      <c r="AY7" s="379"/>
      <c r="AZ7" s="379"/>
      <c r="BA7" s="379"/>
      <c r="BB7" s="379"/>
      <c r="BC7" s="379"/>
      <c r="BD7" s="379"/>
      <c r="BE7" s="379"/>
      <c r="BF7" s="379"/>
      <c r="BG7" s="379"/>
      <c r="BH7" s="305"/>
      <c r="BI7" s="305"/>
      <c r="BJ7" s="305"/>
      <c r="BK7" s="305"/>
      <c r="BL7" s="305"/>
      <c r="BM7" s="305"/>
      <c r="BN7" s="305"/>
      <c r="BO7" s="305"/>
      <c r="BP7" s="305"/>
      <c r="BQ7" s="305"/>
      <c r="BR7" s="305"/>
      <c r="BS7" s="305"/>
      <c r="BT7" s="305"/>
      <c r="BU7" s="305"/>
      <c r="BV7" s="305"/>
      <c r="BW7" s="305"/>
      <c r="BX7" s="305"/>
      <c r="BY7" s="305"/>
      <c r="BZ7" s="305"/>
      <c r="CA7" s="305"/>
      <c r="CB7" s="305"/>
      <c r="CC7" s="305"/>
    </row>
    <row r="8" spans="1:81" s="95" customFormat="1" ht="81.599999999999994" customHeight="1" thickBot="1" x14ac:dyDescent="0.35">
      <c r="A8" s="367" t="s">
        <v>514</v>
      </c>
      <c r="B8" s="536" t="s">
        <v>611</v>
      </c>
      <c r="C8" s="536"/>
      <c r="D8" s="537"/>
      <c r="E8" s="368" t="str">
        <f>IF(AND(Import!L26=2,AND(Import!L32&lt;=0,Import!L33&lt;=0)),"No","Yes")</f>
        <v>Yes</v>
      </c>
      <c r="F8" s="373"/>
      <c r="G8" s="368" t="str">
        <f>E8</f>
        <v>Yes</v>
      </c>
      <c r="H8" s="311" t="s">
        <v>612</v>
      </c>
      <c r="I8" s="313" t="s">
        <v>552</v>
      </c>
      <c r="J8" s="503"/>
      <c r="K8" s="383"/>
      <c r="L8" s="489" t="s">
        <v>594</v>
      </c>
      <c r="M8" s="377" t="s">
        <v>595</v>
      </c>
      <c r="N8" s="490"/>
      <c r="O8" s="377"/>
      <c r="P8" s="378"/>
      <c r="Q8" s="379"/>
      <c r="R8" s="379"/>
      <c r="S8" s="379"/>
      <c r="T8" s="379"/>
      <c r="U8" s="379"/>
      <c r="V8" s="379"/>
      <c r="W8" s="379"/>
      <c r="X8" s="379"/>
      <c r="Y8" s="379"/>
      <c r="Z8" s="379"/>
      <c r="AA8" s="379"/>
      <c r="AB8" s="379"/>
      <c r="AC8" s="379"/>
      <c r="AD8" s="379"/>
      <c r="AE8" s="379"/>
      <c r="AF8" s="379"/>
      <c r="AG8" s="379"/>
      <c r="AH8" s="379"/>
      <c r="AI8" s="379"/>
      <c r="AJ8" s="379"/>
      <c r="AK8" s="379"/>
      <c r="AL8" s="379"/>
      <c r="AM8" s="379"/>
      <c r="AN8" s="379"/>
      <c r="AO8" s="379"/>
      <c r="AP8" s="379"/>
      <c r="AQ8" s="379"/>
      <c r="AR8" s="379"/>
      <c r="AS8" s="379"/>
      <c r="AT8" s="379"/>
      <c r="AU8" s="379"/>
      <c r="AV8" s="379"/>
      <c r="AW8" s="379"/>
      <c r="AX8" s="379"/>
      <c r="AY8" s="379"/>
      <c r="AZ8" s="379"/>
      <c r="BA8" s="379"/>
      <c r="BB8" s="379"/>
      <c r="BC8" s="379"/>
      <c r="BD8" s="379"/>
      <c r="BE8" s="379"/>
      <c r="BF8" s="379"/>
      <c r="BG8" s="379"/>
      <c r="BH8" s="305"/>
      <c r="BI8" s="305"/>
      <c r="BJ8" s="305"/>
      <c r="BK8" s="305"/>
      <c r="BL8" s="305"/>
      <c r="BM8" s="305"/>
      <c r="BN8" s="305"/>
      <c r="BO8" s="305"/>
      <c r="BP8" s="305"/>
      <c r="BQ8" s="305"/>
      <c r="BR8" s="305"/>
      <c r="BS8" s="305"/>
      <c r="BT8" s="305"/>
      <c r="BU8" s="305"/>
      <c r="BV8" s="305"/>
      <c r="BW8" s="305"/>
      <c r="BX8" s="305"/>
      <c r="BY8" s="305"/>
      <c r="BZ8" s="305"/>
      <c r="CA8" s="305"/>
      <c r="CB8" s="305"/>
      <c r="CC8" s="305"/>
    </row>
    <row r="9" spans="1:81" s="306" customFormat="1" x14ac:dyDescent="0.3">
      <c r="A9" s="374"/>
      <c r="B9" s="309"/>
      <c r="C9" s="309"/>
      <c r="D9" s="309"/>
      <c r="E9" s="309"/>
      <c r="F9" s="309"/>
      <c r="G9" s="309"/>
      <c r="H9" s="309"/>
      <c r="I9" s="310"/>
      <c r="J9" s="310"/>
      <c r="K9" s="385"/>
      <c r="L9" s="489"/>
      <c r="M9" s="491">
        <v>45107</v>
      </c>
      <c r="N9" s="492">
        <v>45291</v>
      </c>
      <c r="O9" s="377"/>
      <c r="P9" s="378"/>
      <c r="Q9" s="379"/>
      <c r="R9" s="379"/>
      <c r="S9" s="379"/>
      <c r="T9" s="379"/>
      <c r="U9" s="379"/>
      <c r="V9" s="379"/>
      <c r="W9" s="379"/>
      <c r="X9" s="379"/>
      <c r="Y9" s="379"/>
      <c r="Z9" s="379"/>
      <c r="AA9" s="379"/>
      <c r="AB9" s="379"/>
      <c r="AC9" s="379"/>
      <c r="AD9" s="379"/>
      <c r="AE9" s="379"/>
      <c r="AF9" s="379"/>
      <c r="AG9" s="379"/>
      <c r="AH9" s="379"/>
      <c r="AI9" s="379"/>
      <c r="AJ9" s="379"/>
      <c r="AK9" s="379"/>
      <c r="AL9" s="379"/>
      <c r="AM9" s="379"/>
      <c r="AN9" s="379"/>
      <c r="AO9" s="379"/>
      <c r="AP9" s="379"/>
      <c r="AQ9" s="379"/>
      <c r="AR9" s="379"/>
      <c r="AS9" s="379"/>
      <c r="AT9" s="379"/>
      <c r="AU9" s="379"/>
      <c r="AV9" s="379"/>
      <c r="AW9" s="379"/>
      <c r="AX9" s="379"/>
      <c r="AY9" s="379"/>
      <c r="AZ9" s="379"/>
      <c r="BA9" s="379"/>
      <c r="BB9" s="379"/>
      <c r="BC9" s="379"/>
      <c r="BD9" s="379"/>
      <c r="BE9" s="379"/>
      <c r="BF9" s="379"/>
      <c r="BG9" s="379"/>
      <c r="BH9" s="305"/>
      <c r="BI9" s="305"/>
      <c r="BJ9" s="305"/>
      <c r="BK9" s="305"/>
      <c r="BL9" s="305"/>
      <c r="BM9" s="305"/>
      <c r="BN9" s="305"/>
      <c r="BO9" s="305"/>
      <c r="BP9" s="305"/>
      <c r="BQ9" s="305"/>
      <c r="BR9" s="305"/>
      <c r="BS9" s="305"/>
      <c r="BT9" s="305"/>
      <c r="BU9" s="305"/>
      <c r="BV9" s="305"/>
      <c r="BW9" s="305"/>
      <c r="BX9" s="305"/>
      <c r="BY9" s="305"/>
      <c r="BZ9" s="305"/>
      <c r="CA9" s="305"/>
      <c r="CB9" s="305"/>
      <c r="CC9" s="305"/>
    </row>
    <row r="10" spans="1:81" x14ac:dyDescent="0.3">
      <c r="L10" s="489"/>
      <c r="M10" s="491">
        <v>45199</v>
      </c>
      <c r="N10" s="492">
        <v>45382</v>
      </c>
    </row>
    <row r="11" spans="1:81" x14ac:dyDescent="0.3">
      <c r="L11" s="489"/>
      <c r="M11" s="491">
        <v>45291</v>
      </c>
      <c r="N11" s="492">
        <v>45473</v>
      </c>
    </row>
    <row r="12" spans="1:81" x14ac:dyDescent="0.3">
      <c r="L12" s="493"/>
      <c r="M12" s="494">
        <v>45382</v>
      </c>
      <c r="N12" s="495">
        <v>45565</v>
      </c>
    </row>
  </sheetData>
  <mergeCells count="12">
    <mergeCell ref="B7:D7"/>
    <mergeCell ref="B6:D6"/>
    <mergeCell ref="B8:D8"/>
    <mergeCell ref="I1:J1"/>
    <mergeCell ref="B1:H1"/>
    <mergeCell ref="B2:H2"/>
    <mergeCell ref="C4:E4"/>
    <mergeCell ref="F4:G5"/>
    <mergeCell ref="H4:H5"/>
    <mergeCell ref="C5:E5"/>
    <mergeCell ref="I2:I5"/>
    <mergeCell ref="J2:J5"/>
  </mergeCells>
  <conditionalFormatting sqref="G7">
    <cfRule type="cellIs" dxfId="2" priority="30" operator="equal">
      <formula>"Late"</formula>
    </cfRule>
  </conditionalFormatting>
  <conditionalFormatting sqref="G8">
    <cfRule type="cellIs" dxfId="1" priority="27" operator="equal">
      <formula>"Yes"</formula>
    </cfRule>
  </conditionalFormatting>
  <conditionalFormatting sqref="E7 G7">
    <cfRule type="containsText" dxfId="0" priority="11" operator="containsText" text="This question must be answered">
      <formula>NOT(ISERROR(SEARCH("This question must be answered",E7)))</formula>
    </cfRule>
  </conditionalFormatting>
  <pageMargins left="0.25" right="0.25" top="0.05" bottom="0.25" header="0.3" footer="0.25"/>
  <pageSetup scale="61" fitToHeight="0" orientation="landscape" r:id="rId1"/>
  <headerFooter>
    <oddFooter>&amp;C&amp;12&amp;P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C514"/>
  <sheetViews>
    <sheetView zoomScale="106" zoomScaleNormal="106" workbookViewId="0">
      <pane xSplit="3" ySplit="3" topLeftCell="D4" activePane="bottomRight" state="frozen"/>
      <selection activeCell="K179" sqref="K179"/>
      <selection pane="topRight" activeCell="K179" sqref="K179"/>
      <selection pane="bottomLeft" activeCell="K179" sqref="K179"/>
      <selection pane="bottomRight" activeCell="D5" sqref="D5"/>
    </sheetView>
  </sheetViews>
  <sheetFormatPr defaultColWidth="9.109375" defaultRowHeight="14.4" x14ac:dyDescent="0.3"/>
  <cols>
    <col min="1" max="1" width="8.77734375" style="2" customWidth="1"/>
    <col min="2" max="2" width="17.5546875" style="28" bestFit="1" customWidth="1"/>
    <col min="3" max="3" width="36.6640625" style="192" customWidth="1"/>
    <col min="4" max="4" width="20.88671875" style="2" bestFit="1" customWidth="1"/>
    <col min="5" max="5" width="17.5546875" style="2" customWidth="1"/>
    <col min="6" max="6" width="22.6640625" style="2" customWidth="1"/>
    <col min="7" max="7" width="17.44140625" style="140" customWidth="1"/>
    <col min="8" max="8" width="9.6640625" style="2" customWidth="1"/>
    <col min="9" max="9" width="1" style="155" customWidth="1"/>
    <col min="10" max="10" width="18.109375" style="4" customWidth="1"/>
    <col min="11" max="11" width="36.88671875" style="7" customWidth="1"/>
    <col min="12" max="12" width="23.44140625" style="199" customWidth="1"/>
    <col min="13" max="13" width="8.44140625" customWidth="1"/>
    <col min="14" max="14" width="18.109375" style="2" customWidth="1"/>
    <col min="15" max="15" width="17.88671875" style="2" customWidth="1"/>
    <col min="16" max="16" width="9.109375" style="101" customWidth="1"/>
    <col min="17" max="17" width="10.33203125" style="142" customWidth="1"/>
    <col min="18" max="18" width="7.109375" style="2" customWidth="1"/>
    <col min="19" max="19" width="6" style="2" customWidth="1"/>
    <col min="20" max="20" width="6.6640625" style="2" customWidth="1"/>
    <col min="21" max="21" width="7.5546875" style="2" customWidth="1"/>
    <col min="22" max="22" width="3.44140625" style="2" customWidth="1"/>
    <col min="23" max="23" width="7.33203125" style="2" customWidth="1"/>
    <col min="24" max="24" width="10.5546875" customWidth="1"/>
    <col min="25" max="25" width="9.88671875" customWidth="1"/>
    <col min="26" max="26" width="9.109375" customWidth="1"/>
    <col min="30" max="16384" width="9.109375" style="2"/>
  </cols>
  <sheetData>
    <row r="1" spans="1:29" ht="36" x14ac:dyDescent="0.3">
      <c r="C1" s="26" t="s">
        <v>219</v>
      </c>
      <c r="D1" s="11"/>
      <c r="I1" s="141"/>
      <c r="J1" s="25"/>
      <c r="K1" s="12" t="s">
        <v>14</v>
      </c>
      <c r="L1" s="32"/>
      <c r="S1" s="2">
        <v>100</v>
      </c>
      <c r="T1" s="2">
        <v>1</v>
      </c>
    </row>
    <row r="2" spans="1:29" ht="21" x14ac:dyDescent="0.4">
      <c r="C2" s="37" t="str">
        <f>'Unit Data from Audit Worksheet'!D2</f>
        <v>ElectriCities of North Carolina</v>
      </c>
      <c r="D2" s="62">
        <v>2023</v>
      </c>
      <c r="E2" s="10">
        <v>2023</v>
      </c>
      <c r="F2" s="10"/>
      <c r="G2" s="35"/>
      <c r="H2" s="10"/>
      <c r="I2" s="141"/>
      <c r="J2" s="22" t="s">
        <v>10</v>
      </c>
      <c r="K2" s="6" t="s">
        <v>9</v>
      </c>
      <c r="L2" s="34" t="s">
        <v>5</v>
      </c>
      <c r="S2" s="2">
        <v>200</v>
      </c>
      <c r="T2" s="2">
        <v>2</v>
      </c>
    </row>
    <row r="3" spans="1:29" ht="31.2" x14ac:dyDescent="0.3">
      <c r="A3" s="143" t="s">
        <v>10</v>
      </c>
      <c r="B3" s="144"/>
      <c r="C3" s="24" t="s">
        <v>1</v>
      </c>
      <c r="D3" s="13" t="s">
        <v>11</v>
      </c>
      <c r="E3" s="13" t="s">
        <v>12</v>
      </c>
      <c r="F3" s="14" t="s">
        <v>15</v>
      </c>
      <c r="G3" s="38" t="s">
        <v>169</v>
      </c>
      <c r="H3" s="14" t="s">
        <v>190</v>
      </c>
      <c r="I3" s="141"/>
      <c r="J3" s="145"/>
      <c r="K3" s="63"/>
      <c r="L3" s="146"/>
      <c r="O3" s="2" t="s">
        <v>153</v>
      </c>
      <c r="Q3" s="42" t="s">
        <v>170</v>
      </c>
      <c r="S3" s="2">
        <v>300</v>
      </c>
      <c r="T3" s="2">
        <v>3</v>
      </c>
    </row>
    <row r="4" spans="1:29" ht="18" x14ac:dyDescent="0.35">
      <c r="A4" s="147"/>
      <c r="B4" s="148"/>
      <c r="C4" s="27"/>
      <c r="D4" s="5"/>
      <c r="E4" s="5"/>
      <c r="F4" s="5"/>
      <c r="G4" s="36"/>
      <c r="H4" s="5"/>
      <c r="I4" s="141"/>
      <c r="J4" s="23">
        <v>999</v>
      </c>
      <c r="K4" s="9" t="s">
        <v>150</v>
      </c>
      <c r="L4" s="447">
        <f>'Unit Data from Audit Worksheet'!D3</f>
        <v>601725</v>
      </c>
      <c r="S4" s="2">
        <v>400</v>
      </c>
      <c r="T4" s="2">
        <v>4</v>
      </c>
    </row>
    <row r="5" spans="1:29" ht="51.75" customHeight="1" x14ac:dyDescent="0.3">
      <c r="A5" s="113">
        <f>'Unit Data from Audit Worksheet'!A7</f>
        <v>502</v>
      </c>
      <c r="B5" s="121" t="str">
        <f>'Unit Data from Audit Worksheet'!C7</f>
        <v>Net Position-Business Activities</v>
      </c>
      <c r="C5" s="112" t="str">
        <f>'Unit Data from Audit Worksheet'!D7</f>
        <v xml:space="preserve">All unrestricted Cash and investments. 
Exclude restricted cash and cash held by a third party. </v>
      </c>
      <c r="D5" s="51"/>
      <c r="E5" s="125">
        <f>'Unit Data from Audit Worksheet'!F7</f>
        <v>0</v>
      </c>
      <c r="F5" s="120">
        <f>IF(L5&lt;0,"Error: Number is normally positive.",)</f>
        <v>0</v>
      </c>
      <c r="G5" s="122"/>
      <c r="H5" s="119">
        <f>'Unit Data from Audit Worksheet'!I7</f>
        <v>0</v>
      </c>
      <c r="I5" s="21"/>
      <c r="J5" s="118">
        <v>502</v>
      </c>
      <c r="K5" s="117" t="s">
        <v>55</v>
      </c>
      <c r="L5" s="149">
        <f t="shared" ref="L5:L8" si="0">IF(D5="",E5,D5)</f>
        <v>0</v>
      </c>
      <c r="P5" s="105"/>
    </row>
    <row r="6" spans="1:29" ht="40.5" customHeight="1" x14ac:dyDescent="0.3">
      <c r="A6" s="113">
        <f>'Unit Data from Audit Worksheet'!A8</f>
        <v>503</v>
      </c>
      <c r="B6" s="121" t="str">
        <f>'Unit Data from Audit Worksheet'!C8</f>
        <v>Net Position-Business Activities</v>
      </c>
      <c r="C6" s="112" t="str">
        <f>'Unit Data from Audit Worksheet'!D8</f>
        <v>All restricted Cash and investments</v>
      </c>
      <c r="D6" s="51"/>
      <c r="E6" s="125">
        <f>'Unit Data from Audit Worksheet'!F8</f>
        <v>0</v>
      </c>
      <c r="F6" s="120">
        <f>IF(L6&lt;0,"Error: Number is normally positive.",)</f>
        <v>0</v>
      </c>
      <c r="G6" s="122"/>
      <c r="H6" s="119">
        <f>'Unit Data from Audit Worksheet'!I8</f>
        <v>0</v>
      </c>
      <c r="I6" s="21"/>
      <c r="J6" s="118">
        <v>503</v>
      </c>
      <c r="K6" s="117" t="s">
        <v>56</v>
      </c>
      <c r="L6" s="149">
        <f t="shared" si="0"/>
        <v>0</v>
      </c>
      <c r="P6" s="105"/>
    </row>
    <row r="7" spans="1:29" ht="90" customHeight="1" x14ac:dyDescent="0.3">
      <c r="A7" s="113">
        <f>'Unit Data from Audit Worksheet'!A10</f>
        <v>592</v>
      </c>
      <c r="B7" s="121" t="str">
        <f>'Unit Data from Audit Worksheet'!C10</f>
        <v>Statement of Activities - Business Activities</v>
      </c>
      <c r="C7" s="112" t="str">
        <f>'Unit Data from Audit Worksheet'!D10</f>
        <v>Total Change in net position Business Type 
(Increase in net position is recorded as a positive and a decrease in net position is recorded as a negative)</v>
      </c>
      <c r="D7" s="51"/>
      <c r="E7" s="125">
        <f>'Unit Data from Audit Worksheet'!F10</f>
        <v>0</v>
      </c>
      <c r="F7" s="120"/>
      <c r="G7" s="122"/>
      <c r="H7" s="119">
        <f>'Unit Data from Audit Worksheet'!I10</f>
        <v>0</v>
      </c>
      <c r="I7" s="21"/>
      <c r="J7" s="118">
        <v>592</v>
      </c>
      <c r="K7" s="117" t="s">
        <v>181</v>
      </c>
      <c r="L7" s="149">
        <f t="shared" si="0"/>
        <v>0</v>
      </c>
      <c r="O7" s="152"/>
      <c r="P7" s="105"/>
      <c r="R7" s="207"/>
      <c r="S7" s="207"/>
      <c r="T7" s="207"/>
      <c r="U7" s="207"/>
      <c r="V7" s="207"/>
      <c r="W7" s="207"/>
    </row>
    <row r="8" spans="1:29" ht="66" customHeight="1" x14ac:dyDescent="0.3">
      <c r="A8" s="113">
        <f>'Unit Data from Audit Worksheet'!A11</f>
        <v>591</v>
      </c>
      <c r="B8" s="121" t="str">
        <f>'Unit Data from Audit Worksheet'!C11</f>
        <v>Statement of Activities - Business Activities</v>
      </c>
      <c r="C8" s="112" t="str">
        <f>'Unit Data from Audit Worksheet'!D11</f>
        <v>Total Expenses - Exclude Transfers</v>
      </c>
      <c r="D8" s="51"/>
      <c r="E8" s="125">
        <f>'Unit Data from Audit Worksheet'!F11</f>
        <v>0</v>
      </c>
      <c r="F8" s="120">
        <f>IF(L8&lt;0,"Error: Enter as a positive.",)</f>
        <v>0</v>
      </c>
      <c r="G8" s="122"/>
      <c r="H8" s="119">
        <f>'Unit Data from Audit Worksheet'!I11</f>
        <v>0</v>
      </c>
      <c r="I8" s="21"/>
      <c r="J8" s="118">
        <v>591</v>
      </c>
      <c r="K8" s="117" t="s">
        <v>180</v>
      </c>
      <c r="L8" s="149">
        <f t="shared" si="0"/>
        <v>0</v>
      </c>
      <c r="O8" s="152"/>
      <c r="P8" s="105"/>
      <c r="R8" s="207"/>
      <c r="S8" s="207"/>
      <c r="T8" s="207"/>
      <c r="U8" s="207"/>
      <c r="V8" s="207"/>
      <c r="W8" s="207"/>
    </row>
    <row r="9" spans="1:29" ht="56.25" customHeight="1" x14ac:dyDescent="0.3">
      <c r="A9" s="113">
        <f>'Unit Data from Audit Worksheet'!A13</f>
        <v>534</v>
      </c>
      <c r="B9" s="121" t="str">
        <f>'Unit Data from Audit Worksheet'!C13</f>
        <v>Net Position</v>
      </c>
      <c r="C9" s="112" t="str">
        <f>'Unit Data from Audit Worksheet'!D13</f>
        <v>Combined Totals of all Proprietary Funds - Amount of Inventories and Prepaids in current assets</v>
      </c>
      <c r="D9" s="61"/>
      <c r="E9" s="125">
        <f>'Unit Data from Audit Worksheet'!F13</f>
        <v>0</v>
      </c>
      <c r="F9" s="120">
        <f>IF(L9&lt;0,"Error: Number is normally positive.",)</f>
        <v>0</v>
      </c>
      <c r="G9" s="122"/>
      <c r="H9" s="119">
        <f>'Unit Data from Audit Worksheet'!I13</f>
        <v>0</v>
      </c>
      <c r="I9" s="21"/>
      <c r="J9" s="433">
        <v>534</v>
      </c>
      <c r="K9" s="434" t="s">
        <v>346</v>
      </c>
      <c r="L9" s="149">
        <f t="shared" ref="L9:L12" si="1">IF(D9="",E9,D9)</f>
        <v>0</v>
      </c>
      <c r="P9" s="105"/>
    </row>
    <row r="10" spans="1:29" ht="56.25" customHeight="1" x14ac:dyDescent="0.3">
      <c r="A10" s="113">
        <f>'Unit Data from Audit Worksheet'!A14</f>
        <v>13</v>
      </c>
      <c r="B10" s="121" t="str">
        <f>'Unit Data from Audit Worksheet'!C14</f>
        <v>Combined Proprietary Funds - Net Position</v>
      </c>
      <c r="C10" s="112" t="str">
        <f>'Unit Data from Audit Worksheet'!D14</f>
        <v>Comb-Proprietary Funds-Current Assets 
Exclude: any restricted assets
                  deferred outflows</v>
      </c>
      <c r="D10" s="61"/>
      <c r="E10" s="125">
        <f>'Unit Data from Audit Worksheet'!F14</f>
        <v>0</v>
      </c>
      <c r="F10" s="120">
        <f>IF(L10&lt;0,"Error: Number is normally positive.",)</f>
        <v>0</v>
      </c>
      <c r="G10" s="122"/>
      <c r="H10" s="119">
        <f>'Unit Data from Audit Worksheet'!I14</f>
        <v>0</v>
      </c>
      <c r="I10" s="21"/>
      <c r="J10" s="433">
        <v>13</v>
      </c>
      <c r="K10" s="434" t="s">
        <v>551</v>
      </c>
      <c r="L10" s="149">
        <f t="shared" si="1"/>
        <v>0</v>
      </c>
      <c r="P10" s="105"/>
    </row>
    <row r="11" spans="1:29" ht="127.2" customHeight="1" x14ac:dyDescent="0.3">
      <c r="A11" s="113">
        <f>'Unit Data from Audit Worksheet'!A15</f>
        <v>14</v>
      </c>
      <c r="B11" s="121" t="str">
        <f>'Unit Data from Audit Worksheet'!C15</f>
        <v>Combined Proprietary Funds - Net Position</v>
      </c>
      <c r="C11" s="112" t="str">
        <f>'Unit Data from Audit Worksheet'!D15</f>
        <v>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v>
      </c>
      <c r="D11" s="61"/>
      <c r="E11" s="125">
        <f>'Unit Data from Audit Worksheet'!F15</f>
        <v>0</v>
      </c>
      <c r="F11" s="120">
        <f>IF(L11&lt;0,"Error: Enter as a positive.",)</f>
        <v>0</v>
      </c>
      <c r="G11" s="122"/>
      <c r="H11" s="119"/>
      <c r="I11" s="21"/>
      <c r="J11" s="433">
        <v>14</v>
      </c>
      <c r="K11" s="434" t="s">
        <v>541</v>
      </c>
      <c r="L11" s="149">
        <f t="shared" si="1"/>
        <v>0</v>
      </c>
      <c r="P11" s="105"/>
    </row>
    <row r="12" spans="1:29" ht="56.25" customHeight="1" x14ac:dyDescent="0.3">
      <c r="A12" s="113">
        <f>'Unit Data from Audit Worksheet'!A16</f>
        <v>32</v>
      </c>
      <c r="B12" s="121" t="str">
        <f>'Unit Data from Audit Worksheet'!C16</f>
        <v>Combined Totals of all Proprietary Funds - Revenue, Expenses, Changes in Net Position</v>
      </c>
      <c r="C12" s="112" t="str">
        <f>'Unit Data from Audit Worksheet'!D16</f>
        <v>Combined Totals of all proprietary Funds - Depreciation &amp; Amortization Expense</v>
      </c>
      <c r="D12" s="61"/>
      <c r="E12" s="125">
        <f>'Unit Data from Audit Worksheet'!F16</f>
        <v>0</v>
      </c>
      <c r="F12" s="120"/>
      <c r="G12" s="122"/>
      <c r="H12" s="119">
        <f>'Unit Data from Audit Worksheet'!I16</f>
        <v>0</v>
      </c>
      <c r="I12" s="21"/>
      <c r="J12" s="433">
        <v>32</v>
      </c>
      <c r="K12" s="434" t="s">
        <v>543</v>
      </c>
      <c r="L12" s="149">
        <f t="shared" si="1"/>
        <v>0</v>
      </c>
      <c r="P12" s="105"/>
    </row>
    <row r="13" spans="1:29" ht="90.6" customHeight="1" x14ac:dyDescent="0.3">
      <c r="A13" s="113">
        <f>'Unit Data from Audit Worksheet'!A17</f>
        <v>31</v>
      </c>
      <c r="B13" s="121" t="str">
        <f>'Unit Data from Audit Worksheet'!C17</f>
        <v>Combined Totals of all Proprietary Funds - Revenue, Expenses, Changes in Net Position</v>
      </c>
      <c r="C13" s="112" t="str">
        <f>'Unit Data from Audit Worksheet'!D17</f>
        <v>Combined Totals of all Proprietary Funds - Change in net position - (increase in net position is recorded as a positive and a decrease in net position is recorded as a negative)</v>
      </c>
      <c r="D13" s="61"/>
      <c r="E13" s="125">
        <f>'Unit Data from Audit Worksheet'!F17</f>
        <v>0</v>
      </c>
      <c r="F13" s="120"/>
      <c r="G13" s="122"/>
      <c r="H13" s="119">
        <f>'Unit Data from Audit Worksheet'!I17</f>
        <v>0</v>
      </c>
      <c r="I13" s="21"/>
      <c r="J13" s="433">
        <v>31</v>
      </c>
      <c r="K13" s="434" t="s">
        <v>544</v>
      </c>
      <c r="L13" s="153">
        <f>IF(D13="",E13,D13)</f>
        <v>0</v>
      </c>
      <c r="P13" s="105"/>
    </row>
    <row r="14" spans="1:29" ht="62.25" customHeight="1" x14ac:dyDescent="0.3">
      <c r="A14" s="113">
        <f>'Unit Data from Audit Worksheet'!A18</f>
        <v>193</v>
      </c>
      <c r="B14" s="121" t="str">
        <f>'Unit Data from Audit Worksheet'!C18</f>
        <v>Combined Proprietary Funds - Change in Cash Flow Statement</v>
      </c>
      <c r="C14" s="112" t="str">
        <f>'Unit Data from Audit Worksheet'!D18</f>
        <v>Combined Totals of all Proprietary Funds - Capital Contributions</v>
      </c>
      <c r="D14" s="61"/>
      <c r="E14" s="125">
        <f>'Unit Data from Audit Worksheet'!F18</f>
        <v>0</v>
      </c>
      <c r="F14" s="120"/>
      <c r="G14" s="122"/>
      <c r="H14" s="119"/>
      <c r="I14" s="21"/>
      <c r="J14" s="433">
        <v>193</v>
      </c>
      <c r="K14" s="434" t="s">
        <v>155</v>
      </c>
      <c r="L14" s="153">
        <f>IF(D14="",E14,D14)</f>
        <v>0</v>
      </c>
      <c r="P14" s="105"/>
    </row>
    <row r="15" spans="1:29" ht="47.4" customHeight="1" x14ac:dyDescent="0.3">
      <c r="A15" s="113">
        <f>'Unit Data from Audit Worksheet'!A19</f>
        <v>33</v>
      </c>
      <c r="B15" s="121" t="str">
        <f>'Unit Data from Audit Worksheet'!C19</f>
        <v>Combined Proprietary Funds - Change in Cash Flow Statement</v>
      </c>
      <c r="C15" s="112" t="str">
        <f>'Unit Data from Audit Worksheet'!D19</f>
        <v>Combined Totals of all Proprietary Funds - Cash Flow from Operating</v>
      </c>
      <c r="D15" s="61"/>
      <c r="E15" s="125">
        <f>'Unit Data from Audit Worksheet'!F19</f>
        <v>0</v>
      </c>
      <c r="F15" s="120">
        <f t="shared" ref="F15:F16" si="2">IF(L15&lt;0,"Error: Number is normally positive.",)</f>
        <v>0</v>
      </c>
      <c r="G15" s="122"/>
      <c r="H15" s="119">
        <f>'Unit Data from Audit Worksheet'!I19</f>
        <v>0</v>
      </c>
      <c r="I15" s="21"/>
      <c r="J15" s="433">
        <v>33</v>
      </c>
      <c r="K15" s="434" t="s">
        <v>154</v>
      </c>
      <c r="L15" s="149">
        <f>IF(D15="",E15,D15)</f>
        <v>0</v>
      </c>
      <c r="P15" s="105"/>
    </row>
    <row r="16" spans="1:29" s="209" customFormat="1" ht="60.6" customHeight="1" x14ac:dyDescent="0.3">
      <c r="A16" s="113">
        <f>'Unit Data from Audit Worksheet'!A21</f>
        <v>512</v>
      </c>
      <c r="B16" s="121" t="str">
        <f>'Unit Data from Audit Worksheet'!C21</f>
        <v>Fiduciary Statements</v>
      </c>
      <c r="C16" s="112" t="str">
        <f>'Unit Data from Audit Worksheet'!D21</f>
        <v>Cash and investments.  
Include:  unrestricted and restricted.  
                   cash and investments held 
                   by a third party</v>
      </c>
      <c r="D16" s="61"/>
      <c r="E16" s="125">
        <f>'Unit Data from Audit Worksheet'!F21</f>
        <v>0</v>
      </c>
      <c r="F16" s="120">
        <f t="shared" si="2"/>
        <v>0</v>
      </c>
      <c r="G16" s="122"/>
      <c r="H16" s="119"/>
      <c r="I16" s="21"/>
      <c r="J16" s="433">
        <v>512</v>
      </c>
      <c r="K16" s="440" t="s">
        <v>116</v>
      </c>
      <c r="L16" s="149">
        <f>IF(D16="",E16,D16)</f>
        <v>0</v>
      </c>
      <c r="M16"/>
      <c r="P16" s="105"/>
      <c r="Q16" s="142"/>
      <c r="X16"/>
      <c r="Y16"/>
      <c r="Z16"/>
      <c r="AA16"/>
      <c r="AB16"/>
      <c r="AC16"/>
    </row>
    <row r="17" spans="1:29" ht="76.5" customHeight="1" x14ac:dyDescent="0.3">
      <c r="A17" s="113">
        <f>'Unit Data from Audit Worksheet'!A23</f>
        <v>622</v>
      </c>
      <c r="B17" s="121" t="str">
        <f>'Unit Data from Audit Worksheet'!C23</f>
        <v>FS., Pension note or RSI</v>
      </c>
      <c r="C17" s="121" t="str">
        <f>'Unit Data from Audit Worksheet'!D23</f>
        <v xml:space="preserve">Unit's Share of Net Pension Liability ($s)
- unit of government is a participating employer in the State's TSERS (Teachers' and State Employees' Retirement System) or the LGERS (Local Governmental Employees' Retirement System).  </v>
      </c>
      <c r="D17" s="124"/>
      <c r="E17" s="125">
        <f>'Unit Data from Audit Worksheet'!F23</f>
        <v>0</v>
      </c>
      <c r="F17" s="120"/>
      <c r="G17" s="122"/>
      <c r="H17" s="119"/>
      <c r="I17" s="21"/>
      <c r="J17" s="118">
        <v>622</v>
      </c>
      <c r="K17" s="123" t="s">
        <v>197</v>
      </c>
      <c r="L17" s="149">
        <f t="shared" ref="L17:L21" si="3">IF(D17="",E17,D17)</f>
        <v>0</v>
      </c>
      <c r="P17" s="105"/>
      <c r="S17" s="16"/>
      <c r="T17" s="16"/>
      <c r="U17" s="16"/>
      <c r="V17" s="16"/>
    </row>
    <row r="18" spans="1:29" ht="138.75" customHeight="1" x14ac:dyDescent="0.3">
      <c r="A18" s="113">
        <f>'Unit Data from Audit Worksheet'!A24</f>
        <v>577</v>
      </c>
      <c r="B18" s="121" t="str">
        <f>'Unit Data from Audit Worksheet'!C24</f>
        <v>Pension Notes</v>
      </c>
      <c r="C18" s="121" t="str">
        <f>'Unit Data from Audit Worksheet'!D24</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Select "1" for Yes and "2" for No from the drop down list.
</v>
      </c>
      <c r="D18" s="124"/>
      <c r="E18" s="125">
        <f>'Unit Data from Audit Worksheet'!F24</f>
        <v>0</v>
      </c>
      <c r="F18" s="120"/>
      <c r="G18" s="122"/>
      <c r="H18" s="119"/>
      <c r="I18" s="21"/>
      <c r="J18" s="118">
        <v>577</v>
      </c>
      <c r="K18" s="123" t="s">
        <v>182</v>
      </c>
      <c r="L18" s="149">
        <f t="shared" si="3"/>
        <v>0</v>
      </c>
      <c r="P18" s="105"/>
      <c r="S18" s="16"/>
      <c r="T18" s="16"/>
      <c r="U18" s="16"/>
      <c r="V18" s="16"/>
    </row>
    <row r="19" spans="1:29" s="16" customFormat="1" ht="127.5" customHeight="1" x14ac:dyDescent="0.3">
      <c r="A19" s="158">
        <f>'Unit Data from Audit Worksheet'!A26</f>
        <v>547</v>
      </c>
      <c r="B19" s="121" t="str">
        <f>'Unit Data from Audit Worksheet'!C26</f>
        <v>OPEB Note</v>
      </c>
      <c r="C19" s="121" t="str">
        <f>'Unit Data from Audit Worksheet'!D26</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Select from the drop down list.</v>
      </c>
      <c r="D19" s="124"/>
      <c r="E19" s="125">
        <f>'Unit Data from Audit Worksheet'!F26</f>
        <v>0</v>
      </c>
      <c r="F19" s="120" t="str">
        <f>IF(L22&lt;1,"Please answer this question","")</f>
        <v>Please answer this question</v>
      </c>
      <c r="G19" s="122"/>
      <c r="H19" s="119">
        <f>'Unit Data from Audit Worksheet'!I26</f>
        <v>0</v>
      </c>
      <c r="I19" s="21"/>
      <c r="J19" s="118">
        <v>547</v>
      </c>
      <c r="K19" s="161" t="s">
        <v>158</v>
      </c>
      <c r="L19" s="149">
        <f t="shared" si="3"/>
        <v>0</v>
      </c>
      <c r="M19"/>
      <c r="P19" s="106"/>
      <c r="Q19" s="142"/>
      <c r="R19" s="2"/>
      <c r="S19" s="2"/>
      <c r="T19" s="2"/>
      <c r="U19" s="2"/>
      <c r="V19" s="2"/>
      <c r="W19" s="2"/>
      <c r="X19"/>
      <c r="Y19"/>
      <c r="Z19"/>
      <c r="AA19"/>
      <c r="AB19"/>
      <c r="AC19"/>
    </row>
    <row r="20" spans="1:29" s="16" customFormat="1" ht="99" customHeight="1" x14ac:dyDescent="0.3">
      <c r="A20" s="113">
        <f>'Unit Data from Audit Worksheet'!A27</f>
        <v>659</v>
      </c>
      <c r="B20" s="121" t="str">
        <f>'Unit Data from Audit Worksheet'!C27</f>
        <v>OPEB
 Note or RSI</v>
      </c>
      <c r="C20" s="112" t="str">
        <f>'Unit Data from Audit Worksheet'!D27</f>
        <v>Total OPEB benefits - total OPEB liability
If you do not provide benefit, please enter 0</v>
      </c>
      <c r="D20" s="124"/>
      <c r="E20" s="125">
        <f>'Unit Data from Audit Worksheet'!F27</f>
        <v>0</v>
      </c>
      <c r="F20" s="120">
        <f>IF(L20&lt;0,"Error: Enter as a positive.",)</f>
        <v>0</v>
      </c>
      <c r="G20" s="162" t="s">
        <v>555</v>
      </c>
      <c r="H20" s="119"/>
      <c r="I20" s="21"/>
      <c r="J20" s="115">
        <v>659</v>
      </c>
      <c r="K20" s="114" t="s">
        <v>221</v>
      </c>
      <c r="L20" s="444">
        <f t="shared" si="3"/>
        <v>0</v>
      </c>
      <c r="M20"/>
      <c r="P20" s="106"/>
      <c r="Q20" s="142"/>
      <c r="R20" s="2"/>
      <c r="S20" s="2"/>
      <c r="T20" s="2"/>
      <c r="U20" s="2"/>
      <c r="V20" s="2"/>
      <c r="W20" s="2"/>
      <c r="X20"/>
      <c r="Y20"/>
      <c r="Z20"/>
      <c r="AA20"/>
      <c r="AB20"/>
      <c r="AC20"/>
    </row>
    <row r="21" spans="1:29" s="16" customFormat="1" ht="131.25" customHeight="1" x14ac:dyDescent="0.3">
      <c r="A21" s="113">
        <f>'Unit Data from Audit Worksheet'!A28</f>
        <v>660</v>
      </c>
      <c r="B21" s="121" t="str">
        <f>'Unit Data from Audit Worksheet'!C28</f>
        <v>OPEB
 Note or RSI</v>
      </c>
      <c r="C21" s="112" t="str">
        <f>'Unit Data from Audit Worksheet'!D28</f>
        <v>Total OPEB benefits- OPEB plan fiduciary net position
If no fiduciary net position, enter 0</v>
      </c>
      <c r="D21" s="124"/>
      <c r="E21" s="125">
        <f>'Unit Data from Audit Worksheet'!F28</f>
        <v>0</v>
      </c>
      <c r="F21" s="116">
        <f>IF(L21&lt;0,"Note: Number is normally positive.",)</f>
        <v>0</v>
      </c>
      <c r="G21" s="162" t="s">
        <v>555</v>
      </c>
      <c r="H21" s="119"/>
      <c r="I21" s="21"/>
      <c r="J21" s="115">
        <v>660</v>
      </c>
      <c r="K21" s="114" t="s">
        <v>222</v>
      </c>
      <c r="L21" s="153">
        <f t="shared" si="3"/>
        <v>0</v>
      </c>
      <c r="M21"/>
      <c r="P21" s="106"/>
      <c r="Q21" s="142"/>
      <c r="R21" s="2"/>
      <c r="S21" s="2"/>
      <c r="T21" s="2"/>
      <c r="U21" s="2"/>
      <c r="V21" s="2"/>
      <c r="W21" s="2"/>
      <c r="X21"/>
      <c r="Y21"/>
      <c r="Z21"/>
      <c r="AA21"/>
      <c r="AB21"/>
      <c r="AC21"/>
    </row>
    <row r="22" spans="1:29" ht="134.25" customHeight="1" x14ac:dyDescent="0.3">
      <c r="A22" s="113">
        <f>'Unit Data from Audit Worksheet'!A29</f>
        <v>661</v>
      </c>
      <c r="B22" s="121" t="str">
        <f>'Unit Data from Audit Worksheet'!C29</f>
        <v>OPEB
RSI</v>
      </c>
      <c r="C22" s="112" t="str">
        <f>'Unit Data from Audit Worksheet'!D29</f>
        <v>Total OPEB benefits - What is the plan’s fiduciary net position as a percentage of the total OPEB liability?  Please enter as percentage value; for example, 83.5% should be entered as 83.5.  If assets have not been set aside in a trust, please enter 0.0</v>
      </c>
      <c r="D22" s="43"/>
      <c r="E22" s="111">
        <f>'Unit Data from Audit Worksheet'!F29</f>
        <v>0</v>
      </c>
      <c r="F22" s="120" t="str">
        <f>IF(H22=L22,"","Column L does not equal Column H")</f>
        <v/>
      </c>
      <c r="G22" s="162" t="s">
        <v>555</v>
      </c>
      <c r="H22" s="78">
        <f>ROUND(IFERROR((L21/L20)*100,0),1)</f>
        <v>0</v>
      </c>
      <c r="I22" s="21"/>
      <c r="J22" s="115">
        <v>661</v>
      </c>
      <c r="K22" s="123" t="s">
        <v>223</v>
      </c>
      <c r="L22" s="157">
        <f>IF(D22="",E22,D22)</f>
        <v>0</v>
      </c>
      <c r="P22" s="106"/>
    </row>
    <row r="23" spans="1:29" ht="87.75" customHeight="1" x14ac:dyDescent="0.3">
      <c r="A23" s="113">
        <f>'Unit Data from Audit Worksheet'!A32</f>
        <v>620</v>
      </c>
      <c r="B23" s="121"/>
      <c r="C23" s="112" t="str">
        <f>'Unit Data from Audit Worksheet'!D32</f>
        <v>Do you expect to issue debt requiring LGC approval within 12 months from the date that the audit is submitted - select "1" for yes and "2" for no from the drop down list.</v>
      </c>
      <c r="D23" s="124"/>
      <c r="E23" s="65">
        <f>'Unit Data from Audit Worksheet'!F32</f>
        <v>0</v>
      </c>
      <c r="F23" s="120"/>
      <c r="G23" s="122"/>
      <c r="H23" s="119">
        <f>'Unit Data from Audit Worksheet'!I32</f>
        <v>0</v>
      </c>
      <c r="I23" s="21"/>
      <c r="J23" s="48">
        <v>620</v>
      </c>
      <c r="K23" s="31" t="s">
        <v>261</v>
      </c>
      <c r="L23" s="149">
        <f t="shared" ref="L23:L33" si="4">IF(D23="",E23,D23)</f>
        <v>0</v>
      </c>
      <c r="N23" s="55"/>
      <c r="P23" s="107"/>
    </row>
    <row r="24" spans="1:29" ht="87.75" customHeight="1" x14ac:dyDescent="0.3">
      <c r="A24" s="113">
        <f>'TD Info Completed by Auditor'!A9</f>
        <v>906</v>
      </c>
      <c r="B24" s="54" t="s">
        <v>260</v>
      </c>
      <c r="C24" s="113" t="str">
        <f>'TD Info Completed by Auditor'!B9</f>
        <v>Is the Independent Auditor's Report Opinion Unmodified?</v>
      </c>
      <c r="D24" s="124"/>
      <c r="E24" s="115">
        <f>IF(+'TD Info Completed by Auditor'!C9="Yes",1,IF(+'TD Info Completed by Auditor'!C9="No",2,IF(+'TD Info Completed by Auditor'!C9="N/A",3,0)))</f>
        <v>0</v>
      </c>
      <c r="F24" s="120"/>
      <c r="G24" s="122"/>
      <c r="H24" s="119"/>
      <c r="I24" s="21"/>
      <c r="J24" s="97">
        <v>906</v>
      </c>
      <c r="K24" s="31" t="s">
        <v>254</v>
      </c>
      <c r="L24" s="151">
        <f t="shared" si="4"/>
        <v>0</v>
      </c>
      <c r="N24" s="132" t="s">
        <v>276</v>
      </c>
      <c r="P24" s="104"/>
    </row>
    <row r="25" spans="1:29" ht="87.75" customHeight="1" x14ac:dyDescent="0.3">
      <c r="A25" s="113">
        <f>'TD Info Completed by Auditor'!A10</f>
        <v>907</v>
      </c>
      <c r="B25" s="54" t="s">
        <v>260</v>
      </c>
      <c r="C25" s="113" t="str">
        <f>'TD Info Completed by Auditor'!B10</f>
        <v xml:space="preserve">Is there a finding for lack of segregation of duties at this unit? </v>
      </c>
      <c r="D25" s="124"/>
      <c r="E25" s="115">
        <f>IF(+'TD Info Completed by Auditor'!C10="Yes",1,IF(+'TD Info Completed by Auditor'!C10="No",2,IF(+'TD Info Completed by Auditor'!C10="N/A",3,0)))</f>
        <v>0</v>
      </c>
      <c r="F25" s="120"/>
      <c r="G25" s="122"/>
      <c r="H25" s="119"/>
      <c r="I25" s="21"/>
      <c r="J25" s="97">
        <v>907</v>
      </c>
      <c r="K25" s="31" t="s">
        <v>255</v>
      </c>
      <c r="L25" s="151">
        <f t="shared" si="4"/>
        <v>0</v>
      </c>
      <c r="N25" s="132" t="s">
        <v>276</v>
      </c>
      <c r="P25" s="105"/>
    </row>
    <row r="26" spans="1:29" s="209" customFormat="1" ht="109.2" customHeight="1" x14ac:dyDescent="0.3">
      <c r="A26" s="113">
        <f>'TD Info Completed by Auditor'!A11</f>
        <v>1058</v>
      </c>
      <c r="B26" s="54"/>
      <c r="C26" s="113" t="str">
        <f>'TD Info Completed by Auditor'!B11</f>
        <v>Did your audit disclose as a finding any statutory violations? (not including budget violations) (Yes or No) If the answer  is "Yes", review whether this needs to be disclosed in the Stewardship, Compliance and Accountability Note</v>
      </c>
      <c r="D26" s="124"/>
      <c r="E26" s="115">
        <f>IF(+'TD Info Completed by Auditor'!C11="Yes",1,IF(+'TD Info Completed by Auditor'!C11="No",2,IF(+'TD Info Completed by Auditor'!C11="N/A",3,0)))</f>
        <v>0</v>
      </c>
      <c r="F26" s="120"/>
      <c r="G26" s="122"/>
      <c r="H26" s="119"/>
      <c r="I26" s="21"/>
      <c r="J26" s="107">
        <v>1058</v>
      </c>
      <c r="K26" s="501" t="s">
        <v>556</v>
      </c>
      <c r="L26" s="151">
        <f t="shared" si="4"/>
        <v>0</v>
      </c>
      <c r="M26"/>
      <c r="N26" s="337"/>
      <c r="P26" s="106"/>
      <c r="Q26" s="142"/>
      <c r="X26"/>
      <c r="Y26"/>
      <c r="Z26"/>
      <c r="AA26"/>
      <c r="AB26"/>
      <c r="AC26"/>
    </row>
    <row r="27" spans="1:29" s="209" customFormat="1" ht="166.2" customHeight="1" x14ac:dyDescent="0.3">
      <c r="A27" s="113">
        <f>'TD Info Completed by Auditor'!A12</f>
        <v>1059</v>
      </c>
      <c r="B27" s="54"/>
      <c r="C27" s="113" t="str">
        <f>'TD Info Completed by Auditor'!B12</f>
        <v>Did the unit have a board-appointed finance officer or board-appointed interim finance officer the entire fiscal year as required by G.S. 159-24 which provides that "each local government and public authority shall, at all times, have a finance officer appointed by the local government, public authority, or designated official to hold office at the pleasure of the appointing board or official?" (Yes or No)</v>
      </c>
      <c r="D27" s="124"/>
      <c r="E27" s="115">
        <f>IF(+'TD Info Completed by Auditor'!C12="Yes",1,IF(+'TD Info Completed by Auditor'!C12="No",2,IF(+'TD Info Completed by Auditor'!C12="N/A",3,0)))</f>
        <v>0</v>
      </c>
      <c r="F27" s="120"/>
      <c r="G27" s="122"/>
      <c r="H27" s="119"/>
      <c r="I27" s="21"/>
      <c r="J27" s="107">
        <v>1059</v>
      </c>
      <c r="K27" s="501" t="s">
        <v>585</v>
      </c>
      <c r="L27" s="151">
        <f t="shared" si="4"/>
        <v>0</v>
      </c>
      <c r="M27"/>
      <c r="N27" s="337"/>
      <c r="P27" s="106"/>
      <c r="Q27" s="142"/>
      <c r="X27"/>
      <c r="Y27"/>
      <c r="Z27"/>
      <c r="AA27"/>
      <c r="AB27"/>
      <c r="AC27"/>
    </row>
    <row r="28" spans="1:29" s="209" customFormat="1" ht="163.19999999999999" customHeight="1" x14ac:dyDescent="0.3">
      <c r="A28" s="154">
        <f>'TD Info Completed by Auditor'!A13</f>
        <v>1078</v>
      </c>
      <c r="B28" s="110"/>
      <c r="C28" s="154" t="str">
        <f>'TD Info Completed by Auditor'!B13</f>
        <v>If the answer to 1059 is "No" then was the unit without a board-appointed interim or permanent finance officer for more than 2 weeks at any time in the fiscal year? (Note:  Please include a noncompliance finding related to GS 159-24, GS 159-25(a)(2) or GS 159-25( c) in the audit and/or include disclosure in  the Stewardship, Compliance, and Accountability section of the financial statement notes)   (Yes or No or N/A)</v>
      </c>
      <c r="D28" s="124"/>
      <c r="E28" s="115">
        <f>IF(+'TD Info Completed by Auditor'!C13="Yes",1,IF(+'TD Info Completed by Auditor'!C13="No",2,IF(+'TD Info Completed by Auditor'!C13="N/A",3,0)))</f>
        <v>0</v>
      </c>
      <c r="F28" s="120"/>
      <c r="G28" s="122"/>
      <c r="H28" s="119"/>
      <c r="I28" s="21"/>
      <c r="J28" s="479">
        <v>1078</v>
      </c>
      <c r="K28" s="480" t="s">
        <v>586</v>
      </c>
      <c r="L28" s="151">
        <f t="shared" si="4"/>
        <v>0</v>
      </c>
      <c r="M28" s="95"/>
      <c r="N28" s="337"/>
      <c r="P28" s="106"/>
      <c r="Q28" s="142"/>
      <c r="X28" s="95"/>
      <c r="Y28" s="95"/>
      <c r="Z28" s="95"/>
      <c r="AA28" s="95"/>
      <c r="AB28" s="95"/>
      <c r="AC28" s="95"/>
    </row>
    <row r="29" spans="1:29" s="209" customFormat="1" ht="124.2" customHeight="1" x14ac:dyDescent="0.3">
      <c r="A29" s="154">
        <f>'TD Info Completed by Auditor'!A14</f>
        <v>1067</v>
      </c>
      <c r="B29" s="110"/>
      <c r="C29" s="154" t="str">
        <f>'TD Info Completed by Auditor'!B14</f>
        <v>Was the finance officer or interim finance officer bonded pursuant to G.S. 159-29 which requires that the finance officer give a true accounting and faithful performance bond in an amount not less than the greater of (1) $50,000 or (2) an amount equal to 10% of the unit's annually budgeted funds, up to $1,000,000? (Yes or No)</v>
      </c>
      <c r="D29" s="124"/>
      <c r="E29" s="115">
        <f>IF(+'TD Info Completed by Auditor'!C14="Yes",1,IF(+'TD Info Completed by Auditor'!C14="No",2,IF(+'TD Info Completed by Auditor'!C14="N/A",3,0)))</f>
        <v>0</v>
      </c>
      <c r="F29" s="120"/>
      <c r="G29" s="122"/>
      <c r="H29" s="119"/>
      <c r="I29" s="21"/>
      <c r="J29" s="479">
        <v>1067</v>
      </c>
      <c r="K29" s="480" t="s">
        <v>587</v>
      </c>
      <c r="L29" s="151">
        <f t="shared" si="4"/>
        <v>0</v>
      </c>
      <c r="M29" s="95"/>
      <c r="N29" s="337"/>
      <c r="P29" s="106"/>
      <c r="Q29" s="142"/>
      <c r="X29" s="95"/>
      <c r="Y29" s="95"/>
      <c r="Z29" s="95"/>
      <c r="AA29" s="95"/>
      <c r="AB29" s="95"/>
      <c r="AC29" s="95"/>
    </row>
    <row r="30" spans="1:29" s="209" customFormat="1" ht="87.75" customHeight="1" x14ac:dyDescent="0.3">
      <c r="A30" s="113">
        <f>'TD Info Completed by Auditor'!A15</f>
        <v>951</v>
      </c>
      <c r="B30" s="54" t="s">
        <v>260</v>
      </c>
      <c r="C30" s="113" t="str">
        <f>'TD Info Completed by Auditor'!B15</f>
        <v>Is there a finding for lack of technical skills, knowledge and experience (SKE) at this unit?</v>
      </c>
      <c r="D30" s="124"/>
      <c r="E30" s="115">
        <f>IF(+'TD Info Completed by Auditor'!C15="Yes",1,IF(+'TD Info Completed by Auditor'!C15="No",2,IF(+'TD Info Completed by Auditor'!C15="N/A",3,0)))</f>
        <v>0</v>
      </c>
      <c r="F30" s="120"/>
      <c r="G30" s="122"/>
      <c r="H30" s="119"/>
      <c r="I30" s="21"/>
      <c r="J30" s="97">
        <v>951</v>
      </c>
      <c r="K30" s="31" t="s">
        <v>256</v>
      </c>
      <c r="L30" s="151">
        <f>IF(D30="",E30,D30)</f>
        <v>0</v>
      </c>
      <c r="M30"/>
      <c r="N30" s="337"/>
      <c r="P30" s="106"/>
      <c r="Q30" s="142"/>
      <c r="X30"/>
      <c r="Y30"/>
      <c r="Z30"/>
      <c r="AA30"/>
      <c r="AB30"/>
      <c r="AC30"/>
    </row>
    <row r="31" spans="1:29" ht="87.75" customHeight="1" x14ac:dyDescent="0.3">
      <c r="A31" s="113">
        <f>'TD Info Completed by Auditor'!A16</f>
        <v>953</v>
      </c>
      <c r="B31" s="54" t="s">
        <v>260</v>
      </c>
      <c r="C31" s="113" t="str">
        <f>'TD Info Completed by Auditor'!B16</f>
        <v xml:space="preserve">Is there is a going concern noted in the audit report? </v>
      </c>
      <c r="D31" s="124"/>
      <c r="E31" s="115">
        <f>IF(+'TD Info Completed by Auditor'!C16="Yes",1,IF(+'TD Info Completed by Auditor'!C16="No",2,IF(+'TD Info Completed by Auditor'!C16="N/A",3,0)))</f>
        <v>0</v>
      </c>
      <c r="F31" s="120"/>
      <c r="G31" s="122"/>
      <c r="H31" s="119"/>
      <c r="I31" s="21"/>
      <c r="J31" s="97">
        <v>953</v>
      </c>
      <c r="K31" s="482" t="s">
        <v>588</v>
      </c>
      <c r="L31" s="151">
        <f t="shared" si="4"/>
        <v>0</v>
      </c>
      <c r="N31" s="132" t="s">
        <v>276</v>
      </c>
      <c r="P31" s="106"/>
    </row>
    <row r="32" spans="1:29" ht="87.75" customHeight="1" x14ac:dyDescent="0.3">
      <c r="A32" s="113">
        <f>'TD Info Completed by Auditor'!A17</f>
        <v>955</v>
      </c>
      <c r="B32" s="54" t="s">
        <v>260</v>
      </c>
      <c r="C32" s="113" t="str">
        <f>'TD Info Completed by Auditor'!B17</f>
        <v xml:space="preserve">Number of significant deficiency findings (financial statement findings only)
Exclude findings reported in questions 907, 951 </v>
      </c>
      <c r="D32" s="124"/>
      <c r="E32" s="115">
        <f>'TD Info Completed by Auditor'!C17</f>
        <v>0</v>
      </c>
      <c r="F32" s="120"/>
      <c r="G32" s="122"/>
      <c r="H32" s="119"/>
      <c r="I32" s="21"/>
      <c r="J32" s="97">
        <v>955</v>
      </c>
      <c r="K32" s="31" t="s">
        <v>262</v>
      </c>
      <c r="L32" s="151">
        <f t="shared" si="4"/>
        <v>0</v>
      </c>
      <c r="N32" s="132" t="s">
        <v>276</v>
      </c>
      <c r="P32" s="106"/>
    </row>
    <row r="33" spans="1:29" ht="87.75" customHeight="1" x14ac:dyDescent="0.3">
      <c r="A33" s="113">
        <f>'TD Info Completed by Auditor'!A18</f>
        <v>957</v>
      </c>
      <c r="B33" s="54" t="s">
        <v>260</v>
      </c>
      <c r="C33" s="113" t="str">
        <f>'TD Info Completed by Auditor'!B18</f>
        <v xml:space="preserve">Number of material weaknesses findings (financial statements findings only)
Exclude findings reported in questions 907, 951 </v>
      </c>
      <c r="D33" s="124"/>
      <c r="E33" s="115">
        <f>'TD Info Completed by Auditor'!C18</f>
        <v>0</v>
      </c>
      <c r="F33" s="120"/>
      <c r="G33" s="122"/>
      <c r="H33" s="119"/>
      <c r="I33" s="21"/>
      <c r="J33" s="97">
        <v>957</v>
      </c>
      <c r="K33" s="31" t="s">
        <v>263</v>
      </c>
      <c r="L33" s="151">
        <f t="shared" si="4"/>
        <v>0</v>
      </c>
      <c r="N33" s="132" t="s">
        <v>276</v>
      </c>
      <c r="P33" s="106"/>
    </row>
    <row r="34" spans="1:29" ht="192" customHeight="1" x14ac:dyDescent="0.3">
      <c r="A34" s="113">
        <f>'TD Info Completed by Auditor'!A19</f>
        <v>973</v>
      </c>
      <c r="B34" s="54" t="s">
        <v>260</v>
      </c>
      <c r="C34" s="113" t="str">
        <f>'TD Info Completed by Auditor'!B19</f>
        <v>The above questions account for significant and material findings.  Were there any issues or other matters presented to the Governing Board regarding internal controls (not already listed as a material weakness or significant deficiency? If “Yes”, please indicate the number of other issues presented to the Governing Board.  This question is intended to include issues that would have a substantial negative impact on the unit financially or on internal controls. This includes matters the auditor presented to the board such as excessive employee turnover or loss of a big taxpayer.</v>
      </c>
      <c r="D34" s="124"/>
      <c r="E34" s="115">
        <f>'TD Info Completed by Auditor'!C19</f>
        <v>0</v>
      </c>
      <c r="F34" s="120"/>
      <c r="G34" s="122"/>
      <c r="H34" s="119"/>
      <c r="I34" s="21"/>
      <c r="J34" s="97">
        <v>973</v>
      </c>
      <c r="K34" s="31" t="s">
        <v>272</v>
      </c>
      <c r="L34" s="151">
        <f>IF(D34="",E34,D34)</f>
        <v>0</v>
      </c>
      <c r="N34" s="132" t="s">
        <v>276</v>
      </c>
      <c r="P34" s="108"/>
    </row>
    <row r="35" spans="1:29" s="209" customFormat="1" ht="177.75" customHeight="1" x14ac:dyDescent="0.3">
      <c r="A35" s="113">
        <f>'TD Info Completed by Auditor'!A20</f>
        <v>974</v>
      </c>
      <c r="B35" s="54" t="s">
        <v>260</v>
      </c>
      <c r="C35" s="113" t="str">
        <f>'TD Info Completed by Auditor'!B20</f>
        <v>Did the Unit have any of the following occur:
1.  Bond covenants were not met
2.  Debt service payments made late?  Deferred payments authorized by LGC or other state
     agencies should not be counted as late for purposes of this question.</v>
      </c>
      <c r="D35" s="124"/>
      <c r="E35" s="115">
        <f>IF(+'TD Info Completed by Auditor'!C20="Yes",1,IF(+'TD Info Completed by Auditor'!C20="No",2,IF(+'TD Info Completed by Auditor'!C20="N/A",3,0)))</f>
        <v>0</v>
      </c>
      <c r="F35" s="120"/>
      <c r="G35" s="122"/>
      <c r="H35" s="119"/>
      <c r="I35" s="21"/>
      <c r="J35" s="97">
        <v>974</v>
      </c>
      <c r="K35" s="31" t="s">
        <v>291</v>
      </c>
      <c r="L35" s="151">
        <f t="shared" ref="L35" si="5">IF(D35="",E35,D35)</f>
        <v>0</v>
      </c>
      <c r="M35"/>
      <c r="N35" s="132" t="s">
        <v>276</v>
      </c>
      <c r="P35" s="108"/>
      <c r="Q35" s="142"/>
      <c r="X35"/>
      <c r="Y35"/>
      <c r="Z35"/>
      <c r="AA35"/>
      <c r="AB35"/>
      <c r="AC35"/>
    </row>
    <row r="36" spans="1:29" ht="87.75" customHeight="1" x14ac:dyDescent="0.3">
      <c r="A36" s="113">
        <f>'TD Info Completed by Auditor'!A27</f>
        <v>975</v>
      </c>
      <c r="B36" s="54" t="s">
        <v>260</v>
      </c>
      <c r="C36" s="112" t="str">
        <f>'TD Info Completed by Auditor'!B27</f>
        <v>Does the Performance Indicator Print worksheet in this workbook have a red shaded cell?</v>
      </c>
      <c r="D36" s="124"/>
      <c r="E36" s="115">
        <f>IF(+'TD Info Completed by Auditor'!C27="Yes",1,IF(+'TD Info Completed by Auditor'!C27="No",2,IF(+'TD Info Completed by Auditor'!C27="N/A",3,0)))</f>
        <v>0</v>
      </c>
      <c r="F36" s="120"/>
      <c r="G36" s="122"/>
      <c r="H36" s="119"/>
      <c r="I36" s="21"/>
      <c r="J36" s="97">
        <v>975</v>
      </c>
      <c r="K36" s="482" t="s">
        <v>589</v>
      </c>
      <c r="L36" s="151">
        <f>IF(D36="",E36,D36)</f>
        <v>0</v>
      </c>
      <c r="N36" s="132" t="s">
        <v>276</v>
      </c>
      <c r="P36" s="108"/>
      <c r="Q36" s="160"/>
    </row>
    <row r="37" spans="1:29" s="209" customFormat="1" ht="87.75" customHeight="1" x14ac:dyDescent="0.3">
      <c r="A37" s="154">
        <f>'TD Info Completed by Auditor'!A29</f>
        <v>1068</v>
      </c>
      <c r="B37" s="110"/>
      <c r="C37" s="502" t="str">
        <f>'TD Info Completed by Auditor'!B29</f>
        <v xml:space="preserve">Does the unit have a self-insurance fund? </v>
      </c>
      <c r="D37" s="124"/>
      <c r="E37" s="115">
        <f>IF(+'TD Info Completed by Auditor'!C29="Yes",1,IF(+'TD Info Completed by Auditor'!C29="No",2,IF(+'TD Info Completed by Auditor'!C29="N/A",3,0)))</f>
        <v>0</v>
      </c>
      <c r="F37" s="120"/>
      <c r="G37" s="122"/>
      <c r="H37" s="119"/>
      <c r="I37" s="21"/>
      <c r="J37" s="479">
        <v>1068</v>
      </c>
      <c r="K37" s="481" t="s">
        <v>590</v>
      </c>
      <c r="L37" s="151">
        <f t="shared" ref="L37:L40" si="6">IF(D37="",E37,D37)</f>
        <v>0</v>
      </c>
      <c r="M37" s="95"/>
      <c r="N37" s="132"/>
      <c r="P37" s="108"/>
      <c r="Q37" s="160"/>
      <c r="X37" s="95"/>
      <c r="Y37" s="95"/>
      <c r="Z37" s="95"/>
      <c r="AA37" s="95"/>
      <c r="AB37" s="95"/>
      <c r="AC37" s="95"/>
    </row>
    <row r="38" spans="1:29" s="209" customFormat="1" ht="87.75" customHeight="1" x14ac:dyDescent="0.3">
      <c r="A38" s="154">
        <f>'TD Info Completed by Auditor'!A30</f>
        <v>1069</v>
      </c>
      <c r="B38" s="110"/>
      <c r="C38" s="502" t="str">
        <f>'TD Info Completed by Auditor'!B30</f>
        <v>If the unit is self-insured for employee health care, does the unit use a qualified consultant to establish rates and appropriate reserve levels?</v>
      </c>
      <c r="D38" s="124"/>
      <c r="E38" s="115">
        <f>IF(+'TD Info Completed by Auditor'!C30="Yes",1,IF(+'TD Info Completed by Auditor'!C30="No",2,IF(+'TD Info Completed by Auditor'!C30="N/A",3,0)))</f>
        <v>0</v>
      </c>
      <c r="F38" s="120"/>
      <c r="G38" s="122"/>
      <c r="H38" s="119"/>
      <c r="I38" s="21"/>
      <c r="J38" s="479">
        <v>1069</v>
      </c>
      <c r="K38" s="481" t="s">
        <v>591</v>
      </c>
      <c r="L38" s="151">
        <f t="shared" si="6"/>
        <v>0</v>
      </c>
      <c r="M38" s="95"/>
      <c r="N38" s="132"/>
      <c r="P38" s="108"/>
      <c r="Q38" s="160"/>
      <c r="X38" s="95"/>
      <c r="Y38" s="95"/>
      <c r="Z38" s="95"/>
      <c r="AA38" s="95"/>
      <c r="AB38" s="95"/>
      <c r="AC38" s="95"/>
    </row>
    <row r="39" spans="1:29" s="209" customFormat="1" ht="87.75" customHeight="1" x14ac:dyDescent="0.3">
      <c r="A39" s="154">
        <f>'TD Info Completed by Auditor'!A31</f>
        <v>1070</v>
      </c>
      <c r="B39" s="110"/>
      <c r="C39" s="502" t="str">
        <f>'TD Info Completed by Auditor'!B31</f>
        <v>Does the Unit have a non-state administered pension plan?
(Note - OPEB is not a pension plan.)</v>
      </c>
      <c r="D39" s="124"/>
      <c r="E39" s="115">
        <f>IF(+'TD Info Completed by Auditor'!C31="Yes",1,IF(+'TD Info Completed by Auditor'!C31="No",2,IF(+'TD Info Completed by Auditor'!C31="N/A",3,0)))</f>
        <v>0</v>
      </c>
      <c r="F39" s="120"/>
      <c r="G39" s="122"/>
      <c r="H39" s="119"/>
      <c r="I39" s="21"/>
      <c r="J39" s="479">
        <v>1070</v>
      </c>
      <c r="K39" s="481" t="s">
        <v>628</v>
      </c>
      <c r="L39" s="151">
        <f t="shared" si="6"/>
        <v>0</v>
      </c>
      <c r="M39" s="95"/>
      <c r="N39" s="132"/>
      <c r="P39" s="108"/>
      <c r="Q39" s="160"/>
      <c r="X39" s="95"/>
      <c r="Y39" s="95"/>
      <c r="Z39" s="95"/>
      <c r="AA39" s="95"/>
      <c r="AB39" s="95"/>
      <c r="AC39" s="95"/>
    </row>
    <row r="40" spans="1:29" s="209" customFormat="1" ht="87.75" customHeight="1" x14ac:dyDescent="0.3">
      <c r="A40" s="154">
        <f>'TD Info Completed by Auditor'!A32</f>
        <v>1071</v>
      </c>
      <c r="B40" s="110"/>
      <c r="C40" s="502" t="str">
        <f>'TD Info Completed by Auditor'!B32</f>
        <v>Please list the amount of ARPA funds expended in total this fiscal year for non-capital purposes.  Enter "0" if no ARPA funds expended for this fiscal year for non-capital purposes.</v>
      </c>
      <c r="D40" s="124"/>
      <c r="E40" s="497">
        <f>'TD Info Completed by Auditor'!C32</f>
        <v>0</v>
      </c>
      <c r="F40" s="120"/>
      <c r="G40" s="122"/>
      <c r="H40" s="119"/>
      <c r="I40" s="21"/>
      <c r="J40" s="479">
        <v>1071</v>
      </c>
      <c r="K40" s="481" t="s">
        <v>592</v>
      </c>
      <c r="L40" s="151">
        <f t="shared" si="6"/>
        <v>0</v>
      </c>
      <c r="M40" s="95"/>
      <c r="N40" s="132"/>
      <c r="P40" s="108"/>
      <c r="Q40" s="160"/>
      <c r="X40" s="95"/>
      <c r="Y40" s="95"/>
      <c r="Z40" s="95"/>
      <c r="AA40" s="95"/>
      <c r="AB40" s="95"/>
      <c r="AC40" s="95"/>
    </row>
    <row r="41" spans="1:29" ht="72" customHeight="1" x14ac:dyDescent="0.3">
      <c r="A41" s="163"/>
      <c r="B41" s="45"/>
      <c r="C41" s="164"/>
      <c r="D41" s="56"/>
      <c r="E41" s="64"/>
      <c r="F41" s="33"/>
      <c r="G41" s="58"/>
      <c r="H41" s="59"/>
      <c r="I41" s="21"/>
      <c r="J41" s="129">
        <v>998</v>
      </c>
      <c r="K41" s="130" t="s">
        <v>149</v>
      </c>
      <c r="L41" s="165">
        <f>VLOOKUP('Unit Data from Audit Worksheet'!D2,'Unit Names(H)'!$A$2:$C$94,3,FALSE)</f>
        <v>60</v>
      </c>
      <c r="N41" s="133" t="s">
        <v>273</v>
      </c>
      <c r="P41" s="108"/>
      <c r="Q41" s="160"/>
    </row>
    <row r="42" spans="1:29" ht="49.2" customHeight="1" x14ac:dyDescent="0.3">
      <c r="A42" s="163"/>
      <c r="B42" s="45"/>
      <c r="C42" s="164"/>
      <c r="D42" s="166"/>
      <c r="E42" s="167"/>
      <c r="F42" s="168"/>
      <c r="G42" s="169"/>
      <c r="H42" s="171"/>
      <c r="I42" s="21"/>
      <c r="J42" s="76">
        <v>554</v>
      </c>
      <c r="K42" s="172" t="s">
        <v>171</v>
      </c>
      <c r="L42" s="157"/>
      <c r="N42" s="173"/>
      <c r="P42" s="108"/>
      <c r="Q42" s="160"/>
    </row>
    <row r="43" spans="1:29" ht="49.2" customHeight="1" x14ac:dyDescent="0.3">
      <c r="A43" s="163"/>
      <c r="B43" s="45"/>
      <c r="C43" s="164"/>
      <c r="D43" s="166"/>
      <c r="E43" s="167"/>
      <c r="F43" s="168"/>
      <c r="G43" s="169"/>
      <c r="H43" s="171"/>
      <c r="I43" s="21"/>
      <c r="J43" s="76">
        <v>555</v>
      </c>
      <c r="K43" s="172" t="s">
        <v>172</v>
      </c>
      <c r="L43" s="157"/>
      <c r="N43" s="173"/>
      <c r="P43" s="108"/>
      <c r="Q43" s="160"/>
    </row>
    <row r="44" spans="1:29" ht="49.2" customHeight="1" x14ac:dyDescent="0.3">
      <c r="A44" s="163"/>
      <c r="B44" s="45"/>
      <c r="C44" s="164"/>
      <c r="D44" s="166"/>
      <c r="E44" s="167"/>
      <c r="F44" s="168"/>
      <c r="G44" s="169"/>
      <c r="H44" s="171"/>
      <c r="I44" s="21"/>
      <c r="J44" s="76">
        <v>556</v>
      </c>
      <c r="K44" s="172" t="s">
        <v>173</v>
      </c>
      <c r="L44" s="157"/>
      <c r="N44" s="173"/>
      <c r="P44" s="108"/>
      <c r="Q44" s="160"/>
    </row>
    <row r="45" spans="1:29" ht="49.2" customHeight="1" x14ac:dyDescent="0.3">
      <c r="A45" s="163"/>
      <c r="B45" s="45"/>
      <c r="C45" s="164"/>
      <c r="D45" s="166"/>
      <c r="E45" s="167"/>
      <c r="F45" s="168"/>
      <c r="G45" s="169"/>
      <c r="H45" s="171"/>
      <c r="I45" s="21"/>
      <c r="J45" s="76">
        <v>557</v>
      </c>
      <c r="K45" s="172" t="s">
        <v>174</v>
      </c>
      <c r="L45" s="157"/>
      <c r="N45" s="173"/>
      <c r="P45" s="109"/>
    </row>
    <row r="46" spans="1:29" ht="49.2" customHeight="1" x14ac:dyDescent="0.3">
      <c r="A46" s="163"/>
      <c r="B46" s="45"/>
      <c r="C46" s="164"/>
      <c r="D46" s="166"/>
      <c r="E46" s="167"/>
      <c r="F46" s="168"/>
      <c r="G46" s="169"/>
      <c r="H46" s="171"/>
      <c r="I46" s="21"/>
      <c r="J46" s="76">
        <v>606</v>
      </c>
      <c r="K46" s="172" t="s">
        <v>236</v>
      </c>
      <c r="L46" s="157"/>
      <c r="N46" s="173"/>
      <c r="P46" s="109"/>
    </row>
    <row r="47" spans="1:29" s="16" customFormat="1" ht="22.5" customHeight="1" x14ac:dyDescent="0.3">
      <c r="A47" s="163"/>
      <c r="B47" s="45"/>
      <c r="C47" s="164"/>
      <c r="D47" s="56"/>
      <c r="E47" s="57"/>
      <c r="F47" s="33"/>
      <c r="G47" s="58"/>
      <c r="H47" s="59"/>
      <c r="I47" s="21"/>
      <c r="J47" s="60"/>
      <c r="K47" s="175"/>
      <c r="L47" s="176"/>
      <c r="M47"/>
      <c r="N47" s="132"/>
      <c r="P47" s="109"/>
      <c r="Q47" s="142"/>
      <c r="R47" s="2"/>
      <c r="S47" s="2"/>
      <c r="T47" s="2"/>
      <c r="U47" s="2"/>
      <c r="V47" s="2"/>
      <c r="W47" s="2"/>
      <c r="X47"/>
      <c r="Y47"/>
      <c r="Z47"/>
      <c r="AA47"/>
      <c r="AB47"/>
      <c r="AC47"/>
    </row>
    <row r="48" spans="1:29" ht="81" customHeight="1" x14ac:dyDescent="0.3">
      <c r="A48" s="113">
        <f>'Unit Data from Audit Worksheet'!A34</f>
        <v>947</v>
      </c>
      <c r="B48" s="54"/>
      <c r="C48" s="112" t="str">
        <f>'Unit Data from Audit Worksheet'!D34</f>
        <v>First name of finance officer or interim finance officer (please enter “vacant” for first name if the position is currently vacant)</v>
      </c>
      <c r="D48" s="126"/>
      <c r="E48" s="88">
        <f>'Unit Data from Audit Worksheet'!F34</f>
        <v>0</v>
      </c>
      <c r="F48" s="120" t="str">
        <f>'Unit Data from Audit Worksheet'!G34</f>
        <v>Please do not leave blank</v>
      </c>
      <c r="G48" s="122"/>
      <c r="H48" s="119"/>
      <c r="I48" s="21"/>
      <c r="J48" s="79">
        <v>947</v>
      </c>
      <c r="K48" s="177" t="s">
        <v>212</v>
      </c>
      <c r="L48" s="178">
        <f t="shared" ref="L48:L59" si="7">IF(D48="",E48,D48)</f>
        <v>0</v>
      </c>
      <c r="N48" s="173"/>
      <c r="P48" s="109"/>
      <c r="Q48" s="41"/>
    </row>
    <row r="49" spans="1:29" ht="79.8" customHeight="1" x14ac:dyDescent="0.3">
      <c r="A49" s="113">
        <f>'Unit Data from Audit Worksheet'!A35</f>
        <v>948</v>
      </c>
      <c r="B49" s="54"/>
      <c r="C49" s="112" t="str">
        <f>'Unit Data from Audit Worksheet'!D35</f>
        <v>Last name of finance officer or interim finance officer (please enter “vacant” for last name if the position is currently vacant)</v>
      </c>
      <c r="D49" s="126"/>
      <c r="E49" s="179">
        <f>'Unit Data from Audit Worksheet'!F35</f>
        <v>0</v>
      </c>
      <c r="F49" s="120" t="str">
        <f>'Unit Data from Audit Worksheet'!G35</f>
        <v>Please do not leave blank</v>
      </c>
      <c r="G49" s="122"/>
      <c r="H49" s="119"/>
      <c r="I49" s="21"/>
      <c r="J49" s="79">
        <v>948</v>
      </c>
      <c r="K49" s="177" t="s">
        <v>213</v>
      </c>
      <c r="L49" s="178">
        <f t="shared" si="7"/>
        <v>0</v>
      </c>
      <c r="N49" s="173"/>
      <c r="P49" s="109"/>
    </row>
    <row r="50" spans="1:29" ht="61.5" customHeight="1" x14ac:dyDescent="0.3">
      <c r="A50" s="113">
        <f>'Unit Data from Audit Worksheet'!A36</f>
        <v>949</v>
      </c>
      <c r="B50" s="54"/>
      <c r="C50" s="112" t="str">
        <f>'Unit Data from Audit Worksheet'!D36</f>
        <v>Is the finance officer serving in a permanent role or an interim role? (select permanent/interim/vacant)</v>
      </c>
      <c r="D50" s="126"/>
      <c r="E50" s="88">
        <f>'Unit Data from Audit Worksheet'!F36</f>
        <v>0</v>
      </c>
      <c r="F50" s="120" t="str">
        <f>'Unit Data from Audit Worksheet'!G36</f>
        <v>Please do not leave blank</v>
      </c>
      <c r="G50" s="122"/>
      <c r="H50" s="119"/>
      <c r="I50" s="21"/>
      <c r="J50" s="79">
        <v>949</v>
      </c>
      <c r="K50" s="177" t="s">
        <v>233</v>
      </c>
      <c r="L50" s="178">
        <f t="shared" si="7"/>
        <v>0</v>
      </c>
      <c r="N50" s="173"/>
      <c r="P50" s="109"/>
    </row>
    <row r="51" spans="1:29" ht="69.599999999999994" customHeight="1" x14ac:dyDescent="0.3">
      <c r="A51" s="113">
        <f>'Unit Data from Audit Worksheet'!A37</f>
        <v>950</v>
      </c>
      <c r="B51" s="54"/>
      <c r="C51" s="112" t="str">
        <f>'Unit Data from Audit Worksheet'!D37</f>
        <v>Has the finance officer been formally appointed by the local government, public authority, or designated official?  (Y/N)</v>
      </c>
      <c r="D51" s="126"/>
      <c r="E51" s="88">
        <f>'Unit Data from Audit Worksheet'!F37</f>
        <v>0</v>
      </c>
      <c r="F51" s="120" t="str">
        <f>'Unit Data from Audit Worksheet'!G37</f>
        <v>Please do not leave blank</v>
      </c>
      <c r="G51" s="122"/>
      <c r="H51" s="119"/>
      <c r="I51" s="21"/>
      <c r="J51" s="79">
        <v>950</v>
      </c>
      <c r="K51" s="177" t="s">
        <v>234</v>
      </c>
      <c r="L51" s="178">
        <f t="shared" si="7"/>
        <v>0</v>
      </c>
      <c r="N51" s="173"/>
      <c r="P51" s="109"/>
    </row>
    <row r="52" spans="1:29" ht="81.599999999999994" customHeight="1" x14ac:dyDescent="0.3">
      <c r="A52" s="113">
        <f>'Unit Data from Audit Worksheet'!A38</f>
        <v>952</v>
      </c>
      <c r="B52" s="54"/>
      <c r="C52" s="112" t="str">
        <f>'Unit Data from Audit Worksheet'!D38</f>
        <v>Date on which the local government, public authority, or designated official appointed the finance officer?     Date Format  MM/DD/YYYY</v>
      </c>
      <c r="D52" s="126"/>
      <c r="E52" s="406" t="str">
        <f>IF('Unit Data from Audit Worksheet'!F38&gt;0,'Unit Data from Audit Worksheet'!F38," ")</f>
        <v xml:space="preserve"> </v>
      </c>
      <c r="F52" s="120" t="str">
        <f>'Unit Data from Audit Worksheet'!G38</f>
        <v>Leave blank if data not available</v>
      </c>
      <c r="G52" s="122"/>
      <c r="H52" s="119"/>
      <c r="I52" s="21"/>
      <c r="J52" s="79">
        <v>952</v>
      </c>
      <c r="K52" s="177" t="s">
        <v>235</v>
      </c>
      <c r="L52" s="180" t="str">
        <f t="shared" si="7"/>
        <v xml:space="preserve"> </v>
      </c>
      <c r="N52" s="173"/>
      <c r="P52" s="109"/>
    </row>
    <row r="53" spans="1:29" ht="30.75" customHeight="1" x14ac:dyDescent="0.3">
      <c r="A53" s="181">
        <f>'Unit Data from Audit Worksheet'!A46</f>
        <v>960</v>
      </c>
      <c r="B53" s="84"/>
      <c r="C53" s="85" t="str">
        <f>'Unit Data from Audit Worksheet'!B46</f>
        <v>Name of Finance Officer</v>
      </c>
      <c r="D53" s="126"/>
      <c r="E53" s="182">
        <f>'Unit Data from Audit Worksheet'!D46</f>
        <v>0</v>
      </c>
      <c r="F53" s="183" t="str">
        <f>'Unit Data from Audit Worksheet'!F46</f>
        <v>Required</v>
      </c>
      <c r="G53" s="122"/>
      <c r="H53" s="119"/>
      <c r="I53" s="21"/>
      <c r="J53" s="87">
        <v>960</v>
      </c>
      <c r="K53" s="184" t="s">
        <v>229</v>
      </c>
      <c r="L53" s="185">
        <f t="shared" si="7"/>
        <v>0</v>
      </c>
      <c r="N53" s="156"/>
      <c r="P53" s="109"/>
    </row>
    <row r="54" spans="1:29" ht="30.75" customHeight="1" x14ac:dyDescent="0.3">
      <c r="A54" s="181">
        <f>'Unit Data from Audit Worksheet'!A47</f>
        <v>962</v>
      </c>
      <c r="B54" s="84"/>
      <c r="C54" s="85" t="str">
        <f>'Unit Data from Audit Worksheet'!B47</f>
        <v>Title of Official</v>
      </c>
      <c r="D54" s="126"/>
      <c r="E54" s="182">
        <f>'Unit Data from Audit Worksheet'!D47</f>
        <v>0</v>
      </c>
      <c r="F54" s="183" t="str">
        <f>'Unit Data from Audit Worksheet'!F47</f>
        <v>Required</v>
      </c>
      <c r="G54" s="122"/>
      <c r="H54" s="119"/>
      <c r="I54" s="21"/>
      <c r="J54" s="87">
        <v>962</v>
      </c>
      <c r="K54" s="184" t="s">
        <v>208</v>
      </c>
      <c r="L54" s="185">
        <f t="shared" si="7"/>
        <v>0</v>
      </c>
      <c r="N54" s="156"/>
      <c r="P54" s="109"/>
    </row>
    <row r="55" spans="1:29" ht="30.75" customHeight="1" x14ac:dyDescent="0.3">
      <c r="A55" s="181">
        <f>'Unit Data from Audit Worksheet'!A48</f>
        <v>964</v>
      </c>
      <c r="B55" s="84"/>
      <c r="C55" s="86" t="str">
        <f>'Unit Data from Audit Worksheet'!B48</f>
        <v>Date                        (Enter as "MM/DD/YYYY")</v>
      </c>
      <c r="D55" s="126"/>
      <c r="E55" s="186">
        <f>'Unit Data from Audit Worksheet'!D48</f>
        <v>0</v>
      </c>
      <c r="F55" s="183" t="str">
        <f>'Unit Data from Audit Worksheet'!F48</f>
        <v>Required</v>
      </c>
      <c r="G55" s="355"/>
      <c r="H55" s="119"/>
      <c r="I55" s="21"/>
      <c r="J55" s="87">
        <v>964</v>
      </c>
      <c r="K55" s="184" t="s">
        <v>244</v>
      </c>
      <c r="L55" s="187">
        <f t="shared" si="7"/>
        <v>0</v>
      </c>
      <c r="N55" s="156"/>
      <c r="P55" s="109"/>
    </row>
    <row r="56" spans="1:29" ht="30.75" customHeight="1" x14ac:dyDescent="0.3">
      <c r="A56" s="181">
        <f>'Unit Data from Audit Worksheet'!A49</f>
        <v>966</v>
      </c>
      <c r="B56" s="84"/>
      <c r="C56" s="85" t="s">
        <v>458</v>
      </c>
      <c r="D56" s="126"/>
      <c r="E56" s="354" t="str">
        <f>_xlfn.TEXTJOIN(",",,TEXT('Unit Data from Audit Worksheet'!D49,"###-###-####")," "&amp;'Unit Data from Audit Worksheet'!D50)</f>
        <v xml:space="preserve">--, </v>
      </c>
      <c r="F56" s="183" t="str">
        <f>'Unit Data from Audit Worksheet'!F49</f>
        <v>Required</v>
      </c>
      <c r="G56" s="122"/>
      <c r="H56" s="119"/>
      <c r="I56" s="21"/>
      <c r="J56" s="87">
        <v>966</v>
      </c>
      <c r="K56" s="184" t="s">
        <v>210</v>
      </c>
      <c r="L56" s="185" t="str">
        <f t="shared" si="7"/>
        <v xml:space="preserve">--, </v>
      </c>
      <c r="N56" s="156"/>
      <c r="P56" s="109"/>
    </row>
    <row r="57" spans="1:29" ht="30.75" customHeight="1" x14ac:dyDescent="0.3">
      <c r="A57" s="181">
        <f>'Unit Data from Audit Worksheet'!A51</f>
        <v>968</v>
      </c>
      <c r="B57" s="84"/>
      <c r="C57" s="85" t="str">
        <f>'Unit Data from Audit Worksheet'!B51</f>
        <v>E-mail address</v>
      </c>
      <c r="D57" s="126"/>
      <c r="E57" s="182">
        <f>'Unit Data from Audit Worksheet'!D51</f>
        <v>0</v>
      </c>
      <c r="F57" s="183" t="str">
        <f>'Unit Data from Audit Worksheet'!F51</f>
        <v>Required</v>
      </c>
      <c r="G57" s="122"/>
      <c r="H57" s="119"/>
      <c r="I57" s="21"/>
      <c r="J57" s="87">
        <v>968</v>
      </c>
      <c r="K57" s="184" t="s">
        <v>211</v>
      </c>
      <c r="L57" s="185">
        <f t="shared" si="7"/>
        <v>0</v>
      </c>
      <c r="N57" s="156"/>
      <c r="P57" s="109"/>
    </row>
    <row r="58" spans="1:29" ht="75.599999999999994" customHeight="1" x14ac:dyDescent="0.3">
      <c r="A58" s="188">
        <v>980</v>
      </c>
      <c r="B58" s="128" t="s">
        <v>260</v>
      </c>
      <c r="C58" s="134" t="str">
        <f>'TD Info Completed by Auditor'!B26</f>
        <v>Date the auditor presented or plans to present Financial Performance Indicators of Concern (FPIC) to the Governing Board.  If there are no FPICs to present to the governing board,  enter "7/1/2023" to indicate that an FPIC response is not required.</v>
      </c>
      <c r="D58" s="126"/>
      <c r="E58" s="448" t="str">
        <f>IF('TD Info Completed by Auditor'!C26&gt;0,'TD Info Completed by Auditor'!C26," ")</f>
        <v xml:space="preserve"> </v>
      </c>
      <c r="F58" s="189" t="s">
        <v>275</v>
      </c>
      <c r="G58" s="122"/>
      <c r="H58" s="119"/>
      <c r="I58" s="21"/>
      <c r="J58" s="135">
        <v>980</v>
      </c>
      <c r="K58" s="136" t="s">
        <v>258</v>
      </c>
      <c r="L58" s="190" t="str">
        <f t="shared" si="7"/>
        <v xml:space="preserve"> </v>
      </c>
      <c r="N58" s="212" t="s">
        <v>276</v>
      </c>
      <c r="P58" s="109"/>
    </row>
    <row r="59" spans="1:29" s="209" customFormat="1" ht="75.599999999999994" customHeight="1" x14ac:dyDescent="0.3">
      <c r="A59" s="188">
        <f>'TD Info Completed by Auditor'!A25</f>
        <v>1079</v>
      </c>
      <c r="B59" s="128"/>
      <c r="C59" s="134" t="str">
        <f>'TD Info Completed by Auditor'!B25</f>
        <v>What date was the audit report submitted to the LGC?  (Note audit reports are due four months after fiscal year end regardless of the contract submission date.)</v>
      </c>
      <c r="D59" s="126"/>
      <c r="E59" s="448">
        <f>'TD Info Completed by Auditor'!C25</f>
        <v>0</v>
      </c>
      <c r="F59" s="483"/>
      <c r="G59" s="122"/>
      <c r="H59" s="119"/>
      <c r="I59" s="21"/>
      <c r="J59" s="484">
        <v>1079</v>
      </c>
      <c r="K59" s="485" t="s">
        <v>593</v>
      </c>
      <c r="L59" s="190">
        <f t="shared" si="7"/>
        <v>0</v>
      </c>
      <c r="M59" s="95"/>
      <c r="N59" s="212"/>
      <c r="P59" s="109"/>
      <c r="Q59" s="142"/>
      <c r="X59" s="95"/>
      <c r="Y59" s="95"/>
      <c r="Z59" s="95"/>
      <c r="AA59" s="95"/>
      <c r="AB59" s="95"/>
      <c r="AC59" s="95"/>
    </row>
    <row r="60" spans="1:29" ht="83.4" customHeight="1" x14ac:dyDescent="0.3">
      <c r="A60" s="163"/>
      <c r="B60" s="45"/>
      <c r="C60" s="164"/>
      <c r="D60" s="166"/>
      <c r="E60" s="167"/>
      <c r="F60" s="168"/>
      <c r="G60" s="169"/>
      <c r="H60" s="170"/>
      <c r="I60" s="21"/>
      <c r="J60" s="79">
        <v>999</v>
      </c>
      <c r="K60" s="177" t="s">
        <v>150</v>
      </c>
      <c r="L60" s="445">
        <f>'Unit Data from Audit Worksheet'!D3</f>
        <v>601725</v>
      </c>
      <c r="N60" s="191" t="s">
        <v>629</v>
      </c>
      <c r="O60" s="191" t="s">
        <v>274</v>
      </c>
      <c r="P60" s="109"/>
    </row>
    <row r="61" spans="1:29" x14ac:dyDescent="0.3">
      <c r="A61" s="100"/>
      <c r="B61" s="100"/>
      <c r="C61" s="100"/>
      <c r="D61" s="100"/>
      <c r="E61" s="100"/>
      <c r="F61" s="100"/>
      <c r="G61" s="100"/>
      <c r="H61" s="100"/>
      <c r="I61" s="100"/>
      <c r="J61" s="2"/>
      <c r="K61" s="2"/>
      <c r="L61" s="2"/>
      <c r="N61" s="3"/>
      <c r="P61" s="109"/>
    </row>
    <row r="62" spans="1:29" s="209" customFormat="1" ht="16.2" customHeight="1" x14ac:dyDescent="0.3">
      <c r="A62" s="100"/>
      <c r="B62" s="100"/>
      <c r="C62" s="100"/>
      <c r="D62" s="100"/>
      <c r="E62" s="100"/>
      <c r="F62" s="100"/>
      <c r="G62" s="100"/>
      <c r="H62" s="100"/>
      <c r="I62" s="100"/>
      <c r="M62"/>
      <c r="N62" s="3"/>
      <c r="P62" s="109"/>
      <c r="Q62" s="142"/>
      <c r="X62"/>
      <c r="Y62"/>
      <c r="Z62"/>
      <c r="AA62"/>
      <c r="AB62"/>
      <c r="AC62"/>
    </row>
    <row r="63" spans="1:29" ht="19.2" customHeight="1" x14ac:dyDescent="0.3">
      <c r="C63" s="400"/>
      <c r="D63" s="193"/>
      <c r="E63" s="194"/>
      <c r="F63" s="194"/>
      <c r="G63" s="195"/>
      <c r="H63" s="194"/>
      <c r="I63" s="196"/>
      <c r="K63" s="442" t="s">
        <v>554</v>
      </c>
      <c r="L63" s="446">
        <f>SUM(L4:L46)</f>
        <v>601785</v>
      </c>
      <c r="N63" s="3"/>
      <c r="P63" s="109"/>
    </row>
    <row r="64" spans="1:29" ht="19.8" customHeight="1" x14ac:dyDescent="0.3">
      <c r="A64"/>
      <c r="B64"/>
      <c r="C64"/>
      <c r="D64"/>
      <c r="E64"/>
      <c r="F64" s="194"/>
      <c r="G64" s="195"/>
      <c r="H64" s="194"/>
      <c r="I64" s="196"/>
      <c r="K64" s="441" t="s">
        <v>519</v>
      </c>
      <c r="L64" s="446"/>
      <c r="N64" s="3"/>
      <c r="P64" s="109"/>
    </row>
    <row r="65" spans="1:16" ht="20.399999999999999" customHeight="1" x14ac:dyDescent="0.7">
      <c r="B65" s="2"/>
      <c r="C65" s="2"/>
      <c r="D65" s="40"/>
      <c r="E65" s="47"/>
      <c r="F65" s="40"/>
      <c r="G65" s="195"/>
      <c r="H65" s="194"/>
      <c r="I65" s="196"/>
      <c r="J65" s="67"/>
      <c r="K65" s="66"/>
      <c r="L65" s="446">
        <f>L63-L64</f>
        <v>601785</v>
      </c>
      <c r="N65" s="3"/>
      <c r="P65" s="109"/>
    </row>
    <row r="66" spans="1:16" ht="25.2" customHeight="1" x14ac:dyDescent="0.3">
      <c r="A66" s="100"/>
      <c r="B66" s="100"/>
      <c r="C66" s="100"/>
      <c r="D66" s="100"/>
      <c r="E66" s="100"/>
      <c r="F66" s="194"/>
      <c r="G66" s="195"/>
      <c r="H66" s="194"/>
      <c r="I66" s="196"/>
      <c r="K66" s="8"/>
      <c r="L66" s="197"/>
      <c r="P66" s="109"/>
    </row>
    <row r="67" spans="1:16" x14ac:dyDescent="0.3">
      <c r="A67" s="100"/>
      <c r="B67" s="100"/>
      <c r="C67" s="100"/>
      <c r="D67" s="100"/>
      <c r="E67" s="100"/>
      <c r="F67" s="194"/>
      <c r="G67" s="195"/>
      <c r="H67" s="194"/>
      <c r="I67" s="196"/>
      <c r="K67" s="8"/>
      <c r="L67" s="197"/>
      <c r="P67" s="109"/>
    </row>
    <row r="68" spans="1:16" ht="18.75" customHeight="1" x14ac:dyDescent="0.3">
      <c r="A68" s="100"/>
      <c r="B68" s="100"/>
      <c r="C68" s="100"/>
      <c r="D68" s="100"/>
      <c r="E68" s="100"/>
      <c r="F68" s="194"/>
      <c r="G68" s="195"/>
      <c r="H68" s="194"/>
      <c r="I68" s="196"/>
      <c r="K68" s="8"/>
      <c r="L68" s="197"/>
      <c r="P68" s="109"/>
    </row>
    <row r="69" spans="1:16" ht="30.75" customHeight="1" x14ac:dyDescent="0.3">
      <c r="A69" s="100"/>
      <c r="B69" s="100"/>
      <c r="C69" s="100"/>
      <c r="D69" s="100"/>
      <c r="E69" s="100"/>
      <c r="F69" s="194"/>
      <c r="G69" s="195"/>
      <c r="H69" s="194"/>
      <c r="I69" s="196"/>
      <c r="K69" s="8"/>
      <c r="L69" s="197"/>
      <c r="P69" s="109"/>
    </row>
    <row r="70" spans="1:16" ht="30.75" customHeight="1" x14ac:dyDescent="0.3">
      <c r="A70" s="100"/>
      <c r="B70" s="100"/>
      <c r="C70" s="100"/>
      <c r="D70" s="100"/>
      <c r="E70" s="100"/>
      <c r="F70" s="194"/>
      <c r="G70" s="195"/>
      <c r="H70" s="194"/>
      <c r="I70" s="196"/>
      <c r="K70" s="8"/>
      <c r="L70" s="197"/>
      <c r="P70" s="109"/>
    </row>
    <row r="71" spans="1:16" ht="30.75" customHeight="1" x14ac:dyDescent="0.3">
      <c r="A71" s="100"/>
      <c r="B71" s="100"/>
      <c r="C71" s="100"/>
      <c r="D71" s="100"/>
      <c r="E71" s="100"/>
      <c r="F71" s="194"/>
      <c r="G71" s="195"/>
      <c r="H71" s="194"/>
      <c r="I71" s="196"/>
      <c r="K71" s="8"/>
      <c r="L71" s="197"/>
      <c r="P71" s="109"/>
    </row>
    <row r="72" spans="1:16" ht="30.75" customHeight="1" x14ac:dyDescent="0.3">
      <c r="A72" s="100"/>
      <c r="B72" s="100"/>
      <c r="C72" s="100"/>
      <c r="D72" s="100"/>
      <c r="E72" s="100"/>
      <c r="F72" s="194"/>
      <c r="G72" s="195"/>
      <c r="H72" s="194"/>
      <c r="I72" s="196"/>
      <c r="K72" s="8"/>
      <c r="L72" s="197"/>
      <c r="P72" s="109"/>
    </row>
    <row r="73" spans="1:16" ht="30.75" customHeight="1" x14ac:dyDescent="0.3">
      <c r="A73" s="100"/>
      <c r="B73" s="100"/>
      <c r="C73" s="100"/>
      <c r="D73" s="100"/>
      <c r="E73" s="100"/>
      <c r="F73" s="194"/>
      <c r="G73" s="195"/>
      <c r="H73" s="194"/>
      <c r="I73" s="196"/>
      <c r="K73" s="8"/>
      <c r="L73" s="197"/>
      <c r="P73" s="109"/>
    </row>
    <row r="74" spans="1:16" x14ac:dyDescent="0.3">
      <c r="A74" s="100"/>
      <c r="B74" s="100"/>
      <c r="C74" s="100"/>
      <c r="D74" s="100"/>
      <c r="E74" s="100"/>
      <c r="I74" s="196"/>
      <c r="K74" s="8"/>
      <c r="L74" s="197"/>
      <c r="P74" s="109"/>
    </row>
    <row r="75" spans="1:16" x14ac:dyDescent="0.3">
      <c r="A75" s="100"/>
      <c r="B75" s="100"/>
      <c r="C75" s="100"/>
      <c r="D75" s="100"/>
      <c r="E75" s="100"/>
      <c r="I75" s="196"/>
      <c r="L75" s="197"/>
      <c r="P75" s="109"/>
    </row>
    <row r="76" spans="1:16" x14ac:dyDescent="0.3">
      <c r="A76" s="4"/>
      <c r="B76" s="198"/>
      <c r="C76" s="19"/>
      <c r="D76" s="39"/>
      <c r="I76" s="196"/>
      <c r="L76" s="197"/>
      <c r="P76" s="109"/>
    </row>
    <row r="77" spans="1:16" x14ac:dyDescent="0.3">
      <c r="A77" s="4"/>
      <c r="B77" s="198"/>
      <c r="C77" s="19"/>
      <c r="D77" s="39"/>
      <c r="L77" s="197"/>
      <c r="P77" s="109"/>
    </row>
    <row r="78" spans="1:16" x14ac:dyDescent="0.3">
      <c r="D78" s="39"/>
      <c r="P78" s="109"/>
    </row>
    <row r="79" spans="1:16" x14ac:dyDescent="0.3">
      <c r="D79" s="39"/>
      <c r="P79" s="109"/>
    </row>
    <row r="80" spans="1:16" x14ac:dyDescent="0.3">
      <c r="D80" s="39"/>
      <c r="P80" s="109"/>
    </row>
    <row r="81" spans="1:16" x14ac:dyDescent="0.3">
      <c r="D81" s="39"/>
      <c r="P81" s="109"/>
    </row>
    <row r="82" spans="1:16" x14ac:dyDescent="0.3">
      <c r="A82" s="4"/>
      <c r="B82" s="198"/>
      <c r="C82" s="19"/>
      <c r="D82" s="39"/>
      <c r="P82" s="109"/>
    </row>
    <row r="83" spans="1:16" x14ac:dyDescent="0.3">
      <c r="A83" s="4"/>
      <c r="B83" s="198"/>
      <c r="C83" s="19"/>
      <c r="D83" s="39"/>
      <c r="P83" s="109"/>
    </row>
    <row r="84" spans="1:16" x14ac:dyDescent="0.3">
      <c r="D84" s="39"/>
      <c r="P84" s="109"/>
    </row>
    <row r="85" spans="1:16" x14ac:dyDescent="0.3">
      <c r="D85" s="39"/>
      <c r="P85" s="109"/>
    </row>
    <row r="86" spans="1:16" x14ac:dyDescent="0.3">
      <c r="D86" s="39"/>
      <c r="P86" s="109"/>
    </row>
    <row r="87" spans="1:16" x14ac:dyDescent="0.3">
      <c r="D87" s="39"/>
      <c r="P87" s="109"/>
    </row>
    <row r="88" spans="1:16" x14ac:dyDescent="0.3">
      <c r="A88" s="4"/>
      <c r="B88" s="198"/>
      <c r="C88" s="19"/>
      <c r="D88" s="39"/>
      <c r="P88" s="109"/>
    </row>
    <row r="89" spans="1:16" x14ac:dyDescent="0.3">
      <c r="A89" s="4"/>
      <c r="B89" s="198"/>
      <c r="C89" s="19"/>
      <c r="D89" s="39"/>
      <c r="P89" s="109"/>
    </row>
    <row r="90" spans="1:16" x14ac:dyDescent="0.3">
      <c r="D90" s="39"/>
      <c r="P90" s="109"/>
    </row>
    <row r="91" spans="1:16" x14ac:dyDescent="0.3">
      <c r="D91" s="39"/>
      <c r="P91" s="109"/>
    </row>
    <row r="92" spans="1:16" x14ac:dyDescent="0.3">
      <c r="D92" s="39"/>
      <c r="P92" s="109"/>
    </row>
    <row r="93" spans="1:16" x14ac:dyDescent="0.3">
      <c r="D93" s="39"/>
      <c r="P93" s="109"/>
    </row>
    <row r="94" spans="1:16" x14ac:dyDescent="0.3">
      <c r="A94" s="4"/>
      <c r="B94" s="198"/>
      <c r="C94" s="19"/>
      <c r="D94" s="39"/>
      <c r="P94" s="109"/>
    </row>
    <row r="95" spans="1:16" x14ac:dyDescent="0.3">
      <c r="A95" s="4"/>
      <c r="B95" s="198"/>
      <c r="C95" s="19"/>
      <c r="D95" s="39"/>
      <c r="P95" s="109"/>
    </row>
    <row r="96" spans="1:16" x14ac:dyDescent="0.3">
      <c r="A96" s="4"/>
      <c r="B96" s="198"/>
      <c r="C96" s="19"/>
      <c r="D96" s="39"/>
      <c r="P96" s="109"/>
    </row>
    <row r="97" spans="1:16" x14ac:dyDescent="0.3">
      <c r="A97" s="4"/>
      <c r="B97" s="198"/>
      <c r="C97" s="19"/>
      <c r="D97" s="39"/>
      <c r="P97" s="109"/>
    </row>
    <row r="98" spans="1:16" x14ac:dyDescent="0.3">
      <c r="D98" s="39"/>
      <c r="P98" s="109"/>
    </row>
    <row r="99" spans="1:16" x14ac:dyDescent="0.3">
      <c r="D99" s="39"/>
      <c r="P99" s="109"/>
    </row>
    <row r="100" spans="1:16" x14ac:dyDescent="0.3">
      <c r="D100" s="39"/>
      <c r="P100" s="109"/>
    </row>
    <row r="101" spans="1:16" x14ac:dyDescent="0.3">
      <c r="A101" s="4"/>
      <c r="B101" s="198"/>
      <c r="C101" s="19"/>
      <c r="D101" s="39"/>
      <c r="P101" s="109"/>
    </row>
    <row r="102" spans="1:16" x14ac:dyDescent="0.3">
      <c r="A102" s="4"/>
      <c r="B102" s="198"/>
      <c r="C102" s="19"/>
      <c r="D102" s="39"/>
      <c r="P102" s="109"/>
    </row>
    <row r="103" spans="1:16" x14ac:dyDescent="0.3">
      <c r="A103" s="4"/>
      <c r="B103" s="198"/>
      <c r="C103" s="19"/>
      <c r="D103" s="39"/>
      <c r="P103" s="109"/>
    </row>
    <row r="104" spans="1:16" x14ac:dyDescent="0.3">
      <c r="A104" s="4"/>
      <c r="B104" s="198"/>
      <c r="C104" s="19"/>
      <c r="D104" s="39"/>
      <c r="P104" s="109"/>
    </row>
    <row r="105" spans="1:16" x14ac:dyDescent="0.3">
      <c r="A105" s="4"/>
      <c r="B105" s="198"/>
      <c r="C105" s="19"/>
      <c r="D105" s="39"/>
      <c r="P105" s="109"/>
    </row>
    <row r="106" spans="1:16" x14ac:dyDescent="0.3">
      <c r="A106" s="4"/>
      <c r="B106" s="198"/>
      <c r="C106" s="19"/>
      <c r="D106" s="39"/>
      <c r="P106" s="109"/>
    </row>
    <row r="107" spans="1:16" x14ac:dyDescent="0.3">
      <c r="A107" s="4"/>
      <c r="B107" s="198"/>
      <c r="C107" s="19"/>
      <c r="D107" s="39"/>
      <c r="P107" s="109"/>
    </row>
    <row r="108" spans="1:16" x14ac:dyDescent="0.3">
      <c r="A108" s="4"/>
      <c r="B108" s="198"/>
      <c r="C108" s="19"/>
      <c r="D108" s="39"/>
      <c r="P108" s="109"/>
    </row>
    <row r="109" spans="1:16" x14ac:dyDescent="0.3">
      <c r="A109" s="4"/>
      <c r="B109" s="198"/>
      <c r="C109" s="19"/>
      <c r="D109" s="39"/>
      <c r="P109" s="109"/>
    </row>
    <row r="110" spans="1:16" x14ac:dyDescent="0.3">
      <c r="A110" s="4"/>
      <c r="B110" s="198"/>
      <c r="C110" s="19"/>
      <c r="D110" s="39"/>
      <c r="P110" s="109"/>
    </row>
    <row r="111" spans="1:16" x14ac:dyDescent="0.3">
      <c r="A111" s="4"/>
      <c r="B111" s="198"/>
      <c r="C111" s="19"/>
      <c r="D111" s="39"/>
      <c r="P111" s="109"/>
    </row>
    <row r="112" spans="1:16" x14ac:dyDescent="0.3">
      <c r="A112" s="4"/>
      <c r="B112" s="198"/>
      <c r="C112" s="19"/>
      <c r="D112" s="39"/>
      <c r="P112" s="109"/>
    </row>
    <row r="113" spans="1:16" x14ac:dyDescent="0.3">
      <c r="A113" s="4"/>
      <c r="B113" s="198"/>
      <c r="C113" s="19"/>
      <c r="D113" s="39"/>
      <c r="P113" s="109"/>
    </row>
    <row r="114" spans="1:16" x14ac:dyDescent="0.3">
      <c r="A114" s="4"/>
      <c r="B114" s="198"/>
      <c r="C114" s="19"/>
      <c r="D114" s="39"/>
      <c r="P114" s="109"/>
    </row>
    <row r="115" spans="1:16" x14ac:dyDescent="0.3">
      <c r="A115" s="4"/>
      <c r="B115" s="198"/>
      <c r="C115" s="19"/>
      <c r="D115" s="39"/>
      <c r="P115" s="109"/>
    </row>
    <row r="116" spans="1:16" x14ac:dyDescent="0.3">
      <c r="A116" s="4"/>
      <c r="B116" s="198"/>
      <c r="C116" s="19"/>
      <c r="D116" s="39"/>
      <c r="P116" s="109"/>
    </row>
    <row r="117" spans="1:16" x14ac:dyDescent="0.3">
      <c r="A117" s="4"/>
      <c r="B117" s="198"/>
      <c r="C117" s="19"/>
      <c r="D117" s="39"/>
      <c r="P117" s="109"/>
    </row>
    <row r="118" spans="1:16" x14ac:dyDescent="0.3">
      <c r="A118" s="4"/>
      <c r="B118" s="198"/>
      <c r="C118" s="19"/>
      <c r="D118" s="39"/>
      <c r="P118" s="109"/>
    </row>
    <row r="119" spans="1:16" x14ac:dyDescent="0.3">
      <c r="A119" s="4"/>
      <c r="B119" s="198"/>
      <c r="C119" s="19"/>
      <c r="D119" s="39"/>
      <c r="P119" s="109"/>
    </row>
    <row r="120" spans="1:16" x14ac:dyDescent="0.3">
      <c r="A120" s="4"/>
      <c r="B120" s="198"/>
      <c r="C120" s="19"/>
      <c r="D120" s="39"/>
      <c r="P120" s="109"/>
    </row>
    <row r="121" spans="1:16" x14ac:dyDescent="0.3">
      <c r="A121" s="4"/>
      <c r="B121" s="198"/>
      <c r="C121" s="19"/>
      <c r="D121" s="39"/>
      <c r="P121" s="109"/>
    </row>
    <row r="122" spans="1:16" x14ac:dyDescent="0.3">
      <c r="A122" s="4"/>
      <c r="B122" s="198"/>
      <c r="C122" s="19"/>
      <c r="D122" s="39"/>
      <c r="P122" s="109"/>
    </row>
    <row r="123" spans="1:16" x14ac:dyDescent="0.3">
      <c r="A123" s="4"/>
      <c r="B123" s="198"/>
      <c r="C123" s="19"/>
      <c r="D123" s="39"/>
      <c r="P123" s="109"/>
    </row>
    <row r="124" spans="1:16" x14ac:dyDescent="0.3">
      <c r="A124" s="4"/>
      <c r="B124" s="198"/>
      <c r="C124" s="19"/>
      <c r="D124" s="39"/>
      <c r="P124" s="109"/>
    </row>
    <row r="125" spans="1:16" x14ac:dyDescent="0.3">
      <c r="A125" s="4"/>
      <c r="B125" s="198"/>
      <c r="C125" s="19"/>
      <c r="D125" s="39"/>
      <c r="P125" s="109"/>
    </row>
    <row r="126" spans="1:16" x14ac:dyDescent="0.3">
      <c r="A126" s="4"/>
      <c r="B126" s="198"/>
      <c r="C126" s="19"/>
      <c r="D126" s="39"/>
      <c r="P126" s="109"/>
    </row>
    <row r="127" spans="1:16" x14ac:dyDescent="0.3">
      <c r="A127" s="4"/>
      <c r="B127" s="198"/>
      <c r="C127" s="19"/>
      <c r="D127" s="39"/>
      <c r="P127" s="109"/>
    </row>
    <row r="128" spans="1:16" x14ac:dyDescent="0.3">
      <c r="A128" s="4"/>
      <c r="B128" s="198"/>
      <c r="C128" s="19"/>
      <c r="D128" s="39"/>
      <c r="P128" s="109"/>
    </row>
    <row r="129" spans="1:16" x14ac:dyDescent="0.3">
      <c r="A129" s="4"/>
      <c r="B129" s="198"/>
      <c r="C129" s="19"/>
      <c r="D129" s="39"/>
      <c r="P129" s="109"/>
    </row>
    <row r="130" spans="1:16" x14ac:dyDescent="0.3">
      <c r="A130" s="4"/>
      <c r="B130" s="198"/>
      <c r="C130" s="19"/>
      <c r="D130" s="39"/>
      <c r="P130" s="109"/>
    </row>
    <row r="131" spans="1:16" x14ac:dyDescent="0.3">
      <c r="A131" s="4"/>
      <c r="B131" s="198"/>
      <c r="C131" s="19"/>
      <c r="D131" s="39"/>
      <c r="P131" s="109"/>
    </row>
    <row r="132" spans="1:16" x14ac:dyDescent="0.3">
      <c r="A132" s="4"/>
      <c r="B132" s="198"/>
      <c r="C132" s="19"/>
      <c r="D132" s="39"/>
      <c r="P132" s="109"/>
    </row>
    <row r="133" spans="1:16" x14ac:dyDescent="0.3">
      <c r="A133" s="4"/>
      <c r="B133" s="198"/>
      <c r="C133" s="19"/>
      <c r="D133" s="39"/>
      <c r="P133" s="109"/>
    </row>
    <row r="134" spans="1:16" x14ac:dyDescent="0.3">
      <c r="A134" s="4"/>
      <c r="B134" s="198"/>
      <c r="C134" s="19"/>
      <c r="D134" s="39"/>
      <c r="P134" s="109"/>
    </row>
    <row r="135" spans="1:16" x14ac:dyDescent="0.3">
      <c r="A135" s="4"/>
      <c r="B135" s="198"/>
      <c r="C135" s="19"/>
      <c r="D135" s="39"/>
      <c r="P135" s="109"/>
    </row>
    <row r="136" spans="1:16" x14ac:dyDescent="0.3">
      <c r="A136" s="4"/>
      <c r="B136" s="198"/>
      <c r="C136" s="19"/>
      <c r="D136" s="39"/>
      <c r="P136" s="109"/>
    </row>
    <row r="137" spans="1:16" x14ac:dyDescent="0.3">
      <c r="A137" s="4"/>
      <c r="B137" s="198"/>
      <c r="C137" s="19"/>
      <c r="D137" s="39"/>
      <c r="P137" s="109"/>
    </row>
    <row r="138" spans="1:16" x14ac:dyDescent="0.3">
      <c r="A138" s="4"/>
      <c r="B138" s="198"/>
      <c r="C138" s="19"/>
      <c r="D138" s="39"/>
      <c r="P138" s="109"/>
    </row>
    <row r="139" spans="1:16" x14ac:dyDescent="0.3">
      <c r="A139" s="4"/>
      <c r="B139" s="198"/>
      <c r="C139" s="19"/>
      <c r="D139" s="39"/>
      <c r="P139" s="109"/>
    </row>
    <row r="140" spans="1:16" x14ac:dyDescent="0.3">
      <c r="A140" s="4"/>
      <c r="B140" s="198"/>
      <c r="C140" s="19"/>
      <c r="D140" s="39"/>
      <c r="P140" s="109"/>
    </row>
    <row r="141" spans="1:16" x14ac:dyDescent="0.3">
      <c r="A141" s="4"/>
      <c r="B141" s="198"/>
      <c r="C141" s="19"/>
      <c r="D141" s="39"/>
      <c r="P141" s="109"/>
    </row>
    <row r="142" spans="1:16" x14ac:dyDescent="0.3">
      <c r="A142" s="4"/>
      <c r="B142" s="198"/>
      <c r="C142" s="19"/>
      <c r="D142" s="39"/>
      <c r="P142" s="109"/>
    </row>
    <row r="143" spans="1:16" x14ac:dyDescent="0.3">
      <c r="A143" s="4"/>
      <c r="B143" s="198"/>
      <c r="C143" s="19"/>
      <c r="D143" s="39"/>
      <c r="P143" s="109"/>
    </row>
    <row r="144" spans="1:16" x14ac:dyDescent="0.3">
      <c r="A144" s="4"/>
      <c r="B144" s="198"/>
      <c r="C144" s="19"/>
      <c r="D144" s="39"/>
      <c r="P144" s="109"/>
    </row>
    <row r="145" spans="1:16" x14ac:dyDescent="0.3">
      <c r="A145" s="4"/>
      <c r="B145" s="198"/>
      <c r="C145" s="19"/>
      <c r="D145" s="39"/>
      <c r="P145" s="109"/>
    </row>
    <row r="146" spans="1:16" x14ac:dyDescent="0.3">
      <c r="A146" s="4"/>
      <c r="B146" s="198"/>
      <c r="C146" s="19"/>
      <c r="D146" s="39"/>
      <c r="P146" s="109"/>
    </row>
    <row r="147" spans="1:16" x14ac:dyDescent="0.3">
      <c r="A147" s="4"/>
      <c r="B147" s="198"/>
      <c r="C147" s="19"/>
      <c r="D147" s="39"/>
      <c r="P147" s="109"/>
    </row>
    <row r="148" spans="1:16" x14ac:dyDescent="0.3">
      <c r="A148" s="4"/>
      <c r="B148" s="198"/>
      <c r="C148" s="19"/>
      <c r="D148" s="39"/>
      <c r="P148" s="109"/>
    </row>
    <row r="149" spans="1:16" x14ac:dyDescent="0.3">
      <c r="A149" s="4"/>
      <c r="B149" s="198"/>
      <c r="C149" s="19"/>
      <c r="D149" s="39"/>
      <c r="P149" s="109"/>
    </row>
    <row r="150" spans="1:16" x14ac:dyDescent="0.3">
      <c r="A150" s="4"/>
      <c r="B150" s="198"/>
      <c r="C150" s="19"/>
      <c r="D150" s="39"/>
      <c r="P150" s="109"/>
    </row>
    <row r="151" spans="1:16" x14ac:dyDescent="0.3">
      <c r="A151" s="4"/>
      <c r="B151" s="198"/>
      <c r="C151" s="19"/>
      <c r="D151" s="39"/>
      <c r="P151" s="109"/>
    </row>
    <row r="152" spans="1:16" x14ac:dyDescent="0.3">
      <c r="A152" s="4"/>
      <c r="B152" s="198"/>
      <c r="C152" s="19"/>
      <c r="D152" s="39"/>
      <c r="P152" s="109"/>
    </row>
    <row r="153" spans="1:16" x14ac:dyDescent="0.3">
      <c r="A153" s="4"/>
      <c r="B153" s="198"/>
      <c r="C153" s="19"/>
      <c r="D153" s="39"/>
      <c r="P153" s="109"/>
    </row>
    <row r="154" spans="1:16" x14ac:dyDescent="0.3">
      <c r="A154" s="4"/>
      <c r="B154" s="198"/>
      <c r="C154" s="19"/>
      <c r="D154" s="39"/>
      <c r="P154" s="109"/>
    </row>
    <row r="155" spans="1:16" x14ac:dyDescent="0.3">
      <c r="A155" s="4"/>
      <c r="B155" s="198"/>
      <c r="C155" s="19"/>
      <c r="D155" s="39"/>
      <c r="P155" s="109"/>
    </row>
    <row r="156" spans="1:16" x14ac:dyDescent="0.3">
      <c r="A156" s="4"/>
      <c r="B156" s="198"/>
      <c r="C156" s="19"/>
      <c r="D156" s="39"/>
      <c r="P156" s="109"/>
    </row>
    <row r="157" spans="1:16" x14ac:dyDescent="0.3">
      <c r="A157" s="4"/>
      <c r="B157" s="198"/>
      <c r="C157" s="19"/>
      <c r="D157" s="39"/>
      <c r="P157" s="109"/>
    </row>
    <row r="158" spans="1:16" x14ac:dyDescent="0.3">
      <c r="A158" s="4"/>
      <c r="B158" s="198"/>
      <c r="C158" s="19"/>
      <c r="D158" s="39"/>
      <c r="P158" s="109"/>
    </row>
    <row r="159" spans="1:16" x14ac:dyDescent="0.3">
      <c r="A159" s="4"/>
      <c r="B159" s="198"/>
      <c r="C159" s="19"/>
      <c r="D159" s="39"/>
      <c r="P159" s="109"/>
    </row>
    <row r="160" spans="1:16" x14ac:dyDescent="0.3">
      <c r="A160" s="4"/>
      <c r="B160" s="198"/>
      <c r="C160" s="19"/>
      <c r="D160" s="39"/>
      <c r="P160" s="109"/>
    </row>
    <row r="161" spans="1:16" x14ac:dyDescent="0.3">
      <c r="A161" s="4"/>
      <c r="B161" s="198"/>
      <c r="C161" s="19"/>
      <c r="D161" s="39"/>
      <c r="P161" s="109"/>
    </row>
    <row r="162" spans="1:16" x14ac:dyDescent="0.3">
      <c r="A162" s="4"/>
      <c r="B162" s="198"/>
      <c r="C162" s="19"/>
      <c r="D162" s="39"/>
      <c r="P162" s="109"/>
    </row>
    <row r="163" spans="1:16" x14ac:dyDescent="0.3">
      <c r="A163" s="4"/>
      <c r="B163" s="198"/>
      <c r="C163" s="19"/>
      <c r="D163" s="39"/>
      <c r="P163" s="109"/>
    </row>
    <row r="164" spans="1:16" x14ac:dyDescent="0.3">
      <c r="A164" s="4"/>
      <c r="B164" s="198"/>
      <c r="C164" s="19"/>
      <c r="D164" s="39"/>
      <c r="P164" s="109"/>
    </row>
    <row r="165" spans="1:16" x14ac:dyDescent="0.3">
      <c r="A165" s="4"/>
      <c r="B165" s="198"/>
      <c r="C165" s="19"/>
      <c r="D165" s="39"/>
      <c r="P165" s="109"/>
    </row>
    <row r="166" spans="1:16" x14ac:dyDescent="0.3">
      <c r="A166" s="4"/>
      <c r="B166" s="198"/>
      <c r="C166" s="19"/>
      <c r="D166" s="39"/>
      <c r="P166" s="109"/>
    </row>
    <row r="167" spans="1:16" x14ac:dyDescent="0.3">
      <c r="A167" s="4"/>
      <c r="B167" s="198"/>
      <c r="C167" s="19"/>
      <c r="D167" s="39"/>
      <c r="P167" s="109"/>
    </row>
    <row r="168" spans="1:16" x14ac:dyDescent="0.3">
      <c r="A168" s="4"/>
      <c r="B168" s="198"/>
      <c r="C168" s="19"/>
      <c r="D168" s="39"/>
      <c r="P168" s="109"/>
    </row>
    <row r="169" spans="1:16" x14ac:dyDescent="0.3">
      <c r="A169" s="4"/>
      <c r="B169" s="198"/>
      <c r="C169" s="19"/>
      <c r="D169" s="39"/>
      <c r="P169" s="109"/>
    </row>
    <row r="170" spans="1:16" x14ac:dyDescent="0.3">
      <c r="A170" s="4"/>
      <c r="B170" s="198"/>
      <c r="C170" s="19"/>
      <c r="D170" s="39"/>
      <c r="P170" s="109"/>
    </row>
    <row r="171" spans="1:16" x14ac:dyDescent="0.3">
      <c r="A171" s="4"/>
      <c r="B171" s="198"/>
      <c r="C171" s="19"/>
      <c r="D171" s="39"/>
      <c r="P171" s="109"/>
    </row>
    <row r="172" spans="1:16" x14ac:dyDescent="0.3">
      <c r="A172" s="4"/>
      <c r="B172" s="198"/>
      <c r="C172" s="19"/>
      <c r="D172" s="39"/>
      <c r="P172" s="109"/>
    </row>
    <row r="173" spans="1:16" x14ac:dyDescent="0.3">
      <c r="A173" s="4"/>
      <c r="B173" s="198"/>
      <c r="C173" s="19"/>
      <c r="D173" s="39"/>
      <c r="P173" s="109"/>
    </row>
    <row r="174" spans="1:16" x14ac:dyDescent="0.3">
      <c r="A174" s="4"/>
      <c r="B174" s="198"/>
      <c r="C174" s="19"/>
      <c r="D174" s="39"/>
      <c r="P174" s="109"/>
    </row>
    <row r="175" spans="1:16" x14ac:dyDescent="0.3">
      <c r="A175" s="4"/>
      <c r="B175" s="198"/>
      <c r="C175" s="19"/>
      <c r="D175" s="39"/>
      <c r="P175" s="109"/>
    </row>
    <row r="176" spans="1:16" x14ac:dyDescent="0.3">
      <c r="A176" s="4"/>
      <c r="B176" s="198"/>
      <c r="C176" s="19"/>
      <c r="D176" s="39"/>
      <c r="P176" s="109"/>
    </row>
    <row r="177" spans="1:16" x14ac:dyDescent="0.3">
      <c r="A177" s="4"/>
      <c r="B177" s="198"/>
      <c r="C177" s="19"/>
      <c r="D177" s="39"/>
      <c r="P177" s="109"/>
    </row>
    <row r="178" spans="1:16" x14ac:dyDescent="0.3">
      <c r="A178" s="4"/>
      <c r="B178" s="198"/>
      <c r="C178" s="19"/>
      <c r="D178" s="39"/>
      <c r="P178" s="109"/>
    </row>
    <row r="179" spans="1:16" x14ac:dyDescent="0.3">
      <c r="A179" s="4"/>
      <c r="B179" s="198"/>
      <c r="C179" s="19"/>
      <c r="D179" s="39"/>
    </row>
    <row r="180" spans="1:16" x14ac:dyDescent="0.3">
      <c r="A180" s="4"/>
      <c r="B180" s="198"/>
      <c r="C180" s="19"/>
      <c r="D180" s="39"/>
      <c r="P180" s="109"/>
    </row>
    <row r="181" spans="1:16" x14ac:dyDescent="0.3">
      <c r="A181" s="4"/>
      <c r="B181" s="198"/>
      <c r="C181" s="19"/>
      <c r="D181" s="39"/>
    </row>
    <row r="182" spans="1:16" x14ac:dyDescent="0.3">
      <c r="A182" s="4"/>
      <c r="B182" s="198"/>
      <c r="C182" s="19"/>
      <c r="D182" s="39"/>
    </row>
    <row r="183" spans="1:16" x14ac:dyDescent="0.3">
      <c r="A183" s="4"/>
      <c r="B183" s="198"/>
      <c r="C183" s="19"/>
      <c r="D183" s="39"/>
    </row>
    <row r="184" spans="1:16" x14ac:dyDescent="0.3">
      <c r="A184" s="4"/>
      <c r="B184" s="198"/>
      <c r="C184" s="19"/>
      <c r="D184" s="39"/>
    </row>
    <row r="185" spans="1:16" x14ac:dyDescent="0.3">
      <c r="A185" s="4"/>
      <c r="B185" s="198"/>
      <c r="C185" s="19"/>
      <c r="D185" s="39"/>
    </row>
    <row r="186" spans="1:16" x14ac:dyDescent="0.3">
      <c r="A186" s="4"/>
      <c r="B186" s="198"/>
      <c r="C186" s="19"/>
      <c r="D186" s="39"/>
    </row>
    <row r="187" spans="1:16" x14ac:dyDescent="0.3">
      <c r="A187" s="4"/>
      <c r="B187" s="198"/>
      <c r="C187" s="19"/>
      <c r="D187" s="39"/>
    </row>
    <row r="188" spans="1:16" x14ac:dyDescent="0.3">
      <c r="A188" s="4"/>
      <c r="B188" s="198"/>
      <c r="C188" s="19"/>
      <c r="D188" s="39"/>
    </row>
    <row r="189" spans="1:16" x14ac:dyDescent="0.3">
      <c r="A189" s="4"/>
      <c r="B189" s="198"/>
      <c r="C189" s="19"/>
      <c r="D189" s="39"/>
    </row>
    <row r="190" spans="1:16" x14ac:dyDescent="0.3">
      <c r="A190" s="4"/>
      <c r="B190" s="198"/>
      <c r="C190" s="19"/>
      <c r="D190" s="39"/>
    </row>
    <row r="191" spans="1:16" x14ac:dyDescent="0.3">
      <c r="A191" s="4"/>
      <c r="B191" s="198"/>
      <c r="C191" s="19"/>
      <c r="D191" s="39"/>
    </row>
    <row r="192" spans="1:16" x14ac:dyDescent="0.3">
      <c r="A192" s="4"/>
      <c r="B192" s="198"/>
      <c r="C192" s="19"/>
      <c r="D192" s="39"/>
    </row>
    <row r="193" spans="1:4" x14ac:dyDescent="0.3">
      <c r="A193" s="4"/>
      <c r="B193" s="198"/>
      <c r="C193" s="19"/>
      <c r="D193" s="39"/>
    </row>
    <row r="194" spans="1:4" x14ac:dyDescent="0.3">
      <c r="A194" s="4"/>
      <c r="B194" s="198"/>
      <c r="C194" s="19"/>
      <c r="D194" s="39"/>
    </row>
    <row r="195" spans="1:4" x14ac:dyDescent="0.3">
      <c r="A195" s="4"/>
      <c r="B195" s="198"/>
      <c r="C195" s="19"/>
      <c r="D195" s="39"/>
    </row>
    <row r="196" spans="1:4" x14ac:dyDescent="0.3">
      <c r="A196" s="4"/>
      <c r="B196" s="198"/>
      <c r="C196" s="19"/>
      <c r="D196" s="39"/>
    </row>
    <row r="197" spans="1:4" x14ac:dyDescent="0.3">
      <c r="A197" s="4"/>
      <c r="B197" s="198"/>
      <c r="C197" s="19"/>
      <c r="D197" s="39"/>
    </row>
    <row r="198" spans="1:4" x14ac:dyDescent="0.3">
      <c r="A198" s="4"/>
      <c r="B198" s="198"/>
      <c r="C198" s="19"/>
      <c r="D198" s="39"/>
    </row>
    <row r="199" spans="1:4" x14ac:dyDescent="0.3">
      <c r="A199" s="4"/>
      <c r="B199" s="198"/>
      <c r="C199" s="19"/>
      <c r="D199" s="39"/>
    </row>
    <row r="200" spans="1:4" x14ac:dyDescent="0.3">
      <c r="A200" s="4"/>
      <c r="B200" s="198"/>
      <c r="C200" s="19"/>
      <c r="D200" s="39"/>
    </row>
    <row r="201" spans="1:4" x14ac:dyDescent="0.3">
      <c r="A201" s="4"/>
      <c r="B201" s="198"/>
      <c r="C201" s="19"/>
      <c r="D201" s="39"/>
    </row>
    <row r="202" spans="1:4" x14ac:dyDescent="0.3">
      <c r="A202" s="4"/>
      <c r="B202" s="198"/>
      <c r="C202" s="19"/>
      <c r="D202" s="39"/>
    </row>
    <row r="203" spans="1:4" x14ac:dyDescent="0.3">
      <c r="A203" s="4"/>
      <c r="B203" s="198"/>
      <c r="C203" s="19"/>
      <c r="D203" s="39"/>
    </row>
    <row r="204" spans="1:4" x14ac:dyDescent="0.3">
      <c r="A204" s="4"/>
      <c r="B204" s="198"/>
      <c r="C204" s="19"/>
      <c r="D204" s="39"/>
    </row>
    <row r="205" spans="1:4" x14ac:dyDescent="0.3">
      <c r="A205" s="4"/>
      <c r="B205" s="198"/>
      <c r="C205" s="19"/>
      <c r="D205" s="39"/>
    </row>
    <row r="206" spans="1:4" x14ac:dyDescent="0.3">
      <c r="A206" s="4"/>
      <c r="B206" s="198"/>
      <c r="C206" s="19"/>
      <c r="D206" s="39"/>
    </row>
    <row r="207" spans="1:4" x14ac:dyDescent="0.3">
      <c r="A207" s="4"/>
      <c r="B207" s="198"/>
      <c r="C207" s="19"/>
      <c r="D207" s="39"/>
    </row>
    <row r="208" spans="1:4" x14ac:dyDescent="0.3">
      <c r="A208" s="4"/>
      <c r="B208" s="198"/>
      <c r="C208" s="19"/>
      <c r="D208" s="39"/>
    </row>
    <row r="209" spans="1:4" x14ac:dyDescent="0.3">
      <c r="A209" s="4"/>
      <c r="B209" s="198"/>
      <c r="C209" s="19"/>
      <c r="D209" s="39"/>
    </row>
    <row r="210" spans="1:4" x14ac:dyDescent="0.3">
      <c r="A210" s="4"/>
      <c r="B210" s="198"/>
      <c r="C210" s="19"/>
      <c r="D210" s="39"/>
    </row>
    <row r="211" spans="1:4" x14ac:dyDescent="0.3">
      <c r="A211" s="4"/>
      <c r="B211" s="198"/>
      <c r="C211" s="19"/>
      <c r="D211" s="39"/>
    </row>
    <row r="212" spans="1:4" x14ac:dyDescent="0.3">
      <c r="A212" s="4"/>
      <c r="B212" s="198"/>
      <c r="C212" s="19"/>
      <c r="D212" s="39"/>
    </row>
    <row r="213" spans="1:4" x14ac:dyDescent="0.3">
      <c r="D213" s="39"/>
    </row>
    <row r="214" spans="1:4" x14ac:dyDescent="0.3">
      <c r="D214" s="39"/>
    </row>
    <row r="215" spans="1:4" x14ac:dyDescent="0.3">
      <c r="D215" s="39"/>
    </row>
    <row r="216" spans="1:4" x14ac:dyDescent="0.3">
      <c r="D216" s="39"/>
    </row>
    <row r="217" spans="1:4" x14ac:dyDescent="0.3">
      <c r="D217" s="39"/>
    </row>
    <row r="218" spans="1:4" x14ac:dyDescent="0.3">
      <c r="D218" s="39"/>
    </row>
    <row r="219" spans="1:4" x14ac:dyDescent="0.3">
      <c r="D219" s="39"/>
    </row>
    <row r="220" spans="1:4" x14ac:dyDescent="0.3">
      <c r="D220" s="39"/>
    </row>
    <row r="221" spans="1:4" x14ac:dyDescent="0.3">
      <c r="D221" s="39"/>
    </row>
    <row r="222" spans="1:4" x14ac:dyDescent="0.3">
      <c r="D222" s="39"/>
    </row>
    <row r="223" spans="1:4" x14ac:dyDescent="0.3">
      <c r="D223" s="39"/>
    </row>
    <row r="224" spans="1:4" x14ac:dyDescent="0.3">
      <c r="D224" s="39"/>
    </row>
    <row r="225" spans="4:4" x14ac:dyDescent="0.3">
      <c r="D225" s="39"/>
    </row>
    <row r="226" spans="4:4" x14ac:dyDescent="0.3">
      <c r="D226" s="39"/>
    </row>
    <row r="227" spans="4:4" x14ac:dyDescent="0.3">
      <c r="D227" s="39"/>
    </row>
    <row r="228" spans="4:4" x14ac:dyDescent="0.3">
      <c r="D228" s="39"/>
    </row>
    <row r="229" spans="4:4" x14ac:dyDescent="0.3">
      <c r="D229" s="39"/>
    </row>
    <row r="230" spans="4:4" x14ac:dyDescent="0.3">
      <c r="D230" s="39"/>
    </row>
    <row r="231" spans="4:4" x14ac:dyDescent="0.3">
      <c r="D231" s="39"/>
    </row>
    <row r="232" spans="4:4" x14ac:dyDescent="0.3">
      <c r="D232" s="39"/>
    </row>
    <row r="233" spans="4:4" x14ac:dyDescent="0.3">
      <c r="D233" s="39"/>
    </row>
    <row r="234" spans="4:4" x14ac:dyDescent="0.3">
      <c r="D234" s="39"/>
    </row>
    <row r="235" spans="4:4" x14ac:dyDescent="0.3">
      <c r="D235" s="39"/>
    </row>
    <row r="236" spans="4:4" x14ac:dyDescent="0.3">
      <c r="D236" s="39"/>
    </row>
    <row r="237" spans="4:4" x14ac:dyDescent="0.3">
      <c r="D237" s="39"/>
    </row>
    <row r="238" spans="4:4" x14ac:dyDescent="0.3">
      <c r="D238" s="39"/>
    </row>
    <row r="239" spans="4:4" x14ac:dyDescent="0.3">
      <c r="D239" s="39"/>
    </row>
    <row r="240" spans="4:4" x14ac:dyDescent="0.3">
      <c r="D240" s="39"/>
    </row>
    <row r="241" spans="4:4" x14ac:dyDescent="0.3">
      <c r="D241" s="39"/>
    </row>
    <row r="242" spans="4:4" x14ac:dyDescent="0.3">
      <c r="D242" s="39"/>
    </row>
    <row r="243" spans="4:4" x14ac:dyDescent="0.3">
      <c r="D243" s="39"/>
    </row>
    <row r="244" spans="4:4" x14ac:dyDescent="0.3">
      <c r="D244" s="39"/>
    </row>
    <row r="245" spans="4:4" x14ac:dyDescent="0.3">
      <c r="D245" s="39"/>
    </row>
    <row r="246" spans="4:4" x14ac:dyDescent="0.3">
      <c r="D246" s="39"/>
    </row>
    <row r="247" spans="4:4" x14ac:dyDescent="0.3">
      <c r="D247" s="39"/>
    </row>
    <row r="248" spans="4:4" x14ac:dyDescent="0.3">
      <c r="D248" s="39"/>
    </row>
    <row r="249" spans="4:4" x14ac:dyDescent="0.3">
      <c r="D249" s="39"/>
    </row>
    <row r="250" spans="4:4" x14ac:dyDescent="0.3">
      <c r="D250" s="39"/>
    </row>
    <row r="251" spans="4:4" x14ac:dyDescent="0.3">
      <c r="D251" s="39"/>
    </row>
    <row r="252" spans="4:4" x14ac:dyDescent="0.3">
      <c r="D252" s="39"/>
    </row>
    <row r="253" spans="4:4" x14ac:dyDescent="0.3">
      <c r="D253" s="39"/>
    </row>
    <row r="254" spans="4:4" x14ac:dyDescent="0.3">
      <c r="D254" s="39"/>
    </row>
    <row r="255" spans="4:4" x14ac:dyDescent="0.3">
      <c r="D255" s="39"/>
    </row>
    <row r="256" spans="4:4" x14ac:dyDescent="0.3">
      <c r="D256" s="39"/>
    </row>
    <row r="257" spans="4:4" x14ac:dyDescent="0.3">
      <c r="D257" s="39"/>
    </row>
    <row r="258" spans="4:4" x14ac:dyDescent="0.3">
      <c r="D258" s="39"/>
    </row>
    <row r="259" spans="4:4" x14ac:dyDescent="0.3">
      <c r="D259" s="39"/>
    </row>
    <row r="260" spans="4:4" x14ac:dyDescent="0.3">
      <c r="D260" s="39"/>
    </row>
    <row r="261" spans="4:4" x14ac:dyDescent="0.3">
      <c r="D261" s="39"/>
    </row>
    <row r="262" spans="4:4" x14ac:dyDescent="0.3">
      <c r="D262" s="39"/>
    </row>
    <row r="263" spans="4:4" x14ac:dyDescent="0.3">
      <c r="D263" s="39"/>
    </row>
    <row r="264" spans="4:4" x14ac:dyDescent="0.3">
      <c r="D264" s="39"/>
    </row>
    <row r="265" spans="4:4" x14ac:dyDescent="0.3">
      <c r="D265" s="39"/>
    </row>
    <row r="266" spans="4:4" x14ac:dyDescent="0.3">
      <c r="D266" s="39"/>
    </row>
    <row r="267" spans="4:4" x14ac:dyDescent="0.3">
      <c r="D267" s="39"/>
    </row>
    <row r="268" spans="4:4" x14ac:dyDescent="0.3">
      <c r="D268" s="39"/>
    </row>
    <row r="269" spans="4:4" x14ac:dyDescent="0.3">
      <c r="D269" s="39"/>
    </row>
    <row r="270" spans="4:4" x14ac:dyDescent="0.3">
      <c r="D270" s="39"/>
    </row>
    <row r="271" spans="4:4" x14ac:dyDescent="0.3">
      <c r="D271" s="39"/>
    </row>
    <row r="272" spans="4:4" x14ac:dyDescent="0.3">
      <c r="D272" s="39"/>
    </row>
    <row r="273" spans="4:4" x14ac:dyDescent="0.3">
      <c r="D273" s="39"/>
    </row>
    <row r="274" spans="4:4" x14ac:dyDescent="0.3">
      <c r="D274" s="39"/>
    </row>
    <row r="275" spans="4:4" x14ac:dyDescent="0.3">
      <c r="D275" s="39"/>
    </row>
    <row r="276" spans="4:4" x14ac:dyDescent="0.3">
      <c r="D276" s="39"/>
    </row>
    <row r="277" spans="4:4" x14ac:dyDescent="0.3">
      <c r="D277" s="39"/>
    </row>
    <row r="278" spans="4:4" x14ac:dyDescent="0.3">
      <c r="D278" s="39"/>
    </row>
    <row r="279" spans="4:4" x14ac:dyDescent="0.3">
      <c r="D279" s="39"/>
    </row>
    <row r="280" spans="4:4" x14ac:dyDescent="0.3">
      <c r="D280" s="39"/>
    </row>
    <row r="281" spans="4:4" x14ac:dyDescent="0.3">
      <c r="D281" s="39"/>
    </row>
    <row r="282" spans="4:4" x14ac:dyDescent="0.3">
      <c r="D282" s="39"/>
    </row>
    <row r="283" spans="4:4" x14ac:dyDescent="0.3">
      <c r="D283" s="39"/>
    </row>
    <row r="284" spans="4:4" x14ac:dyDescent="0.3">
      <c r="D284" s="39"/>
    </row>
    <row r="285" spans="4:4" x14ac:dyDescent="0.3">
      <c r="D285" s="39"/>
    </row>
    <row r="286" spans="4:4" x14ac:dyDescent="0.3">
      <c r="D286" s="39"/>
    </row>
    <row r="287" spans="4:4" x14ac:dyDescent="0.3">
      <c r="D287" s="39"/>
    </row>
    <row r="288" spans="4:4" x14ac:dyDescent="0.3">
      <c r="D288" s="39"/>
    </row>
    <row r="289" spans="4:4" x14ac:dyDescent="0.3">
      <c r="D289" s="39"/>
    </row>
    <row r="290" spans="4:4" x14ac:dyDescent="0.3">
      <c r="D290" s="39"/>
    </row>
    <row r="291" spans="4:4" x14ac:dyDescent="0.3">
      <c r="D291" s="39"/>
    </row>
    <row r="292" spans="4:4" x14ac:dyDescent="0.3">
      <c r="D292" s="39"/>
    </row>
    <row r="293" spans="4:4" x14ac:dyDescent="0.3">
      <c r="D293" s="39"/>
    </row>
    <row r="294" spans="4:4" x14ac:dyDescent="0.3">
      <c r="D294" s="39"/>
    </row>
    <row r="295" spans="4:4" x14ac:dyDescent="0.3">
      <c r="D295" s="39"/>
    </row>
    <row r="296" spans="4:4" x14ac:dyDescent="0.3">
      <c r="D296" s="39"/>
    </row>
    <row r="297" spans="4:4" x14ac:dyDescent="0.3">
      <c r="D297" s="39"/>
    </row>
    <row r="298" spans="4:4" x14ac:dyDescent="0.3">
      <c r="D298" s="39"/>
    </row>
    <row r="299" spans="4:4" x14ac:dyDescent="0.3">
      <c r="D299" s="39"/>
    </row>
    <row r="300" spans="4:4" x14ac:dyDescent="0.3">
      <c r="D300" s="39"/>
    </row>
    <row r="301" spans="4:4" x14ac:dyDescent="0.3">
      <c r="D301" s="39"/>
    </row>
    <row r="302" spans="4:4" x14ac:dyDescent="0.3">
      <c r="D302" s="39"/>
    </row>
    <row r="303" spans="4:4" x14ac:dyDescent="0.3">
      <c r="D303" s="39"/>
    </row>
    <row r="304" spans="4:4" x14ac:dyDescent="0.3">
      <c r="D304" s="39"/>
    </row>
    <row r="305" spans="4:4" x14ac:dyDescent="0.3">
      <c r="D305" s="39"/>
    </row>
    <row r="306" spans="4:4" x14ac:dyDescent="0.3">
      <c r="D306" s="39"/>
    </row>
    <row r="307" spans="4:4" x14ac:dyDescent="0.3">
      <c r="D307" s="39"/>
    </row>
    <row r="308" spans="4:4" x14ac:dyDescent="0.3">
      <c r="D308" s="39"/>
    </row>
    <row r="309" spans="4:4" x14ac:dyDescent="0.3">
      <c r="D309" s="39"/>
    </row>
    <row r="310" spans="4:4" x14ac:dyDescent="0.3">
      <c r="D310" s="39"/>
    </row>
    <row r="311" spans="4:4" x14ac:dyDescent="0.3">
      <c r="D311" s="39"/>
    </row>
    <row r="312" spans="4:4" x14ac:dyDescent="0.3">
      <c r="D312" s="39"/>
    </row>
    <row r="313" spans="4:4" x14ac:dyDescent="0.3">
      <c r="D313" s="39"/>
    </row>
    <row r="314" spans="4:4" x14ac:dyDescent="0.3">
      <c r="D314" s="39"/>
    </row>
    <row r="315" spans="4:4" x14ac:dyDescent="0.3">
      <c r="D315" s="39"/>
    </row>
    <row r="316" spans="4:4" x14ac:dyDescent="0.3">
      <c r="D316" s="39"/>
    </row>
    <row r="317" spans="4:4" x14ac:dyDescent="0.3">
      <c r="D317" s="39"/>
    </row>
    <row r="318" spans="4:4" x14ac:dyDescent="0.3">
      <c r="D318" s="39"/>
    </row>
    <row r="319" spans="4:4" x14ac:dyDescent="0.3">
      <c r="D319" s="39"/>
    </row>
    <row r="320" spans="4:4" x14ac:dyDescent="0.3">
      <c r="D320" s="39"/>
    </row>
    <row r="321" spans="4:4" x14ac:dyDescent="0.3">
      <c r="D321" s="39"/>
    </row>
    <row r="322" spans="4:4" x14ac:dyDescent="0.3">
      <c r="D322" s="39"/>
    </row>
    <row r="323" spans="4:4" x14ac:dyDescent="0.3">
      <c r="D323" s="39"/>
    </row>
    <row r="324" spans="4:4" x14ac:dyDescent="0.3">
      <c r="D324" s="39"/>
    </row>
    <row r="325" spans="4:4" x14ac:dyDescent="0.3">
      <c r="D325" s="39"/>
    </row>
    <row r="326" spans="4:4" x14ac:dyDescent="0.3">
      <c r="D326" s="39"/>
    </row>
    <row r="327" spans="4:4" x14ac:dyDescent="0.3">
      <c r="D327" s="39"/>
    </row>
    <row r="328" spans="4:4" x14ac:dyDescent="0.3">
      <c r="D328" s="39"/>
    </row>
    <row r="329" spans="4:4" x14ac:dyDescent="0.3">
      <c r="D329" s="39"/>
    </row>
    <row r="330" spans="4:4" x14ac:dyDescent="0.3">
      <c r="D330" s="39"/>
    </row>
    <row r="331" spans="4:4" x14ac:dyDescent="0.3">
      <c r="D331" s="39"/>
    </row>
    <row r="332" spans="4:4" x14ac:dyDescent="0.3">
      <c r="D332" s="39"/>
    </row>
    <row r="333" spans="4:4" x14ac:dyDescent="0.3">
      <c r="D333" s="39"/>
    </row>
    <row r="334" spans="4:4" x14ac:dyDescent="0.3">
      <c r="D334" s="39"/>
    </row>
    <row r="335" spans="4:4" x14ac:dyDescent="0.3">
      <c r="D335" s="39"/>
    </row>
    <row r="336" spans="4:4" x14ac:dyDescent="0.3">
      <c r="D336" s="39"/>
    </row>
    <row r="337" spans="4:4" x14ac:dyDescent="0.3">
      <c r="D337" s="39"/>
    </row>
    <row r="338" spans="4:4" x14ac:dyDescent="0.3">
      <c r="D338" s="39"/>
    </row>
    <row r="339" spans="4:4" x14ac:dyDescent="0.3">
      <c r="D339" s="39"/>
    </row>
    <row r="340" spans="4:4" x14ac:dyDescent="0.3">
      <c r="D340" s="39"/>
    </row>
    <row r="341" spans="4:4" x14ac:dyDescent="0.3">
      <c r="D341" s="39"/>
    </row>
    <row r="342" spans="4:4" x14ac:dyDescent="0.3">
      <c r="D342" s="39"/>
    </row>
    <row r="343" spans="4:4" x14ac:dyDescent="0.3">
      <c r="D343" s="39"/>
    </row>
    <row r="344" spans="4:4" x14ac:dyDescent="0.3">
      <c r="D344" s="39"/>
    </row>
    <row r="345" spans="4:4" x14ac:dyDescent="0.3">
      <c r="D345" s="39"/>
    </row>
    <row r="346" spans="4:4" x14ac:dyDescent="0.3">
      <c r="D346" s="39"/>
    </row>
    <row r="347" spans="4:4" x14ac:dyDescent="0.3">
      <c r="D347" s="39"/>
    </row>
    <row r="348" spans="4:4" x14ac:dyDescent="0.3">
      <c r="D348" s="39"/>
    </row>
    <row r="349" spans="4:4" x14ac:dyDescent="0.3">
      <c r="D349" s="39"/>
    </row>
    <row r="350" spans="4:4" x14ac:dyDescent="0.3">
      <c r="D350" s="39"/>
    </row>
    <row r="351" spans="4:4" x14ac:dyDescent="0.3">
      <c r="D351" s="39"/>
    </row>
    <row r="352" spans="4:4" x14ac:dyDescent="0.3">
      <c r="D352" s="39"/>
    </row>
    <row r="353" spans="4:4" x14ac:dyDescent="0.3">
      <c r="D353" s="39"/>
    </row>
    <row r="354" spans="4:4" x14ac:dyDescent="0.3">
      <c r="D354" s="39"/>
    </row>
    <row r="355" spans="4:4" x14ac:dyDescent="0.3">
      <c r="D355" s="39"/>
    </row>
    <row r="356" spans="4:4" x14ac:dyDescent="0.3">
      <c r="D356" s="39"/>
    </row>
    <row r="357" spans="4:4" x14ac:dyDescent="0.3">
      <c r="D357" s="39"/>
    </row>
    <row r="358" spans="4:4" x14ac:dyDescent="0.3">
      <c r="D358" s="39"/>
    </row>
    <row r="359" spans="4:4" x14ac:dyDescent="0.3">
      <c r="D359" s="39"/>
    </row>
    <row r="360" spans="4:4" x14ac:dyDescent="0.3">
      <c r="D360" s="39"/>
    </row>
    <row r="361" spans="4:4" x14ac:dyDescent="0.3">
      <c r="D361" s="39"/>
    </row>
    <row r="362" spans="4:4" x14ac:dyDescent="0.3">
      <c r="D362" s="39"/>
    </row>
    <row r="363" spans="4:4" x14ac:dyDescent="0.3">
      <c r="D363" s="39"/>
    </row>
    <row r="364" spans="4:4" x14ac:dyDescent="0.3">
      <c r="D364" s="39"/>
    </row>
    <row r="365" spans="4:4" x14ac:dyDescent="0.3">
      <c r="D365" s="39"/>
    </row>
    <row r="366" spans="4:4" x14ac:dyDescent="0.3">
      <c r="D366" s="39"/>
    </row>
    <row r="367" spans="4:4" x14ac:dyDescent="0.3">
      <c r="D367" s="39"/>
    </row>
    <row r="368" spans="4:4" x14ac:dyDescent="0.3">
      <c r="D368" s="39"/>
    </row>
    <row r="369" spans="4:4" x14ac:dyDescent="0.3">
      <c r="D369" s="39"/>
    </row>
    <row r="370" spans="4:4" x14ac:dyDescent="0.3">
      <c r="D370" s="39"/>
    </row>
    <row r="371" spans="4:4" x14ac:dyDescent="0.3">
      <c r="D371" s="39"/>
    </row>
    <row r="372" spans="4:4" x14ac:dyDescent="0.3">
      <c r="D372" s="39"/>
    </row>
    <row r="373" spans="4:4" x14ac:dyDescent="0.3">
      <c r="D373" s="39"/>
    </row>
    <row r="374" spans="4:4" x14ac:dyDescent="0.3">
      <c r="D374" s="39"/>
    </row>
    <row r="375" spans="4:4" x14ac:dyDescent="0.3">
      <c r="D375" s="39"/>
    </row>
    <row r="376" spans="4:4" x14ac:dyDescent="0.3">
      <c r="D376" s="39"/>
    </row>
    <row r="377" spans="4:4" x14ac:dyDescent="0.3">
      <c r="D377" s="39"/>
    </row>
    <row r="378" spans="4:4" x14ac:dyDescent="0.3">
      <c r="D378" s="39"/>
    </row>
    <row r="379" spans="4:4" x14ac:dyDescent="0.3">
      <c r="D379" s="39"/>
    </row>
    <row r="380" spans="4:4" x14ac:dyDescent="0.3">
      <c r="D380" s="39"/>
    </row>
    <row r="381" spans="4:4" x14ac:dyDescent="0.3">
      <c r="D381" s="39"/>
    </row>
    <row r="382" spans="4:4" x14ac:dyDescent="0.3">
      <c r="D382" s="39"/>
    </row>
    <row r="383" spans="4:4" x14ac:dyDescent="0.3">
      <c r="D383" s="39"/>
    </row>
    <row r="384" spans="4:4" x14ac:dyDescent="0.3">
      <c r="D384" s="39"/>
    </row>
    <row r="385" spans="4:4" x14ac:dyDescent="0.3">
      <c r="D385" s="39"/>
    </row>
    <row r="386" spans="4:4" x14ac:dyDescent="0.3">
      <c r="D386" s="39"/>
    </row>
    <row r="387" spans="4:4" x14ac:dyDescent="0.3">
      <c r="D387" s="39"/>
    </row>
    <row r="388" spans="4:4" x14ac:dyDescent="0.3">
      <c r="D388" s="39"/>
    </row>
    <row r="389" spans="4:4" x14ac:dyDescent="0.3">
      <c r="D389" s="39"/>
    </row>
    <row r="390" spans="4:4" x14ac:dyDescent="0.3">
      <c r="D390" s="39"/>
    </row>
    <row r="391" spans="4:4" x14ac:dyDescent="0.3">
      <c r="D391" s="39"/>
    </row>
    <row r="392" spans="4:4" x14ac:dyDescent="0.3">
      <c r="D392" s="39"/>
    </row>
    <row r="393" spans="4:4" x14ac:dyDescent="0.3">
      <c r="D393" s="39"/>
    </row>
    <row r="394" spans="4:4" x14ac:dyDescent="0.3">
      <c r="D394" s="39"/>
    </row>
    <row r="395" spans="4:4" x14ac:dyDescent="0.3">
      <c r="D395" s="39"/>
    </row>
    <row r="396" spans="4:4" x14ac:dyDescent="0.3">
      <c r="D396" s="39"/>
    </row>
    <row r="397" spans="4:4" x14ac:dyDescent="0.3">
      <c r="D397" s="39"/>
    </row>
    <row r="398" spans="4:4" x14ac:dyDescent="0.3">
      <c r="D398" s="39"/>
    </row>
    <row r="399" spans="4:4" x14ac:dyDescent="0.3">
      <c r="D399" s="39"/>
    </row>
    <row r="400" spans="4:4" x14ac:dyDescent="0.3">
      <c r="D400" s="39"/>
    </row>
    <row r="401" spans="4:4" x14ac:dyDescent="0.3">
      <c r="D401" s="39"/>
    </row>
    <row r="402" spans="4:4" x14ac:dyDescent="0.3">
      <c r="D402" s="39"/>
    </row>
    <row r="403" spans="4:4" x14ac:dyDescent="0.3">
      <c r="D403" s="39"/>
    </row>
    <row r="404" spans="4:4" x14ac:dyDescent="0.3">
      <c r="D404" s="39"/>
    </row>
    <row r="405" spans="4:4" x14ac:dyDescent="0.3">
      <c r="D405" s="39"/>
    </row>
    <row r="406" spans="4:4" x14ac:dyDescent="0.3">
      <c r="D406" s="39"/>
    </row>
    <row r="407" spans="4:4" x14ac:dyDescent="0.3">
      <c r="D407" s="39"/>
    </row>
    <row r="408" spans="4:4" x14ac:dyDescent="0.3">
      <c r="D408" s="39"/>
    </row>
    <row r="409" spans="4:4" x14ac:dyDescent="0.3">
      <c r="D409" s="39"/>
    </row>
    <row r="410" spans="4:4" x14ac:dyDescent="0.3">
      <c r="D410" s="39"/>
    </row>
    <row r="411" spans="4:4" x14ac:dyDescent="0.3">
      <c r="D411" s="39"/>
    </row>
    <row r="412" spans="4:4" x14ac:dyDescent="0.3">
      <c r="D412" s="39"/>
    </row>
    <row r="413" spans="4:4" x14ac:dyDescent="0.3">
      <c r="D413" s="39"/>
    </row>
    <row r="414" spans="4:4" x14ac:dyDescent="0.3">
      <c r="D414" s="39"/>
    </row>
    <row r="415" spans="4:4" x14ac:dyDescent="0.3">
      <c r="D415" s="39"/>
    </row>
    <row r="416" spans="4:4" x14ac:dyDescent="0.3">
      <c r="D416" s="39"/>
    </row>
    <row r="417" spans="4:4" x14ac:dyDescent="0.3">
      <c r="D417" s="39"/>
    </row>
    <row r="418" spans="4:4" x14ac:dyDescent="0.3">
      <c r="D418" s="39"/>
    </row>
    <row r="419" spans="4:4" x14ac:dyDescent="0.3">
      <c r="D419" s="39"/>
    </row>
    <row r="420" spans="4:4" x14ac:dyDescent="0.3">
      <c r="D420" s="39"/>
    </row>
    <row r="421" spans="4:4" x14ac:dyDescent="0.3">
      <c r="D421" s="39"/>
    </row>
    <row r="422" spans="4:4" x14ac:dyDescent="0.3">
      <c r="D422" s="39"/>
    </row>
    <row r="423" spans="4:4" x14ac:dyDescent="0.3">
      <c r="D423" s="39"/>
    </row>
    <row r="424" spans="4:4" x14ac:dyDescent="0.3">
      <c r="D424" s="39"/>
    </row>
    <row r="425" spans="4:4" x14ac:dyDescent="0.3">
      <c r="D425" s="39"/>
    </row>
    <row r="426" spans="4:4" x14ac:dyDescent="0.3">
      <c r="D426" s="39"/>
    </row>
    <row r="427" spans="4:4" x14ac:dyDescent="0.3">
      <c r="D427" s="39"/>
    </row>
    <row r="428" spans="4:4" x14ac:dyDescent="0.3">
      <c r="D428" s="39"/>
    </row>
    <row r="429" spans="4:4" x14ac:dyDescent="0.3">
      <c r="D429" s="39"/>
    </row>
    <row r="430" spans="4:4" x14ac:dyDescent="0.3">
      <c r="D430" s="39"/>
    </row>
    <row r="431" spans="4:4" x14ac:dyDescent="0.3">
      <c r="D431" s="39"/>
    </row>
    <row r="432" spans="4:4" x14ac:dyDescent="0.3">
      <c r="D432" s="39"/>
    </row>
    <row r="433" spans="4:4" x14ac:dyDescent="0.3">
      <c r="D433" s="39"/>
    </row>
    <row r="434" spans="4:4" x14ac:dyDescent="0.3">
      <c r="D434" s="39"/>
    </row>
    <row r="435" spans="4:4" x14ac:dyDescent="0.3">
      <c r="D435" s="39"/>
    </row>
    <row r="436" spans="4:4" x14ac:dyDescent="0.3">
      <c r="D436" s="39"/>
    </row>
    <row r="437" spans="4:4" x14ac:dyDescent="0.3">
      <c r="D437" s="39"/>
    </row>
    <row r="438" spans="4:4" x14ac:dyDescent="0.3">
      <c r="D438" s="39"/>
    </row>
    <row r="439" spans="4:4" x14ac:dyDescent="0.3">
      <c r="D439" s="39"/>
    </row>
    <row r="440" spans="4:4" x14ac:dyDescent="0.3">
      <c r="D440" s="39"/>
    </row>
    <row r="441" spans="4:4" x14ac:dyDescent="0.3">
      <c r="D441" s="39"/>
    </row>
    <row r="442" spans="4:4" x14ac:dyDescent="0.3">
      <c r="D442" s="39"/>
    </row>
    <row r="443" spans="4:4" x14ac:dyDescent="0.3">
      <c r="D443" s="39"/>
    </row>
    <row r="444" spans="4:4" x14ac:dyDescent="0.3">
      <c r="D444" s="39"/>
    </row>
    <row r="445" spans="4:4" x14ac:dyDescent="0.3">
      <c r="D445" s="39"/>
    </row>
    <row r="446" spans="4:4" x14ac:dyDescent="0.3">
      <c r="D446" s="39"/>
    </row>
    <row r="447" spans="4:4" x14ac:dyDescent="0.3">
      <c r="D447" s="39"/>
    </row>
    <row r="448" spans="4:4" x14ac:dyDescent="0.3">
      <c r="D448" s="39"/>
    </row>
    <row r="449" spans="4:4" x14ac:dyDescent="0.3">
      <c r="D449" s="39"/>
    </row>
    <row r="450" spans="4:4" x14ac:dyDescent="0.3">
      <c r="D450" s="39"/>
    </row>
    <row r="451" spans="4:4" x14ac:dyDescent="0.3">
      <c r="D451" s="39"/>
    </row>
    <row r="452" spans="4:4" x14ac:dyDescent="0.3">
      <c r="D452" s="39"/>
    </row>
    <row r="453" spans="4:4" x14ac:dyDescent="0.3">
      <c r="D453" s="39"/>
    </row>
    <row r="454" spans="4:4" x14ac:dyDescent="0.3">
      <c r="D454" s="39"/>
    </row>
    <row r="455" spans="4:4" x14ac:dyDescent="0.3">
      <c r="D455" s="39"/>
    </row>
    <row r="456" spans="4:4" x14ac:dyDescent="0.3">
      <c r="D456" s="39"/>
    </row>
    <row r="457" spans="4:4" x14ac:dyDescent="0.3">
      <c r="D457" s="39"/>
    </row>
    <row r="458" spans="4:4" x14ac:dyDescent="0.3">
      <c r="D458" s="39"/>
    </row>
    <row r="459" spans="4:4" x14ac:dyDescent="0.3">
      <c r="D459" s="39"/>
    </row>
    <row r="460" spans="4:4" x14ac:dyDescent="0.3">
      <c r="D460" s="39"/>
    </row>
    <row r="461" spans="4:4" x14ac:dyDescent="0.3">
      <c r="D461" s="39"/>
    </row>
    <row r="462" spans="4:4" x14ac:dyDescent="0.3">
      <c r="D462" s="39"/>
    </row>
    <row r="463" spans="4:4" x14ac:dyDescent="0.3">
      <c r="D463" s="39"/>
    </row>
    <row r="464" spans="4:4" x14ac:dyDescent="0.3">
      <c r="D464" s="39"/>
    </row>
    <row r="465" spans="4:4" x14ac:dyDescent="0.3">
      <c r="D465" s="39"/>
    </row>
    <row r="466" spans="4:4" x14ac:dyDescent="0.3">
      <c r="D466" s="39"/>
    </row>
    <row r="467" spans="4:4" x14ac:dyDescent="0.3">
      <c r="D467" s="39"/>
    </row>
    <row r="468" spans="4:4" x14ac:dyDescent="0.3">
      <c r="D468" s="39"/>
    </row>
    <row r="469" spans="4:4" x14ac:dyDescent="0.3">
      <c r="D469" s="39"/>
    </row>
    <row r="470" spans="4:4" x14ac:dyDescent="0.3">
      <c r="D470" s="39"/>
    </row>
    <row r="471" spans="4:4" x14ac:dyDescent="0.3">
      <c r="D471" s="39"/>
    </row>
    <row r="472" spans="4:4" x14ac:dyDescent="0.3">
      <c r="D472" s="39"/>
    </row>
    <row r="473" spans="4:4" x14ac:dyDescent="0.3">
      <c r="D473" s="39"/>
    </row>
    <row r="474" spans="4:4" x14ac:dyDescent="0.3">
      <c r="D474" s="39"/>
    </row>
    <row r="475" spans="4:4" x14ac:dyDescent="0.3">
      <c r="D475" s="39"/>
    </row>
    <row r="476" spans="4:4" x14ac:dyDescent="0.3">
      <c r="D476" s="39"/>
    </row>
    <row r="477" spans="4:4" x14ac:dyDescent="0.3">
      <c r="D477" s="39"/>
    </row>
    <row r="478" spans="4:4" x14ac:dyDescent="0.3">
      <c r="D478" s="39"/>
    </row>
    <row r="479" spans="4:4" x14ac:dyDescent="0.3">
      <c r="D479" s="39"/>
    </row>
    <row r="480" spans="4:4" x14ac:dyDescent="0.3">
      <c r="D480" s="39"/>
    </row>
    <row r="481" spans="4:4" x14ac:dyDescent="0.3">
      <c r="D481" s="39"/>
    </row>
    <row r="482" spans="4:4" x14ac:dyDescent="0.3">
      <c r="D482" s="39"/>
    </row>
    <row r="483" spans="4:4" x14ac:dyDescent="0.3">
      <c r="D483" s="39"/>
    </row>
    <row r="484" spans="4:4" x14ac:dyDescent="0.3">
      <c r="D484" s="39"/>
    </row>
    <row r="485" spans="4:4" x14ac:dyDescent="0.3">
      <c r="D485" s="39"/>
    </row>
    <row r="486" spans="4:4" x14ac:dyDescent="0.3">
      <c r="D486" s="39"/>
    </row>
    <row r="487" spans="4:4" x14ac:dyDescent="0.3">
      <c r="D487" s="39"/>
    </row>
    <row r="488" spans="4:4" x14ac:dyDescent="0.3">
      <c r="D488" s="39"/>
    </row>
    <row r="489" spans="4:4" x14ac:dyDescent="0.3">
      <c r="D489" s="39"/>
    </row>
    <row r="490" spans="4:4" x14ac:dyDescent="0.3">
      <c r="D490" s="39"/>
    </row>
    <row r="491" spans="4:4" x14ac:dyDescent="0.3">
      <c r="D491" s="39"/>
    </row>
    <row r="492" spans="4:4" x14ac:dyDescent="0.3">
      <c r="D492" s="39"/>
    </row>
    <row r="493" spans="4:4" x14ac:dyDescent="0.3">
      <c r="D493" s="39"/>
    </row>
    <row r="494" spans="4:4" x14ac:dyDescent="0.3">
      <c r="D494" s="39"/>
    </row>
    <row r="495" spans="4:4" x14ac:dyDescent="0.3">
      <c r="D495" s="39"/>
    </row>
    <row r="496" spans="4:4" x14ac:dyDescent="0.3">
      <c r="D496" s="39"/>
    </row>
    <row r="497" spans="4:4" x14ac:dyDescent="0.3">
      <c r="D497" s="39"/>
    </row>
    <row r="498" spans="4:4" x14ac:dyDescent="0.3">
      <c r="D498" s="39"/>
    </row>
    <row r="499" spans="4:4" x14ac:dyDescent="0.3">
      <c r="D499" s="39"/>
    </row>
    <row r="500" spans="4:4" x14ac:dyDescent="0.3">
      <c r="D500" s="39"/>
    </row>
    <row r="501" spans="4:4" x14ac:dyDescent="0.3">
      <c r="D501" s="39"/>
    </row>
    <row r="502" spans="4:4" x14ac:dyDescent="0.3">
      <c r="D502" s="39"/>
    </row>
    <row r="503" spans="4:4" x14ac:dyDescent="0.3">
      <c r="D503" s="39"/>
    </row>
    <row r="504" spans="4:4" x14ac:dyDescent="0.3">
      <c r="D504" s="39"/>
    </row>
    <row r="505" spans="4:4" x14ac:dyDescent="0.3">
      <c r="D505" s="39"/>
    </row>
    <row r="506" spans="4:4" x14ac:dyDescent="0.3">
      <c r="D506" s="39"/>
    </row>
    <row r="507" spans="4:4" x14ac:dyDescent="0.3">
      <c r="D507" s="39"/>
    </row>
    <row r="508" spans="4:4" x14ac:dyDescent="0.3">
      <c r="D508" s="39"/>
    </row>
    <row r="509" spans="4:4" x14ac:dyDescent="0.3">
      <c r="D509" s="39"/>
    </row>
    <row r="510" spans="4:4" x14ac:dyDescent="0.3">
      <c r="D510" s="39"/>
    </row>
    <row r="511" spans="4:4" x14ac:dyDescent="0.3">
      <c r="D511" s="39"/>
    </row>
    <row r="512" spans="4:4" x14ac:dyDescent="0.3">
      <c r="D512" s="39"/>
    </row>
    <row r="513" spans="4:4" x14ac:dyDescent="0.3">
      <c r="D513" s="39"/>
    </row>
    <row r="514" spans="4:4" x14ac:dyDescent="0.3">
      <c r="D514" s="39"/>
    </row>
  </sheetData>
  <sheetProtection formatCells="0" formatColumns="0" formatRows="0"/>
  <pageMargins left="0.7" right="0.7" top="0.75" bottom="0.75" header="0.3" footer="0.3"/>
  <pageSetup scale="46"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361AA-1F33-41CA-842B-46C9999153DA}">
  <dimension ref="A1:F199"/>
  <sheetViews>
    <sheetView workbookViewId="0">
      <pane xSplit="3" topLeftCell="D1" activePane="topRight" state="frozen"/>
      <selection pane="topRight" activeCell="C1" sqref="C1"/>
    </sheetView>
  </sheetViews>
  <sheetFormatPr defaultRowHeight="14.4" x14ac:dyDescent="0.3"/>
  <cols>
    <col min="1" max="1" width="29.33203125" style="73" customWidth="1"/>
    <col min="2" max="2" width="72.6640625" customWidth="1"/>
    <col min="3" max="3" width="67" customWidth="1"/>
    <col min="4" max="97" width="20.6640625" customWidth="1"/>
  </cols>
  <sheetData>
    <row r="1" spans="1:6" s="304" customFormat="1" x14ac:dyDescent="0.3">
      <c r="A1" s="426" t="s">
        <v>193</v>
      </c>
      <c r="B1" s="95" t="s">
        <v>193</v>
      </c>
      <c r="C1" s="95" t="s">
        <v>193</v>
      </c>
      <c r="D1" t="s">
        <v>549</v>
      </c>
      <c r="E1"/>
      <c r="F1"/>
    </row>
    <row r="2" spans="1:6" x14ac:dyDescent="0.3">
      <c r="A2" s="426" t="s">
        <v>313</v>
      </c>
      <c r="B2" s="95" t="s">
        <v>9</v>
      </c>
      <c r="C2" s="95" t="s">
        <v>2</v>
      </c>
      <c r="D2">
        <v>601725</v>
      </c>
    </row>
    <row r="3" spans="1:6" x14ac:dyDescent="0.3">
      <c r="A3" s="426">
        <v>4</v>
      </c>
      <c r="B3" s="95" t="s">
        <v>40</v>
      </c>
      <c r="C3" s="95"/>
    </row>
    <row r="4" spans="1:6" x14ac:dyDescent="0.3">
      <c r="A4" s="426">
        <v>5</v>
      </c>
      <c r="B4" s="95" t="s">
        <v>41</v>
      </c>
      <c r="C4" s="95"/>
    </row>
    <row r="5" spans="1:6" x14ac:dyDescent="0.3">
      <c r="A5" s="426">
        <v>6</v>
      </c>
      <c r="B5" s="95" t="s">
        <v>124</v>
      </c>
      <c r="C5" s="95"/>
    </row>
    <row r="6" spans="1:6" x14ac:dyDescent="0.3">
      <c r="A6" s="426">
        <v>7</v>
      </c>
      <c r="B6" s="95" t="s">
        <v>70</v>
      </c>
      <c r="C6" s="95"/>
    </row>
    <row r="7" spans="1:6" x14ac:dyDescent="0.3">
      <c r="A7" s="426">
        <v>9</v>
      </c>
      <c r="B7" s="95" t="s">
        <v>72</v>
      </c>
      <c r="C7" s="95"/>
    </row>
    <row r="8" spans="1:6" x14ac:dyDescent="0.3">
      <c r="A8" s="426">
        <v>13</v>
      </c>
      <c r="B8" s="95" t="s">
        <v>314</v>
      </c>
      <c r="C8" s="95"/>
      <c r="D8">
        <v>5665253</v>
      </c>
    </row>
    <row r="9" spans="1:6" x14ac:dyDescent="0.3">
      <c r="A9" s="426">
        <v>14</v>
      </c>
      <c r="B9" s="95" t="s">
        <v>315</v>
      </c>
      <c r="C9" s="95"/>
      <c r="D9">
        <v>3780309</v>
      </c>
    </row>
    <row r="10" spans="1:6" x14ac:dyDescent="0.3">
      <c r="A10" s="426">
        <v>16</v>
      </c>
      <c r="B10" s="95" t="s">
        <v>74</v>
      </c>
      <c r="C10" s="95"/>
    </row>
    <row r="11" spans="1:6" x14ac:dyDescent="0.3">
      <c r="A11" s="426">
        <v>17</v>
      </c>
      <c r="B11" s="95" t="s">
        <v>76</v>
      </c>
      <c r="C11" s="95"/>
    </row>
    <row r="12" spans="1:6" x14ac:dyDescent="0.3">
      <c r="A12" s="426">
        <v>20</v>
      </c>
      <c r="B12" s="95" t="s">
        <v>77</v>
      </c>
      <c r="C12" s="95"/>
    </row>
    <row r="13" spans="1:6" x14ac:dyDescent="0.3">
      <c r="A13" s="426">
        <v>22</v>
      </c>
      <c r="B13" s="95" t="s">
        <v>78</v>
      </c>
      <c r="C13" s="95"/>
    </row>
    <row r="14" spans="1:6" x14ac:dyDescent="0.3">
      <c r="A14" s="426">
        <v>23</v>
      </c>
      <c r="B14" s="95" t="s">
        <v>81</v>
      </c>
      <c r="C14" s="95"/>
    </row>
    <row r="15" spans="1:6" x14ac:dyDescent="0.3">
      <c r="A15" s="426">
        <v>31</v>
      </c>
      <c r="B15" s="95" t="s">
        <v>316</v>
      </c>
      <c r="C15" s="95"/>
      <c r="D15">
        <v>0</v>
      </c>
    </row>
    <row r="16" spans="1:6" x14ac:dyDescent="0.3">
      <c r="A16" s="426">
        <v>32</v>
      </c>
      <c r="B16" s="95" t="s">
        <v>317</v>
      </c>
      <c r="C16" s="95"/>
      <c r="D16">
        <v>681788</v>
      </c>
    </row>
    <row r="17" spans="1:4" x14ac:dyDescent="0.3">
      <c r="A17" s="426">
        <v>33</v>
      </c>
      <c r="B17" s="95" t="s">
        <v>154</v>
      </c>
      <c r="C17" s="95"/>
      <c r="D17">
        <v>183588</v>
      </c>
    </row>
    <row r="18" spans="1:4" x14ac:dyDescent="0.3">
      <c r="A18" s="426">
        <v>193</v>
      </c>
      <c r="B18" s="95" t="s">
        <v>155</v>
      </c>
      <c r="C18" s="95"/>
      <c r="D18">
        <v>608612</v>
      </c>
    </row>
    <row r="19" spans="1:4" x14ac:dyDescent="0.3">
      <c r="A19" s="426">
        <v>252</v>
      </c>
      <c r="B19" s="95" t="s">
        <v>25</v>
      </c>
      <c r="C19" s="95"/>
    </row>
    <row r="20" spans="1:4" x14ac:dyDescent="0.3">
      <c r="A20" s="426">
        <v>253</v>
      </c>
      <c r="B20" s="95" t="s">
        <v>26</v>
      </c>
      <c r="C20" s="95"/>
    </row>
    <row r="21" spans="1:4" x14ac:dyDescent="0.3">
      <c r="A21" s="426">
        <v>254</v>
      </c>
      <c r="B21" s="95" t="s">
        <v>27</v>
      </c>
      <c r="C21" s="95"/>
    </row>
    <row r="22" spans="1:4" x14ac:dyDescent="0.3">
      <c r="A22" s="426">
        <v>255</v>
      </c>
      <c r="B22" s="95" t="s">
        <v>65</v>
      </c>
      <c r="C22" s="95"/>
    </row>
    <row r="23" spans="1:4" x14ac:dyDescent="0.3">
      <c r="A23" s="426">
        <v>333</v>
      </c>
      <c r="B23" s="95" t="s">
        <v>54</v>
      </c>
      <c r="C23" s="95"/>
    </row>
    <row r="24" spans="1:4" x14ac:dyDescent="0.3">
      <c r="A24" s="426">
        <v>334</v>
      </c>
      <c r="B24" s="95" t="s">
        <v>133</v>
      </c>
      <c r="C24" s="95"/>
    </row>
    <row r="25" spans="1:4" x14ac:dyDescent="0.3">
      <c r="A25" s="426">
        <v>335</v>
      </c>
      <c r="B25" s="95" t="s">
        <v>38</v>
      </c>
      <c r="C25" s="95"/>
    </row>
    <row r="26" spans="1:4" x14ac:dyDescent="0.3">
      <c r="A26" s="426">
        <v>336</v>
      </c>
      <c r="B26" s="95" t="s">
        <v>339</v>
      </c>
      <c r="C26" s="95"/>
    </row>
    <row r="27" spans="1:4" x14ac:dyDescent="0.3">
      <c r="A27" s="426">
        <v>338</v>
      </c>
      <c r="B27" s="95" t="s">
        <v>37</v>
      </c>
      <c r="C27" s="95"/>
    </row>
    <row r="28" spans="1:4" x14ac:dyDescent="0.3">
      <c r="A28" s="426">
        <v>339</v>
      </c>
      <c r="B28" s="95" t="s">
        <v>59</v>
      </c>
      <c r="C28" s="95"/>
    </row>
    <row r="29" spans="1:4" x14ac:dyDescent="0.3">
      <c r="A29" s="426">
        <v>341</v>
      </c>
      <c r="B29" s="95" t="s">
        <v>340</v>
      </c>
      <c r="C29" s="95"/>
    </row>
    <row r="30" spans="1:4" ht="13.95" customHeight="1" x14ac:dyDescent="0.3">
      <c r="A30" s="426">
        <v>373</v>
      </c>
      <c r="B30" s="95" t="s">
        <v>163</v>
      </c>
      <c r="C30" s="95"/>
    </row>
    <row r="31" spans="1:4" x14ac:dyDescent="0.3">
      <c r="A31" s="426">
        <v>376</v>
      </c>
      <c r="B31" s="95" t="s">
        <v>30</v>
      </c>
      <c r="C31" s="95"/>
    </row>
    <row r="32" spans="1:4" x14ac:dyDescent="0.3">
      <c r="A32" s="426">
        <v>379</v>
      </c>
      <c r="B32" s="95" t="s">
        <v>39</v>
      </c>
      <c r="C32" s="95"/>
    </row>
    <row r="33" spans="1:4" x14ac:dyDescent="0.3">
      <c r="A33" s="426">
        <v>380</v>
      </c>
      <c r="B33" s="95" t="s">
        <v>42</v>
      </c>
      <c r="C33" s="95"/>
    </row>
    <row r="34" spans="1:4" x14ac:dyDescent="0.3">
      <c r="A34" s="426">
        <v>385</v>
      </c>
      <c r="B34" s="95" t="s">
        <v>36</v>
      </c>
      <c r="C34" s="95"/>
    </row>
    <row r="35" spans="1:4" x14ac:dyDescent="0.3">
      <c r="A35" s="426">
        <v>386</v>
      </c>
      <c r="B35" s="95" t="s">
        <v>62</v>
      </c>
      <c r="C35" s="95"/>
    </row>
    <row r="36" spans="1:4" x14ac:dyDescent="0.3">
      <c r="A36" s="426">
        <v>387</v>
      </c>
      <c r="B36" s="95" t="s">
        <v>63</v>
      </c>
      <c r="C36" s="95"/>
    </row>
    <row r="37" spans="1:4" x14ac:dyDescent="0.3">
      <c r="A37" s="426">
        <v>388</v>
      </c>
      <c r="B37" s="95" t="s">
        <v>58</v>
      </c>
      <c r="C37" s="95"/>
    </row>
    <row r="38" spans="1:4" x14ac:dyDescent="0.3">
      <c r="A38" s="426">
        <v>389</v>
      </c>
      <c r="B38" s="95" t="s">
        <v>64</v>
      </c>
      <c r="C38" s="95"/>
    </row>
    <row r="39" spans="1:4" x14ac:dyDescent="0.3">
      <c r="A39" s="426">
        <v>391</v>
      </c>
      <c r="B39" s="95" t="s">
        <v>69</v>
      </c>
      <c r="C39" s="95"/>
    </row>
    <row r="40" spans="1:4" x14ac:dyDescent="0.3">
      <c r="A40" s="426">
        <v>500</v>
      </c>
      <c r="B40" s="95" t="s">
        <v>53</v>
      </c>
      <c r="C40" s="95"/>
    </row>
    <row r="41" spans="1:4" x14ac:dyDescent="0.3">
      <c r="A41" s="426">
        <v>502</v>
      </c>
      <c r="B41" s="95" t="s">
        <v>55</v>
      </c>
      <c r="C41" s="95"/>
      <c r="D41">
        <v>3458692</v>
      </c>
    </row>
    <row r="42" spans="1:4" x14ac:dyDescent="0.3">
      <c r="A42" s="426">
        <v>503</v>
      </c>
      <c r="B42" s="95" t="s">
        <v>56</v>
      </c>
      <c r="C42" s="95"/>
      <c r="D42">
        <v>0</v>
      </c>
    </row>
    <row r="43" spans="1:4" x14ac:dyDescent="0.3">
      <c r="A43" s="426">
        <v>504</v>
      </c>
      <c r="B43" s="95" t="s">
        <v>60</v>
      </c>
      <c r="C43" s="95"/>
    </row>
    <row r="44" spans="1:4" x14ac:dyDescent="0.3">
      <c r="A44" s="426">
        <v>505</v>
      </c>
      <c r="B44" s="95" t="s">
        <v>61</v>
      </c>
      <c r="C44" s="95"/>
    </row>
    <row r="45" spans="1:4" x14ac:dyDescent="0.3">
      <c r="A45" s="426">
        <v>506</v>
      </c>
      <c r="B45" s="95" t="s">
        <v>66</v>
      </c>
      <c r="C45" s="95"/>
    </row>
    <row r="46" spans="1:4" x14ac:dyDescent="0.3">
      <c r="A46" s="426">
        <v>507</v>
      </c>
      <c r="B46" s="95" t="s">
        <v>343</v>
      </c>
      <c r="C46" s="95"/>
    </row>
    <row r="47" spans="1:4" x14ac:dyDescent="0.3">
      <c r="A47" s="426">
        <v>508</v>
      </c>
      <c r="B47" s="95" t="s">
        <v>79</v>
      </c>
      <c r="C47" s="95"/>
    </row>
    <row r="48" spans="1:4" x14ac:dyDescent="0.3">
      <c r="A48" s="426">
        <v>509</v>
      </c>
      <c r="B48" s="95" t="s">
        <v>80</v>
      </c>
      <c r="C48" s="95"/>
    </row>
    <row r="49" spans="1:4" x14ac:dyDescent="0.3">
      <c r="A49" s="426">
        <v>512</v>
      </c>
      <c r="B49" s="95" t="s">
        <v>116</v>
      </c>
      <c r="C49" s="95"/>
      <c r="D49">
        <v>3918946</v>
      </c>
    </row>
    <row r="50" spans="1:4" x14ac:dyDescent="0.3">
      <c r="A50" s="426">
        <v>532</v>
      </c>
      <c r="B50" s="95" t="s">
        <v>344</v>
      </c>
      <c r="C50" s="95"/>
    </row>
    <row r="51" spans="1:4" x14ac:dyDescent="0.3">
      <c r="A51" s="426">
        <v>533</v>
      </c>
      <c r="B51" s="95" t="s">
        <v>345</v>
      </c>
      <c r="C51" s="95"/>
    </row>
    <row r="52" spans="1:4" x14ac:dyDescent="0.3">
      <c r="A52" s="426">
        <v>534</v>
      </c>
      <c r="B52" s="95" t="s">
        <v>346</v>
      </c>
      <c r="C52" s="95"/>
      <c r="D52">
        <v>0</v>
      </c>
    </row>
    <row r="53" spans="1:4" x14ac:dyDescent="0.3">
      <c r="A53" s="426">
        <v>535</v>
      </c>
      <c r="B53" s="95" t="s">
        <v>117</v>
      </c>
      <c r="C53" s="95"/>
    </row>
    <row r="54" spans="1:4" x14ac:dyDescent="0.3">
      <c r="A54" s="426">
        <v>536</v>
      </c>
      <c r="B54" s="95" t="s">
        <v>67</v>
      </c>
      <c r="C54" s="95"/>
    </row>
    <row r="55" spans="1:4" x14ac:dyDescent="0.3">
      <c r="A55" s="426">
        <v>540</v>
      </c>
      <c r="B55" s="95" t="s">
        <v>125</v>
      </c>
      <c r="C55" s="95"/>
    </row>
    <row r="56" spans="1:4" x14ac:dyDescent="0.3">
      <c r="A56" s="426">
        <v>547</v>
      </c>
      <c r="B56" s="95" t="s">
        <v>349</v>
      </c>
      <c r="C56" s="95"/>
      <c r="D56">
        <v>3</v>
      </c>
    </row>
    <row r="57" spans="1:4" x14ac:dyDescent="0.3">
      <c r="A57" s="426">
        <v>554</v>
      </c>
      <c r="B57" s="95" t="s">
        <v>171</v>
      </c>
      <c r="C57" s="95"/>
    </row>
    <row r="58" spans="1:4" x14ac:dyDescent="0.3">
      <c r="A58" s="426">
        <v>555</v>
      </c>
      <c r="B58" s="95" t="s">
        <v>172</v>
      </c>
      <c r="C58" s="95"/>
    </row>
    <row r="59" spans="1:4" x14ac:dyDescent="0.3">
      <c r="A59" s="426">
        <v>556</v>
      </c>
      <c r="B59" s="95" t="s">
        <v>173</v>
      </c>
      <c r="C59" s="95"/>
    </row>
    <row r="60" spans="1:4" x14ac:dyDescent="0.3">
      <c r="A60" s="426">
        <v>557</v>
      </c>
      <c r="B60" s="95" t="s">
        <v>174</v>
      </c>
      <c r="C60" s="95"/>
    </row>
    <row r="61" spans="1:4" x14ac:dyDescent="0.3">
      <c r="A61" s="426">
        <v>575</v>
      </c>
      <c r="B61" s="95" t="s">
        <v>161</v>
      </c>
      <c r="C61" s="95"/>
    </row>
    <row r="62" spans="1:4" x14ac:dyDescent="0.3">
      <c r="A62" s="426">
        <v>576</v>
      </c>
      <c r="B62" s="95" t="s">
        <v>162</v>
      </c>
      <c r="C62" s="95"/>
    </row>
    <row r="63" spans="1:4" x14ac:dyDescent="0.3">
      <c r="A63" s="426">
        <v>577</v>
      </c>
      <c r="B63" s="95" t="s">
        <v>362</v>
      </c>
      <c r="C63" s="95"/>
      <c r="D63">
        <v>0</v>
      </c>
    </row>
    <row r="64" spans="1:4" x14ac:dyDescent="0.3">
      <c r="A64" s="426">
        <v>586</v>
      </c>
      <c r="B64" s="95" t="s">
        <v>368</v>
      </c>
      <c r="C64" s="95"/>
    </row>
    <row r="65" spans="1:4" x14ac:dyDescent="0.3">
      <c r="A65" s="426">
        <v>591</v>
      </c>
      <c r="B65" s="95" t="s">
        <v>180</v>
      </c>
      <c r="C65" s="95"/>
      <c r="D65">
        <v>39312886</v>
      </c>
    </row>
    <row r="66" spans="1:4" x14ac:dyDescent="0.3">
      <c r="A66" s="426">
        <v>592</v>
      </c>
      <c r="B66" s="95" t="s">
        <v>181</v>
      </c>
      <c r="C66" s="95"/>
      <c r="D66">
        <v>-459032</v>
      </c>
    </row>
    <row r="67" spans="1:4" x14ac:dyDescent="0.3">
      <c r="A67" s="426">
        <v>598</v>
      </c>
      <c r="B67" s="95" t="s">
        <v>187</v>
      </c>
      <c r="C67" s="95"/>
    </row>
    <row r="68" spans="1:4" x14ac:dyDescent="0.3">
      <c r="A68" s="426">
        <v>599</v>
      </c>
      <c r="B68" s="95" t="s">
        <v>186</v>
      </c>
      <c r="C68" s="95"/>
    </row>
    <row r="69" spans="1:4" x14ac:dyDescent="0.3">
      <c r="A69" s="426">
        <v>602</v>
      </c>
      <c r="B69" s="95" t="s">
        <v>188</v>
      </c>
      <c r="C69" s="95"/>
    </row>
    <row r="70" spans="1:4" x14ac:dyDescent="0.3">
      <c r="A70" s="426">
        <v>606</v>
      </c>
      <c r="B70" s="95" t="s">
        <v>374</v>
      </c>
      <c r="C70" s="95"/>
    </row>
    <row r="71" spans="1:4" x14ac:dyDescent="0.3">
      <c r="A71" s="426">
        <v>619</v>
      </c>
      <c r="B71" s="95" t="s">
        <v>375</v>
      </c>
      <c r="C71" s="95"/>
    </row>
    <row r="72" spans="1:4" x14ac:dyDescent="0.3">
      <c r="A72" s="426">
        <v>620</v>
      </c>
      <c r="B72" s="95" t="s">
        <v>376</v>
      </c>
      <c r="C72" s="95"/>
      <c r="D72">
        <v>2</v>
      </c>
    </row>
    <row r="73" spans="1:4" x14ac:dyDescent="0.3">
      <c r="A73" s="426">
        <v>622</v>
      </c>
      <c r="B73" s="95" t="s">
        <v>378</v>
      </c>
      <c r="C73" s="95"/>
      <c r="D73">
        <v>11079200</v>
      </c>
    </row>
    <row r="74" spans="1:4" x14ac:dyDescent="0.3">
      <c r="A74" s="426">
        <v>626</v>
      </c>
      <c r="B74" s="95" t="s">
        <v>379</v>
      </c>
      <c r="C74" s="95"/>
    </row>
    <row r="75" spans="1:4" x14ac:dyDescent="0.3">
      <c r="A75" s="426">
        <v>627</v>
      </c>
      <c r="B75" s="95" t="s">
        <v>380</v>
      </c>
      <c r="C75" s="95"/>
    </row>
    <row r="76" spans="1:4" x14ac:dyDescent="0.3">
      <c r="A76" s="426">
        <v>628</v>
      </c>
      <c r="B76" s="95" t="s">
        <v>381</v>
      </c>
      <c r="C76" s="95"/>
    </row>
    <row r="77" spans="1:4" x14ac:dyDescent="0.3">
      <c r="A77" s="426">
        <v>629</v>
      </c>
      <c r="B77" s="95" t="s">
        <v>382</v>
      </c>
      <c r="C77" s="95"/>
    </row>
    <row r="78" spans="1:4" x14ac:dyDescent="0.3">
      <c r="A78" s="426">
        <v>630</v>
      </c>
      <c r="B78" s="95" t="s">
        <v>383</v>
      </c>
      <c r="C78" s="95"/>
    </row>
    <row r="79" spans="1:4" x14ac:dyDescent="0.3">
      <c r="A79" s="426">
        <v>631</v>
      </c>
      <c r="B79" s="95" t="s">
        <v>384</v>
      </c>
      <c r="C79" s="95"/>
    </row>
    <row r="80" spans="1:4" x14ac:dyDescent="0.3">
      <c r="A80" s="426">
        <v>645</v>
      </c>
      <c r="B80" s="95" t="s">
        <v>204</v>
      </c>
      <c r="C80" s="95"/>
    </row>
    <row r="81" spans="1:4" x14ac:dyDescent="0.3">
      <c r="A81" s="426">
        <v>646</v>
      </c>
      <c r="B81" s="95" t="s">
        <v>199</v>
      </c>
      <c r="C81" s="95"/>
    </row>
    <row r="82" spans="1:4" x14ac:dyDescent="0.3">
      <c r="A82" s="426">
        <v>647</v>
      </c>
      <c r="B82" s="95" t="s">
        <v>395</v>
      </c>
      <c r="C82" s="95"/>
    </row>
    <row r="83" spans="1:4" x14ac:dyDescent="0.3">
      <c r="A83" s="426">
        <v>659</v>
      </c>
      <c r="B83" s="95" t="s">
        <v>399</v>
      </c>
      <c r="C83" s="95"/>
      <c r="D83">
        <v>3124138</v>
      </c>
    </row>
    <row r="84" spans="1:4" x14ac:dyDescent="0.3">
      <c r="A84" s="426">
        <v>660</v>
      </c>
      <c r="B84" s="95" t="s">
        <v>400</v>
      </c>
      <c r="C84" s="95"/>
      <c r="D84">
        <v>3831701</v>
      </c>
    </row>
    <row r="85" spans="1:4" x14ac:dyDescent="0.3">
      <c r="A85" s="426">
        <v>661</v>
      </c>
      <c r="B85" s="95" t="s">
        <v>223</v>
      </c>
      <c r="C85" s="95"/>
      <c r="D85">
        <v>123</v>
      </c>
    </row>
    <row r="86" spans="1:4" x14ac:dyDescent="0.3">
      <c r="A86" s="426">
        <v>662</v>
      </c>
      <c r="B86" s="95" t="s">
        <v>237</v>
      </c>
      <c r="C86" s="95"/>
    </row>
    <row r="87" spans="1:4" x14ac:dyDescent="0.3">
      <c r="A87" s="426">
        <v>663</v>
      </c>
      <c r="B87" s="95" t="s">
        <v>401</v>
      </c>
      <c r="C87" s="95"/>
    </row>
    <row r="88" spans="1:4" x14ac:dyDescent="0.3">
      <c r="A88" s="426">
        <v>906</v>
      </c>
      <c r="B88" s="95" t="s">
        <v>402</v>
      </c>
      <c r="C88" s="95"/>
      <c r="D88">
        <v>1</v>
      </c>
    </row>
    <row r="89" spans="1:4" x14ac:dyDescent="0.3">
      <c r="A89" s="426">
        <v>907</v>
      </c>
      <c r="B89" s="95" t="s">
        <v>403</v>
      </c>
      <c r="C89" s="95"/>
      <c r="D89">
        <v>2</v>
      </c>
    </row>
    <row r="90" spans="1:4" x14ac:dyDescent="0.3">
      <c r="A90" s="426">
        <v>947</v>
      </c>
      <c r="B90" s="95" t="s">
        <v>404</v>
      </c>
      <c r="C90" s="95"/>
      <c r="D90" t="s">
        <v>550</v>
      </c>
    </row>
    <row r="91" spans="1:4" x14ac:dyDescent="0.3">
      <c r="A91" s="426">
        <v>948</v>
      </c>
      <c r="B91" s="95" t="s">
        <v>405</v>
      </c>
      <c r="C91" s="95"/>
      <c r="D91" t="s">
        <v>526</v>
      </c>
    </row>
    <row r="92" spans="1:4" x14ac:dyDescent="0.3">
      <c r="A92" s="426">
        <v>949</v>
      </c>
      <c r="B92" s="95" t="s">
        <v>406</v>
      </c>
      <c r="C92" s="95"/>
      <c r="D92" t="s">
        <v>217</v>
      </c>
    </row>
    <row r="93" spans="1:4" x14ac:dyDescent="0.3">
      <c r="A93" s="426">
        <v>950</v>
      </c>
      <c r="B93" s="95" t="s">
        <v>407</v>
      </c>
      <c r="C93" s="95"/>
      <c r="D93" t="s">
        <v>16</v>
      </c>
    </row>
    <row r="94" spans="1:4" x14ac:dyDescent="0.3">
      <c r="A94" s="426">
        <v>951</v>
      </c>
      <c r="B94" s="95" t="s">
        <v>408</v>
      </c>
      <c r="C94" s="95"/>
      <c r="D94">
        <v>2</v>
      </c>
    </row>
    <row r="95" spans="1:4" x14ac:dyDescent="0.3">
      <c r="A95" s="426">
        <v>952</v>
      </c>
      <c r="B95" s="95" t="s">
        <v>409</v>
      </c>
      <c r="C95" s="95"/>
      <c r="D95" t="s">
        <v>527</v>
      </c>
    </row>
    <row r="96" spans="1:4" x14ac:dyDescent="0.3">
      <c r="A96" s="426">
        <v>953</v>
      </c>
      <c r="B96" s="95" t="s">
        <v>410</v>
      </c>
      <c r="C96" s="95"/>
      <c r="D96">
        <v>2</v>
      </c>
    </row>
    <row r="97" spans="1:4" x14ac:dyDescent="0.3">
      <c r="A97" s="426">
        <v>954</v>
      </c>
      <c r="B97" s="95" t="s">
        <v>215</v>
      </c>
      <c r="C97" s="95"/>
      <c r="D97" t="s">
        <v>16</v>
      </c>
    </row>
    <row r="98" spans="1:4" x14ac:dyDescent="0.3">
      <c r="A98" s="426">
        <v>955</v>
      </c>
      <c r="B98" s="95" t="s">
        <v>411</v>
      </c>
      <c r="C98" s="95"/>
      <c r="D98">
        <v>0</v>
      </c>
    </row>
    <row r="99" spans="1:4" x14ac:dyDescent="0.3">
      <c r="A99" s="426">
        <v>956</v>
      </c>
      <c r="B99" s="95" t="s">
        <v>216</v>
      </c>
      <c r="C99" s="95"/>
      <c r="D99" t="s">
        <v>16</v>
      </c>
    </row>
    <row r="100" spans="1:4" x14ac:dyDescent="0.3">
      <c r="A100" s="426">
        <v>957</v>
      </c>
      <c r="B100" s="95" t="s">
        <v>412</v>
      </c>
      <c r="C100" s="95"/>
      <c r="D100">
        <v>0</v>
      </c>
    </row>
    <row r="101" spans="1:4" x14ac:dyDescent="0.3">
      <c r="A101" s="426">
        <v>958</v>
      </c>
      <c r="B101" s="95" t="s">
        <v>413</v>
      </c>
      <c r="C101" s="95"/>
      <c r="D101" t="s">
        <v>16</v>
      </c>
    </row>
    <row r="102" spans="1:4" x14ac:dyDescent="0.3">
      <c r="A102" s="426">
        <v>959</v>
      </c>
      <c r="B102" s="95" t="s">
        <v>414</v>
      </c>
      <c r="C102" s="95"/>
    </row>
    <row r="103" spans="1:4" x14ac:dyDescent="0.3">
      <c r="A103" s="426">
        <v>960</v>
      </c>
      <c r="B103" s="95" t="s">
        <v>415</v>
      </c>
      <c r="C103" s="95"/>
      <c r="D103" t="s">
        <v>534</v>
      </c>
    </row>
    <row r="104" spans="1:4" x14ac:dyDescent="0.3">
      <c r="A104" s="426">
        <v>962</v>
      </c>
      <c r="B104" s="95" t="s">
        <v>416</v>
      </c>
      <c r="C104" s="95"/>
      <c r="D104" t="s">
        <v>457</v>
      </c>
    </row>
    <row r="105" spans="1:4" x14ac:dyDescent="0.3">
      <c r="A105" s="426">
        <v>964</v>
      </c>
      <c r="B105" s="95" t="s">
        <v>417</v>
      </c>
      <c r="C105" s="95"/>
      <c r="D105" t="s">
        <v>608</v>
      </c>
    </row>
    <row r="106" spans="1:4" x14ac:dyDescent="0.3">
      <c r="A106" s="426">
        <v>966</v>
      </c>
      <c r="B106" s="95" t="s">
        <v>419</v>
      </c>
      <c r="C106" s="95"/>
      <c r="D106" t="s">
        <v>528</v>
      </c>
    </row>
    <row r="107" spans="1:4" x14ac:dyDescent="0.3">
      <c r="A107" s="426">
        <v>968</v>
      </c>
      <c r="B107" s="95" t="s">
        <v>420</v>
      </c>
      <c r="C107" s="95"/>
      <c r="D107" t="s">
        <v>529</v>
      </c>
    </row>
    <row r="108" spans="1:4" x14ac:dyDescent="0.3">
      <c r="A108" s="426">
        <v>973</v>
      </c>
      <c r="B108" s="95" t="s">
        <v>598</v>
      </c>
      <c r="C108" s="95"/>
      <c r="D108">
        <v>0</v>
      </c>
    </row>
    <row r="109" spans="1:4" x14ac:dyDescent="0.3">
      <c r="A109" s="426">
        <v>974</v>
      </c>
      <c r="B109" s="95" t="s">
        <v>599</v>
      </c>
      <c r="C109" s="95"/>
      <c r="D109">
        <v>2</v>
      </c>
    </row>
    <row r="110" spans="1:4" x14ac:dyDescent="0.3">
      <c r="A110" s="426">
        <v>975</v>
      </c>
      <c r="B110" s="95" t="s">
        <v>264</v>
      </c>
      <c r="C110" s="95"/>
      <c r="D110">
        <v>2</v>
      </c>
    </row>
    <row r="111" spans="1:4" x14ac:dyDescent="0.3">
      <c r="A111" s="426">
        <v>979</v>
      </c>
      <c r="B111" s="95" t="s">
        <v>600</v>
      </c>
      <c r="C111" s="95"/>
      <c r="D111">
        <v>1</v>
      </c>
    </row>
    <row r="112" spans="1:4" x14ac:dyDescent="0.3">
      <c r="A112" s="426">
        <v>980</v>
      </c>
      <c r="B112" s="95" t="s">
        <v>258</v>
      </c>
      <c r="C112" s="95"/>
      <c r="D112" t="s">
        <v>609</v>
      </c>
    </row>
    <row r="113" spans="1:4" x14ac:dyDescent="0.3">
      <c r="A113" s="426">
        <v>995</v>
      </c>
      <c r="B113" s="95" t="s">
        <v>147</v>
      </c>
      <c r="C113" s="95"/>
    </row>
    <row r="114" spans="1:4" x14ac:dyDescent="0.3">
      <c r="A114" s="426">
        <v>996</v>
      </c>
      <c r="B114" s="95" t="s">
        <v>148</v>
      </c>
      <c r="C114" s="95"/>
    </row>
    <row r="115" spans="1:4" x14ac:dyDescent="0.3">
      <c r="A115" s="426">
        <v>998</v>
      </c>
      <c r="B115" s="95" t="s">
        <v>149</v>
      </c>
      <c r="C115" s="95"/>
      <c r="D115">
        <v>60</v>
      </c>
    </row>
    <row r="116" spans="1:4" x14ac:dyDescent="0.3">
      <c r="A116" s="426">
        <v>999</v>
      </c>
      <c r="B116" s="95" t="s">
        <v>150</v>
      </c>
      <c r="C116" s="95"/>
      <c r="D116">
        <v>601725</v>
      </c>
    </row>
    <row r="117" spans="1:4" x14ac:dyDescent="0.3">
      <c r="A117" s="426">
        <v>1052</v>
      </c>
      <c r="B117" s="95" t="s">
        <v>601</v>
      </c>
      <c r="C117" s="95"/>
    </row>
    <row r="118" spans="1:4" x14ac:dyDescent="0.3">
      <c r="A118" s="426">
        <v>1058</v>
      </c>
      <c r="B118" s="95" t="s">
        <v>515</v>
      </c>
      <c r="C118" s="95"/>
      <c r="D118">
        <v>2</v>
      </c>
    </row>
    <row r="119" spans="1:4" x14ac:dyDescent="0.3">
      <c r="A119" s="426">
        <v>1059</v>
      </c>
      <c r="B119" s="95" t="s">
        <v>602</v>
      </c>
      <c r="C119" s="95"/>
      <c r="D119">
        <v>1</v>
      </c>
    </row>
    <row r="120" spans="1:4" x14ac:dyDescent="0.3">
      <c r="A120" s="426">
        <v>1066</v>
      </c>
      <c r="B120" s="95" t="s">
        <v>603</v>
      </c>
      <c r="C120" s="95"/>
      <c r="D120" t="s">
        <v>610</v>
      </c>
    </row>
    <row r="121" spans="1:4" x14ac:dyDescent="0.3">
      <c r="A121" s="426">
        <v>9000</v>
      </c>
      <c r="B121" s="95" t="s">
        <v>421</v>
      </c>
      <c r="C121" s="95" t="s">
        <v>193</v>
      </c>
      <c r="D121">
        <v>75788009</v>
      </c>
    </row>
    <row r="122" spans="1:4" x14ac:dyDescent="0.3">
      <c r="A122" s="426">
        <v>9001</v>
      </c>
      <c r="B122" s="95" t="s">
        <v>422</v>
      </c>
      <c r="C122" s="95" t="s">
        <v>423</v>
      </c>
      <c r="D122">
        <v>0</v>
      </c>
    </row>
    <row r="123" spans="1:4" x14ac:dyDescent="0.3">
      <c r="A123" s="426">
        <v>9002</v>
      </c>
      <c r="B123" s="95" t="s">
        <v>424</v>
      </c>
      <c r="C123" s="95" t="s">
        <v>425</v>
      </c>
      <c r="D123">
        <v>0</v>
      </c>
    </row>
    <row r="124" spans="1:4" x14ac:dyDescent="0.3">
      <c r="A124" s="426">
        <v>9003</v>
      </c>
      <c r="B124" s="95" t="s">
        <v>426</v>
      </c>
      <c r="C124" s="95" t="s">
        <v>427</v>
      </c>
      <c r="D124">
        <v>0</v>
      </c>
    </row>
    <row r="125" spans="1:4" x14ac:dyDescent="0.3">
      <c r="A125" s="426">
        <v>9004</v>
      </c>
      <c r="B125" s="95" t="s">
        <v>428</v>
      </c>
      <c r="C125" s="95" t="s">
        <v>429</v>
      </c>
      <c r="D125" t="s">
        <v>193</v>
      </c>
    </row>
    <row r="126" spans="1:4" x14ac:dyDescent="0.3">
      <c r="A126" s="426">
        <v>9005</v>
      </c>
      <c r="B126" s="95" t="s">
        <v>430</v>
      </c>
      <c r="C126" s="95" t="s">
        <v>431</v>
      </c>
      <c r="D126">
        <v>0</v>
      </c>
    </row>
    <row r="127" spans="1:4" x14ac:dyDescent="0.3">
      <c r="A127" s="426">
        <v>9006</v>
      </c>
      <c r="B127" s="95" t="s">
        <v>432</v>
      </c>
      <c r="C127" s="95" t="s">
        <v>433</v>
      </c>
      <c r="D127">
        <v>0</v>
      </c>
    </row>
    <row r="128" spans="1:4" x14ac:dyDescent="0.3">
      <c r="A128" s="426">
        <v>9007</v>
      </c>
      <c r="B128" s="95" t="s">
        <v>524</v>
      </c>
      <c r="C128" s="95" t="s">
        <v>434</v>
      </c>
      <c r="D128">
        <v>0</v>
      </c>
    </row>
    <row r="129" spans="1:4" x14ac:dyDescent="0.3">
      <c r="A129" s="426">
        <v>9008</v>
      </c>
      <c r="B129" s="95" t="s">
        <v>435</v>
      </c>
      <c r="C129" s="95" t="s">
        <v>193</v>
      </c>
      <c r="D129">
        <v>1.5</v>
      </c>
    </row>
    <row r="130" spans="1:4" x14ac:dyDescent="0.3">
      <c r="A130" s="426">
        <v>9010</v>
      </c>
      <c r="B130" s="95" t="s">
        <v>436</v>
      </c>
      <c r="C130" s="95" t="s">
        <v>437</v>
      </c>
      <c r="D130">
        <v>0</v>
      </c>
    </row>
    <row r="131" spans="1:4" x14ac:dyDescent="0.3">
      <c r="A131" s="426">
        <v>9011</v>
      </c>
      <c r="B131" s="95" t="s">
        <v>604</v>
      </c>
      <c r="C131" s="95" t="s">
        <v>439</v>
      </c>
      <c r="D131">
        <v>0</v>
      </c>
    </row>
    <row r="132" spans="1:4" x14ac:dyDescent="0.3">
      <c r="A132" s="426">
        <v>9012</v>
      </c>
      <c r="B132" s="95" t="s">
        <v>605</v>
      </c>
      <c r="C132" s="95" t="s">
        <v>439</v>
      </c>
      <c r="D132">
        <v>0</v>
      </c>
    </row>
    <row r="133" spans="1:4" x14ac:dyDescent="0.3">
      <c r="A133" s="426">
        <v>9013</v>
      </c>
      <c r="B133" s="95" t="s">
        <v>441</v>
      </c>
      <c r="C133" s="95" t="s">
        <v>442</v>
      </c>
      <c r="D133">
        <v>0</v>
      </c>
    </row>
    <row r="134" spans="1:4" x14ac:dyDescent="0.3">
      <c r="A134" s="426">
        <v>9014</v>
      </c>
      <c r="B134" s="95" t="s">
        <v>443</v>
      </c>
      <c r="C134" s="95" t="s">
        <v>444</v>
      </c>
      <c r="D134">
        <v>0</v>
      </c>
    </row>
    <row r="135" spans="1:4" x14ac:dyDescent="0.3">
      <c r="A135" s="426">
        <v>9015</v>
      </c>
      <c r="B135" s="95" t="s">
        <v>606</v>
      </c>
      <c r="C135" s="95" t="s">
        <v>193</v>
      </c>
      <c r="D135">
        <v>0</v>
      </c>
    </row>
    <row r="136" spans="1:4" x14ac:dyDescent="0.3">
      <c r="A136" s="426">
        <v>9016</v>
      </c>
      <c r="B136" s="95" t="s">
        <v>607</v>
      </c>
      <c r="C136" s="95" t="s">
        <v>193</v>
      </c>
      <c r="D136">
        <v>0</v>
      </c>
    </row>
    <row r="137" spans="1:4" x14ac:dyDescent="0.3">
      <c r="A137" s="426">
        <v>9017</v>
      </c>
      <c r="B137" s="95" t="s">
        <v>447</v>
      </c>
      <c r="C137" s="95" t="s">
        <v>448</v>
      </c>
      <c r="D137">
        <v>0</v>
      </c>
    </row>
    <row r="138" spans="1:4" x14ac:dyDescent="0.3">
      <c r="A138" s="426">
        <v>9018</v>
      </c>
      <c r="B138" s="95" t="s">
        <v>449</v>
      </c>
      <c r="C138" s="95" t="s">
        <v>450</v>
      </c>
      <c r="D138">
        <v>0</v>
      </c>
    </row>
    <row r="139" spans="1:4" x14ac:dyDescent="0.3">
      <c r="A139" s="426">
        <v>9019</v>
      </c>
      <c r="B139" s="95" t="s">
        <v>451</v>
      </c>
      <c r="C139" s="95" t="s">
        <v>452</v>
      </c>
      <c r="D139">
        <v>0</v>
      </c>
    </row>
    <row r="140" spans="1:4" x14ac:dyDescent="0.3">
      <c r="A140"/>
    </row>
    <row r="141" spans="1:4" x14ac:dyDescent="0.3">
      <c r="A141"/>
    </row>
    <row r="142" spans="1:4" x14ac:dyDescent="0.3">
      <c r="B142" s="95"/>
      <c r="C142" s="95"/>
      <c r="D142" s="95"/>
    </row>
    <row r="143" spans="1:4" x14ac:dyDescent="0.3">
      <c r="A143" s="73">
        <v>0</v>
      </c>
      <c r="B143" s="95" t="s">
        <v>456</v>
      </c>
      <c r="C143" s="95"/>
      <c r="D143" s="95">
        <f>D121</f>
        <v>75788009</v>
      </c>
    </row>
    <row r="144" spans="1:4" x14ac:dyDescent="0.3">
      <c r="B144" s="95" t="s">
        <v>455</v>
      </c>
      <c r="C144" s="95"/>
      <c r="D144" s="95"/>
    </row>
    <row r="145" spans="1:4" x14ac:dyDescent="0.3">
      <c r="A145" s="339">
        <v>906</v>
      </c>
      <c r="B145" s="95"/>
      <c r="C145" s="95"/>
      <c r="D145" s="95">
        <f>D88</f>
        <v>1</v>
      </c>
    </row>
    <row r="146" spans="1:4" x14ac:dyDescent="0.3">
      <c r="A146" s="339">
        <v>907</v>
      </c>
      <c r="B146" s="95"/>
      <c r="C146" s="95"/>
      <c r="D146" s="95">
        <f>D89</f>
        <v>2</v>
      </c>
    </row>
    <row r="147" spans="1:4" x14ac:dyDescent="0.3">
      <c r="A147" s="339">
        <v>951</v>
      </c>
      <c r="B147" s="95"/>
      <c r="C147" s="95"/>
      <c r="D147" s="95">
        <f>D94</f>
        <v>2</v>
      </c>
    </row>
    <row r="148" spans="1:4" x14ac:dyDescent="0.3">
      <c r="A148" s="339">
        <v>953</v>
      </c>
      <c r="B148" s="95"/>
      <c r="C148" s="95"/>
      <c r="D148" s="95">
        <f>D96</f>
        <v>2</v>
      </c>
    </row>
    <row r="149" spans="1:4" x14ac:dyDescent="0.3">
      <c r="A149" s="339">
        <v>955</v>
      </c>
      <c r="B149" s="95"/>
      <c r="C149" s="95"/>
      <c r="D149" s="95">
        <f>D98</f>
        <v>0</v>
      </c>
    </row>
    <row r="150" spans="1:4" x14ac:dyDescent="0.3">
      <c r="A150" s="339">
        <v>957</v>
      </c>
      <c r="B150" s="95"/>
      <c r="C150" s="95"/>
      <c r="D150" s="95">
        <f>D100</f>
        <v>0</v>
      </c>
    </row>
    <row r="151" spans="1:4" x14ac:dyDescent="0.3">
      <c r="A151" s="339">
        <v>959</v>
      </c>
      <c r="B151" s="95"/>
      <c r="C151" s="95"/>
      <c r="D151" s="95"/>
    </row>
    <row r="152" spans="1:4" x14ac:dyDescent="0.3">
      <c r="A152" s="73">
        <v>965</v>
      </c>
      <c r="B152" s="95"/>
      <c r="C152" s="95"/>
      <c r="D152" s="95"/>
    </row>
    <row r="153" spans="1:4" x14ac:dyDescent="0.3">
      <c r="A153" s="339">
        <v>973</v>
      </c>
      <c r="B153" s="95"/>
      <c r="C153" s="95"/>
      <c r="D153" s="95">
        <f>D108</f>
        <v>0</v>
      </c>
    </row>
    <row r="154" spans="1:4" x14ac:dyDescent="0.3">
      <c r="A154" s="339">
        <v>974</v>
      </c>
      <c r="B154" s="95"/>
      <c r="C154" s="95"/>
      <c r="D154" s="95">
        <f t="shared" ref="D154:D155" si="0">D109</f>
        <v>2</v>
      </c>
    </row>
    <row r="155" spans="1:4" x14ac:dyDescent="0.3">
      <c r="A155" s="339">
        <v>975</v>
      </c>
      <c r="B155" s="95"/>
      <c r="C155" s="95"/>
      <c r="D155" s="95">
        <f t="shared" si="0"/>
        <v>2</v>
      </c>
    </row>
    <row r="156" spans="1:4" x14ac:dyDescent="0.3">
      <c r="A156" s="339">
        <v>976</v>
      </c>
      <c r="B156" s="95"/>
      <c r="C156" s="95"/>
      <c r="D156" s="95">
        <f>D111</f>
        <v>1</v>
      </c>
    </row>
    <row r="157" spans="1:4" x14ac:dyDescent="0.3">
      <c r="A157" s="339">
        <v>977</v>
      </c>
      <c r="B157" s="95"/>
      <c r="C157" s="95"/>
      <c r="D157" s="95"/>
    </row>
    <row r="158" spans="1:4" x14ac:dyDescent="0.3">
      <c r="A158" s="339">
        <v>978</v>
      </c>
      <c r="B158" s="95"/>
      <c r="C158" s="95"/>
      <c r="D158" s="95"/>
    </row>
    <row r="159" spans="1:4" x14ac:dyDescent="0.3">
      <c r="A159" s="339">
        <v>979</v>
      </c>
      <c r="B159" s="95"/>
      <c r="C159" s="95"/>
      <c r="D159" s="95"/>
    </row>
    <row r="160" spans="1:4" x14ac:dyDescent="0.3">
      <c r="A160" s="73">
        <v>995</v>
      </c>
      <c r="B160" s="95"/>
      <c r="C160" s="95"/>
      <c r="D160" s="95">
        <f>D113</f>
        <v>0</v>
      </c>
    </row>
    <row r="161" spans="1:4" x14ac:dyDescent="0.3">
      <c r="A161" s="73">
        <v>996</v>
      </c>
      <c r="B161" s="95"/>
      <c r="C161" s="95"/>
      <c r="D161" s="95">
        <f t="shared" ref="D161:D163" si="1">D114</f>
        <v>0</v>
      </c>
    </row>
    <row r="162" spans="1:4" x14ac:dyDescent="0.3">
      <c r="A162" s="73">
        <v>998</v>
      </c>
      <c r="B162" s="95"/>
      <c r="C162" s="95"/>
      <c r="D162" s="95">
        <f t="shared" si="1"/>
        <v>60</v>
      </c>
    </row>
    <row r="163" spans="1:4" x14ac:dyDescent="0.3">
      <c r="A163" s="73">
        <v>999</v>
      </c>
      <c r="B163" s="95"/>
      <c r="C163" s="95"/>
      <c r="D163" s="95">
        <f t="shared" si="1"/>
        <v>601725</v>
      </c>
    </row>
    <row r="164" spans="1:4" x14ac:dyDescent="0.3">
      <c r="A164" s="340">
        <v>554</v>
      </c>
      <c r="B164" s="95"/>
      <c r="C164" s="95"/>
      <c r="D164" s="338"/>
    </row>
    <row r="165" spans="1:4" x14ac:dyDescent="0.3">
      <c r="A165" s="340">
        <v>555</v>
      </c>
      <c r="B165" s="95"/>
      <c r="C165" s="95"/>
      <c r="D165" s="338"/>
    </row>
    <row r="166" spans="1:4" x14ac:dyDescent="0.3">
      <c r="A166" s="340">
        <v>556</v>
      </c>
      <c r="B166" s="95"/>
      <c r="C166" s="95"/>
      <c r="D166" s="338"/>
    </row>
    <row r="167" spans="1:4" x14ac:dyDescent="0.3">
      <c r="A167" s="340">
        <v>557</v>
      </c>
      <c r="B167" s="95"/>
      <c r="C167" s="95"/>
      <c r="D167" s="338"/>
    </row>
    <row r="168" spans="1:4" x14ac:dyDescent="0.3">
      <c r="A168" s="340">
        <v>606</v>
      </c>
      <c r="B168" s="95"/>
      <c r="C168" s="95"/>
      <c r="D168" s="338"/>
    </row>
    <row r="169" spans="1:4" x14ac:dyDescent="0.3">
      <c r="A169" s="340">
        <v>662</v>
      </c>
      <c r="B169" s="95" t="s">
        <v>237</v>
      </c>
      <c r="C169" s="95"/>
      <c r="D169" s="338"/>
    </row>
    <row r="170" spans="1:4" x14ac:dyDescent="0.3">
      <c r="A170" s="340">
        <v>663</v>
      </c>
      <c r="B170" s="95" t="s">
        <v>401</v>
      </c>
      <c r="C170" s="95"/>
      <c r="D170" s="338"/>
    </row>
    <row r="171" spans="1:4" x14ac:dyDescent="0.3">
      <c r="A171" s="341">
        <v>336</v>
      </c>
      <c r="B171" s="95"/>
      <c r="C171" s="95"/>
      <c r="D171" s="342"/>
    </row>
    <row r="172" spans="1:4" x14ac:dyDescent="0.3">
      <c r="A172" s="341">
        <v>44</v>
      </c>
      <c r="B172" s="95"/>
      <c r="C172" s="95"/>
      <c r="D172" s="342"/>
    </row>
    <row r="173" spans="1:4" x14ac:dyDescent="0.3">
      <c r="A173" s="341">
        <v>45</v>
      </c>
      <c r="B173" s="95"/>
      <c r="C173" s="95"/>
      <c r="D173" s="342"/>
    </row>
    <row r="174" spans="1:4" x14ac:dyDescent="0.3">
      <c r="A174" s="341">
        <v>47</v>
      </c>
      <c r="B174" s="95"/>
      <c r="C174" s="95"/>
      <c r="D174" s="342"/>
    </row>
    <row r="175" spans="1:4" x14ac:dyDescent="0.3">
      <c r="A175" s="341">
        <v>48</v>
      </c>
      <c r="B175" s="95"/>
      <c r="C175" s="95"/>
      <c r="D175" s="342"/>
    </row>
    <row r="176" spans="1:4" x14ac:dyDescent="0.3">
      <c r="A176" s="345">
        <v>385</v>
      </c>
      <c r="B176" s="95"/>
      <c r="C176" s="95"/>
      <c r="D176" s="346"/>
    </row>
    <row r="177" spans="1:4" x14ac:dyDescent="0.3">
      <c r="A177" s="345">
        <v>626</v>
      </c>
      <c r="B177" s="95"/>
      <c r="C177" s="95"/>
      <c r="D177" s="346"/>
    </row>
    <row r="178" spans="1:4" x14ac:dyDescent="0.3">
      <c r="A178" s="345">
        <v>338</v>
      </c>
      <c r="B178" s="95"/>
      <c r="C178" s="95"/>
      <c r="D178" s="349"/>
    </row>
    <row r="179" spans="1:4" x14ac:dyDescent="0.3">
      <c r="A179" s="347">
        <v>620</v>
      </c>
      <c r="B179" s="95"/>
      <c r="C179" s="95"/>
      <c r="D179" s="348">
        <f>D72</f>
        <v>2</v>
      </c>
    </row>
    <row r="180" spans="1:4" x14ac:dyDescent="0.3">
      <c r="A180" s="73">
        <v>545</v>
      </c>
      <c r="B180" s="95"/>
      <c r="C180" s="95"/>
      <c r="D180" s="348"/>
    </row>
    <row r="181" spans="1:4" x14ac:dyDescent="0.3">
      <c r="A181" s="347">
        <v>624</v>
      </c>
      <c r="B181" s="95"/>
      <c r="C181" s="95"/>
      <c r="D181" s="348"/>
    </row>
    <row r="182" spans="1:4" x14ac:dyDescent="0.3">
      <c r="A182" s="347">
        <v>577</v>
      </c>
      <c r="B182" s="95"/>
      <c r="C182" s="95"/>
      <c r="D182" s="348">
        <f>D63</f>
        <v>0</v>
      </c>
    </row>
    <row r="183" spans="1:4" s="95" customFormat="1" x14ac:dyDescent="0.3">
      <c r="A183" s="426">
        <v>1058</v>
      </c>
      <c r="D183" s="348">
        <f>D118</f>
        <v>2</v>
      </c>
    </row>
    <row r="184" spans="1:4" s="95" customFormat="1" x14ac:dyDescent="0.3">
      <c r="A184" s="426">
        <v>1059</v>
      </c>
      <c r="D184" s="348">
        <f>D119</f>
        <v>1</v>
      </c>
    </row>
    <row r="185" spans="1:4" x14ac:dyDescent="0.3">
      <c r="A185" s="343" t="s">
        <v>453</v>
      </c>
      <c r="B185" s="344"/>
      <c r="C185" s="344"/>
      <c r="D185" s="344">
        <f>SUM(D145:D184)</f>
        <v>601802</v>
      </c>
    </row>
    <row r="186" spans="1:4" x14ac:dyDescent="0.3">
      <c r="A186" s="343"/>
      <c r="B186" s="344"/>
      <c r="C186" s="344"/>
      <c r="D186" s="344"/>
    </row>
    <row r="187" spans="1:4" x14ac:dyDescent="0.3">
      <c r="A187" s="343" t="s">
        <v>454</v>
      </c>
      <c r="B187" s="344"/>
      <c r="C187" s="344"/>
      <c r="D187" s="344">
        <f>D143-D185</f>
        <v>75186207</v>
      </c>
    </row>
    <row r="188" spans="1:4" x14ac:dyDescent="0.3">
      <c r="A188" s="343"/>
      <c r="B188" s="344"/>
      <c r="C188" s="344"/>
      <c r="D188" s="344"/>
    </row>
    <row r="189" spans="1:4" x14ac:dyDescent="0.3">
      <c r="A189" s="345">
        <v>1</v>
      </c>
      <c r="B189" s="95"/>
      <c r="C189" s="95"/>
      <c r="D189" s="346"/>
    </row>
    <row r="190" spans="1:4" x14ac:dyDescent="0.3">
      <c r="A190" s="345">
        <v>2</v>
      </c>
      <c r="B190" s="95"/>
      <c r="C190" s="95"/>
      <c r="D190" s="346"/>
    </row>
    <row r="191" spans="1:4" x14ac:dyDescent="0.3">
      <c r="A191" s="345">
        <v>3</v>
      </c>
      <c r="B191" s="95"/>
      <c r="C191" s="95"/>
      <c r="D191" s="346"/>
    </row>
    <row r="192" spans="1:4" x14ac:dyDescent="0.3">
      <c r="B192" s="95"/>
      <c r="C192" s="95"/>
      <c r="D192" s="95"/>
    </row>
    <row r="193" spans="1:4" x14ac:dyDescent="0.3">
      <c r="B193" s="95"/>
      <c r="C193" s="95"/>
      <c r="D193" s="352">
        <f>D187+D189+D190+D191</f>
        <v>75186207</v>
      </c>
    </row>
    <row r="194" spans="1:4" x14ac:dyDescent="0.3">
      <c r="B194" s="95"/>
      <c r="C194" s="95"/>
      <c r="D194" s="352"/>
    </row>
    <row r="195" spans="1:4" x14ac:dyDescent="0.3">
      <c r="B195" s="95"/>
      <c r="C195" s="95"/>
      <c r="D195" s="352">
        <f>'Unit Data from Audit Worksheet'!E55</f>
        <v>75186207</v>
      </c>
    </row>
    <row r="196" spans="1:4" x14ac:dyDescent="0.3">
      <c r="B196" s="95"/>
      <c r="C196" s="95"/>
      <c r="D196" s="352"/>
    </row>
    <row r="197" spans="1:4" x14ac:dyDescent="0.3">
      <c r="B197" s="95"/>
      <c r="C197" s="95"/>
      <c r="D197" s="352">
        <f>IF(D198=FALSE,"N/A",D193-D195)</f>
        <v>0</v>
      </c>
    </row>
    <row r="198" spans="1:4" x14ac:dyDescent="0.3">
      <c r="D198" t="b">
        <f>'Unit Data from Audit Worksheet'!$D$2='PY1 Data(H)'!D199</f>
        <v>1</v>
      </c>
    </row>
    <row r="199" spans="1:4" ht="49.8" customHeight="1" x14ac:dyDescent="0.3">
      <c r="A199" s="408"/>
      <c r="B199" s="304"/>
      <c r="C199" s="304"/>
      <c r="D199" s="304" t="str">
        <f>D1</f>
        <v>ElectriCities of North Carolina</v>
      </c>
    </row>
  </sheetData>
  <sheetProtection algorithmName="SHA-512" hashValue="u0lSOfngbdiwCj9mdwnV8Rn9RvPxNIw/Z0ZYvB/6GbatTva2qx2JGyyj9dIpQ/rtTZ2Wgra6ZLZxQ8IluBRd4A==" saltValue="acd6U6vYmgyy6nUVVegNsw==" spinCount="100000" sheet="1" objects="1" scenarios="1"/>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64F91-7BF7-461E-9581-3A63F47A9E83}">
  <dimension ref="A1:D28"/>
  <sheetViews>
    <sheetView workbookViewId="0">
      <selection activeCell="C1" sqref="C1"/>
    </sheetView>
  </sheetViews>
  <sheetFormatPr defaultRowHeight="14.4" x14ac:dyDescent="0.3"/>
  <cols>
    <col min="4" max="4" width="23.21875" customWidth="1"/>
  </cols>
  <sheetData>
    <row r="1" spans="1:4" ht="57.6" x14ac:dyDescent="0.3">
      <c r="D1" s="429" t="s">
        <v>549</v>
      </c>
    </row>
    <row r="2" spans="1:4" x14ac:dyDescent="0.3">
      <c r="D2">
        <v>601725</v>
      </c>
    </row>
    <row r="3" spans="1:4" x14ac:dyDescent="0.3">
      <c r="A3">
        <v>502</v>
      </c>
      <c r="D3" cm="1">
        <f t="array" ref="D3">_xlfn.XLOOKUP(D$1,'PY1 Data(H)'!$A$1:$BR$1,_xlfn.XLOOKUP($A3,'PY1 Data(H)'!$A$1:$A$140,'PY1 Data(H)'!$A$1:$BR$140))</f>
        <v>3458692</v>
      </c>
    </row>
    <row r="4" spans="1:4" x14ac:dyDescent="0.3">
      <c r="A4">
        <v>503</v>
      </c>
      <c r="D4" s="95" cm="1">
        <f t="array" ref="D4">_xlfn.XLOOKUP(D$1,'PY1 Data(H)'!$A$1:$BR$1,_xlfn.XLOOKUP($A4,'PY1 Data(H)'!$A$1:$A$140,'PY1 Data(H)'!$A$1:$BR$140))</f>
        <v>0</v>
      </c>
    </row>
    <row r="5" spans="1:4" x14ac:dyDescent="0.3">
      <c r="D5" s="95" cm="1">
        <f t="array" ref="D5">_xlfn.XLOOKUP(D$1,'PY1 Data(H)'!$A$1:$BR$1,_xlfn.XLOOKUP($A5,'PY1 Data(H)'!$A$1:$A$140,'PY1 Data(H)'!$A$1:$BR$140))</f>
        <v>0</v>
      </c>
    </row>
    <row r="6" spans="1:4" x14ac:dyDescent="0.3">
      <c r="A6">
        <v>592</v>
      </c>
      <c r="D6" s="95" cm="1">
        <f t="array" ref="D6">_xlfn.XLOOKUP(D$1,'PY1 Data(H)'!$A$1:$BR$1,_xlfn.XLOOKUP($A6,'PY1 Data(H)'!$A$1:$A$140,'PY1 Data(H)'!$A$1:$BR$140))</f>
        <v>-459032</v>
      </c>
    </row>
    <row r="7" spans="1:4" x14ac:dyDescent="0.3">
      <c r="A7">
        <v>591</v>
      </c>
      <c r="D7" s="95" cm="1">
        <f t="array" ref="D7">_xlfn.XLOOKUP(D$1,'PY1 Data(H)'!$A$1:$BR$1,_xlfn.XLOOKUP($A7,'PY1 Data(H)'!$A$1:$A$140,'PY1 Data(H)'!$A$1:$BR$140))</f>
        <v>39312886</v>
      </c>
    </row>
    <row r="8" spans="1:4" x14ac:dyDescent="0.3">
      <c r="D8" s="95" cm="1">
        <f t="array" ref="D8">_xlfn.XLOOKUP(D$1,'PY1 Data(H)'!$A$1:$BR$1,_xlfn.XLOOKUP($A8,'PY1 Data(H)'!$A$1:$A$140,'PY1 Data(H)'!$A$1:$BR$140))</f>
        <v>0</v>
      </c>
    </row>
    <row r="9" spans="1:4" x14ac:dyDescent="0.3">
      <c r="A9">
        <v>534</v>
      </c>
      <c r="D9" s="95" cm="1">
        <f t="array" ref="D9">_xlfn.XLOOKUP(D$1,'PY1 Data(H)'!$A$1:$BR$1,_xlfn.XLOOKUP($A9,'PY1 Data(H)'!$A$1:$A$140,'PY1 Data(H)'!$A$1:$BR$140))</f>
        <v>0</v>
      </c>
    </row>
    <row r="10" spans="1:4" x14ac:dyDescent="0.3">
      <c r="A10">
        <v>13</v>
      </c>
      <c r="D10" s="95" cm="1">
        <f t="array" ref="D10">_xlfn.XLOOKUP(D$1,'PY1 Data(H)'!$A$1:$BR$1,_xlfn.XLOOKUP($A10,'PY1 Data(H)'!$A$1:$A$140,'PY1 Data(H)'!$A$1:$BR$140))</f>
        <v>5665253</v>
      </c>
    </row>
    <row r="11" spans="1:4" x14ac:dyDescent="0.3">
      <c r="A11">
        <v>14</v>
      </c>
      <c r="D11" s="95" cm="1">
        <f t="array" ref="D11">_xlfn.XLOOKUP(D$1,'PY1 Data(H)'!$A$1:$BR$1,_xlfn.XLOOKUP($A11,'PY1 Data(H)'!$A$1:$A$140,'PY1 Data(H)'!$A$1:$BR$140))</f>
        <v>3780309</v>
      </c>
    </row>
    <row r="12" spans="1:4" x14ac:dyDescent="0.3">
      <c r="A12">
        <v>32</v>
      </c>
      <c r="D12" s="95" cm="1">
        <f t="array" ref="D12">_xlfn.XLOOKUP(D$1,'PY1 Data(H)'!$A$1:$BR$1,_xlfn.XLOOKUP($A12,'PY1 Data(H)'!$A$1:$A$140,'PY1 Data(H)'!$A$1:$BR$140))</f>
        <v>681788</v>
      </c>
    </row>
    <row r="13" spans="1:4" x14ac:dyDescent="0.3">
      <c r="A13">
        <v>31</v>
      </c>
      <c r="D13" s="95" cm="1">
        <f t="array" ref="D13">_xlfn.XLOOKUP(D$1,'PY1 Data(H)'!$A$1:$BR$1,_xlfn.XLOOKUP($A13,'PY1 Data(H)'!$A$1:$A$140,'PY1 Data(H)'!$A$1:$BR$140))</f>
        <v>0</v>
      </c>
    </row>
    <row r="14" spans="1:4" x14ac:dyDescent="0.3">
      <c r="A14">
        <v>193</v>
      </c>
      <c r="D14" s="95" cm="1">
        <f t="array" ref="D14">_xlfn.XLOOKUP(D$1,'PY1 Data(H)'!$A$1:$BR$1,_xlfn.XLOOKUP($A14,'PY1 Data(H)'!$A$1:$A$140,'PY1 Data(H)'!$A$1:$BR$140))</f>
        <v>608612</v>
      </c>
    </row>
    <row r="15" spans="1:4" x14ac:dyDescent="0.3">
      <c r="A15">
        <v>33</v>
      </c>
      <c r="D15" s="95" cm="1">
        <f t="array" ref="D15">_xlfn.XLOOKUP(D$1,'PY1 Data(H)'!$A$1:$BR$1,_xlfn.XLOOKUP($A15,'PY1 Data(H)'!$A$1:$A$140,'PY1 Data(H)'!$A$1:$BR$140))</f>
        <v>183588</v>
      </c>
    </row>
    <row r="16" spans="1:4" x14ac:dyDescent="0.3">
      <c r="D16" s="95" cm="1">
        <f t="array" ref="D16">_xlfn.XLOOKUP(D$1,'PY1 Data(H)'!$A$1:$BR$1,_xlfn.XLOOKUP($A16,'PY1 Data(H)'!$A$1:$A$140,'PY1 Data(H)'!$A$1:$BR$140))</f>
        <v>0</v>
      </c>
    </row>
    <row r="17" spans="1:4" x14ac:dyDescent="0.3">
      <c r="A17">
        <v>512</v>
      </c>
      <c r="D17" s="95" cm="1">
        <f t="array" ref="D17">_xlfn.XLOOKUP(D$1,'PY1 Data(H)'!$A$1:$BR$1,_xlfn.XLOOKUP($A17,'PY1 Data(H)'!$A$1:$A$140,'PY1 Data(H)'!$A$1:$BR$140))</f>
        <v>3918946</v>
      </c>
    </row>
    <row r="18" spans="1:4" x14ac:dyDescent="0.3">
      <c r="D18" s="95" cm="1">
        <f t="array" ref="D18">_xlfn.XLOOKUP(D$1,'PY1 Data(H)'!$A$1:$BR$1,_xlfn.XLOOKUP($A18,'PY1 Data(H)'!$A$1:$A$140,'PY1 Data(H)'!$A$1:$BR$140))</f>
        <v>0</v>
      </c>
    </row>
    <row r="19" spans="1:4" x14ac:dyDescent="0.3">
      <c r="A19">
        <v>622</v>
      </c>
      <c r="D19" s="95" cm="1">
        <f t="array" ref="D19">_xlfn.XLOOKUP(D$1,'PY1 Data(H)'!$A$1:$BR$1,_xlfn.XLOOKUP($A19,'PY1 Data(H)'!$A$1:$A$140,'PY1 Data(H)'!$A$1:$BR$140))</f>
        <v>11079200</v>
      </c>
    </row>
    <row r="20" spans="1:4" x14ac:dyDescent="0.3">
      <c r="A20">
        <v>577</v>
      </c>
      <c r="D20" s="95" cm="1">
        <f t="array" ref="D20">_xlfn.XLOOKUP(D$1,'PY1 Data(H)'!$A$1:$BR$1,_xlfn.XLOOKUP($A20,'PY1 Data(H)'!$A$1:$A$140,'PY1 Data(H)'!$A$1:$BR$140))</f>
        <v>0</v>
      </c>
    </row>
    <row r="21" spans="1:4" x14ac:dyDescent="0.3">
      <c r="D21" s="95" cm="1">
        <f t="array" ref="D21">_xlfn.XLOOKUP(D$1,'PY1 Data(H)'!$A$1:$BR$1,_xlfn.XLOOKUP($A21,'PY1 Data(H)'!$A$1:$A$140,'PY1 Data(H)'!$A$1:$BR$140))</f>
        <v>0</v>
      </c>
    </row>
    <row r="22" spans="1:4" x14ac:dyDescent="0.3">
      <c r="A22">
        <v>547</v>
      </c>
      <c r="D22" s="95" cm="1">
        <f t="array" ref="D22">_xlfn.XLOOKUP(D$1,'PY1 Data(H)'!$A$1:$BR$1,_xlfn.XLOOKUP($A22,'PY1 Data(H)'!$A$1:$A$140,'PY1 Data(H)'!$A$1:$BR$140))</f>
        <v>3</v>
      </c>
    </row>
    <row r="23" spans="1:4" x14ac:dyDescent="0.3">
      <c r="A23">
        <v>659</v>
      </c>
      <c r="D23" s="95" cm="1">
        <f t="array" ref="D23">_xlfn.XLOOKUP(D$1,'PY1 Data(H)'!$A$1:$BR$1,_xlfn.XLOOKUP($A23,'PY1 Data(H)'!$A$1:$A$140,'PY1 Data(H)'!$A$1:$BR$140))</f>
        <v>3124138</v>
      </c>
    </row>
    <row r="24" spans="1:4" x14ac:dyDescent="0.3">
      <c r="A24">
        <v>660</v>
      </c>
      <c r="D24" s="95" cm="1">
        <f t="array" ref="D24">_xlfn.XLOOKUP(D$1,'PY1 Data(H)'!$A$1:$BR$1,_xlfn.XLOOKUP($A24,'PY1 Data(H)'!$A$1:$A$140,'PY1 Data(H)'!$A$1:$BR$140))</f>
        <v>3831701</v>
      </c>
    </row>
    <row r="25" spans="1:4" x14ac:dyDescent="0.3">
      <c r="A25">
        <v>661</v>
      </c>
      <c r="D25" s="95" cm="1">
        <f t="array" ref="D25">_xlfn.XLOOKUP(D$1,'PY1 Data(H)'!$A$1:$BR$1,_xlfn.XLOOKUP($A25,'PY1 Data(H)'!$A$1:$A$140,'PY1 Data(H)'!$A$1:$BR$140))</f>
        <v>123</v>
      </c>
    </row>
    <row r="26" spans="1:4" x14ac:dyDescent="0.3">
      <c r="D26" s="95" cm="1">
        <f t="array" ref="D26">_xlfn.XLOOKUP(D$1,'PY1 Data(H)'!$A$1:$BR$1,_xlfn.XLOOKUP($A26,'PY1 Data(H)'!$A$1:$A$140,'PY1 Data(H)'!$A$1:$BR$140))</f>
        <v>0</v>
      </c>
    </row>
    <row r="27" spans="1:4" x14ac:dyDescent="0.3">
      <c r="D27" s="95" cm="1">
        <f t="array" ref="D27">_xlfn.XLOOKUP(D$1,'PY1 Data(H)'!$A$1:$BR$1,_xlfn.XLOOKUP($A27,'PY1 Data(H)'!$A$1:$A$140,'PY1 Data(H)'!$A$1:$BR$140))</f>
        <v>0</v>
      </c>
    </row>
    <row r="28" spans="1:4" x14ac:dyDescent="0.3">
      <c r="A28">
        <v>620</v>
      </c>
      <c r="D28" s="95" cm="1">
        <f t="array" ref="D28">_xlfn.XLOOKUP(D$1,'PY1 Data(H)'!$A$1:$BR$1,_xlfn.XLOOKUP($A28,'PY1 Data(H)'!$A$1:$A$140,'PY1 Data(H)'!$A$1:$BR$140))</f>
        <v>2</v>
      </c>
    </row>
  </sheetData>
  <sheetProtection algorithmName="SHA-512" hashValue="U7TRtA16X/r0zRVd8CcuKVvrvBT303JFECTL2bvCpHT4RN85nd1SZ/EwY6Ljhp+cRFBiaiT2XhzYnH3JNA1Nfg==" saltValue="AUog7sQpxvF364x+7ysZgA=="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13A77-3A1D-42C6-9163-E834FCEF769B}">
  <dimension ref="A1:AA292"/>
  <sheetViews>
    <sheetView workbookViewId="0">
      <selection activeCell="E14" sqref="E14"/>
    </sheetView>
  </sheetViews>
  <sheetFormatPr defaultRowHeight="14.4" x14ac:dyDescent="0.3"/>
  <cols>
    <col min="4" max="4" width="13.88671875" customWidth="1"/>
    <col min="5" max="5" width="10" customWidth="1"/>
    <col min="6" max="6" width="23.33203125" customWidth="1"/>
    <col min="7" max="7" width="11.6640625" customWidth="1"/>
    <col min="8" max="8" width="13.33203125" customWidth="1"/>
    <col min="10" max="10" width="12.44140625" customWidth="1"/>
    <col min="11" max="11" width="13.109375" customWidth="1"/>
    <col min="12" max="12" width="13.21875" customWidth="1"/>
    <col min="18" max="18" width="20.6640625" customWidth="1"/>
    <col min="19" max="19" width="12.77734375" customWidth="1"/>
  </cols>
  <sheetData>
    <row r="1" spans="1:27" x14ac:dyDescent="0.3">
      <c r="D1" t="s">
        <v>549</v>
      </c>
    </row>
    <row r="2" spans="1:27" x14ac:dyDescent="0.3">
      <c r="D2">
        <v>601725</v>
      </c>
    </row>
    <row r="3" spans="1:27" x14ac:dyDescent="0.3">
      <c r="A3">
        <v>502</v>
      </c>
      <c r="D3">
        <v>3545856</v>
      </c>
      <c r="J3">
        <v>502</v>
      </c>
      <c r="K3">
        <v>3545856</v>
      </c>
      <c r="L3">
        <f>D3-K3</f>
        <v>0</v>
      </c>
      <c r="P3">
        <v>502</v>
      </c>
      <c r="Q3" t="s">
        <v>55</v>
      </c>
      <c r="S3">
        <v>3545856</v>
      </c>
      <c r="X3">
        <v>958</v>
      </c>
      <c r="Y3" t="s">
        <v>413</v>
      </c>
      <c r="AA3" t="s">
        <v>16</v>
      </c>
    </row>
    <row r="4" spans="1:27" x14ac:dyDescent="0.3">
      <c r="A4">
        <v>503</v>
      </c>
      <c r="D4">
        <v>0</v>
      </c>
      <c r="J4">
        <v>503</v>
      </c>
      <c r="K4">
        <v>0</v>
      </c>
      <c r="L4" s="95">
        <f t="shared" ref="L4:L25" si="0">D4-K4</f>
        <v>0</v>
      </c>
      <c r="X4">
        <v>956</v>
      </c>
      <c r="Y4" t="s">
        <v>216</v>
      </c>
      <c r="AA4" t="s">
        <v>16</v>
      </c>
    </row>
    <row r="5" spans="1:27" x14ac:dyDescent="0.3">
      <c r="D5">
        <v>0</v>
      </c>
      <c r="L5" s="95">
        <f t="shared" si="0"/>
        <v>0</v>
      </c>
      <c r="X5">
        <v>954</v>
      </c>
      <c r="Y5" t="s">
        <v>215</v>
      </c>
      <c r="AA5" t="s">
        <v>16</v>
      </c>
    </row>
    <row r="6" spans="1:27" x14ac:dyDescent="0.3">
      <c r="A6">
        <v>592</v>
      </c>
      <c r="D6">
        <v>821963</v>
      </c>
      <c r="J6">
        <v>592</v>
      </c>
      <c r="K6">
        <v>821963</v>
      </c>
      <c r="L6" s="95">
        <f t="shared" si="0"/>
        <v>0</v>
      </c>
      <c r="P6">
        <v>592</v>
      </c>
      <c r="Q6" t="s">
        <v>181</v>
      </c>
      <c r="S6">
        <v>821963</v>
      </c>
      <c r="X6">
        <v>950</v>
      </c>
      <c r="Y6" t="s">
        <v>407</v>
      </c>
      <c r="AA6" t="s">
        <v>16</v>
      </c>
    </row>
    <row r="7" spans="1:27" x14ac:dyDescent="0.3">
      <c r="A7">
        <v>591</v>
      </c>
      <c r="D7">
        <v>33576022</v>
      </c>
      <c r="J7">
        <v>591</v>
      </c>
      <c r="K7">
        <v>33576022</v>
      </c>
      <c r="L7" s="95">
        <f t="shared" si="0"/>
        <v>0</v>
      </c>
      <c r="P7">
        <v>591</v>
      </c>
      <c r="Q7" t="s">
        <v>180</v>
      </c>
      <c r="S7">
        <v>33576022</v>
      </c>
      <c r="X7">
        <v>948</v>
      </c>
      <c r="Y7" t="s">
        <v>405</v>
      </c>
      <c r="AA7" t="s">
        <v>526</v>
      </c>
    </row>
    <row r="8" spans="1:27" x14ac:dyDescent="0.3">
      <c r="D8">
        <v>0</v>
      </c>
      <c r="L8" s="95">
        <f t="shared" si="0"/>
        <v>0</v>
      </c>
      <c r="X8">
        <v>968</v>
      </c>
      <c r="Y8" t="s">
        <v>420</v>
      </c>
      <c r="AA8" t="s">
        <v>529</v>
      </c>
    </row>
    <row r="9" spans="1:27" x14ac:dyDescent="0.3">
      <c r="A9">
        <v>534</v>
      </c>
      <c r="D9">
        <v>0</v>
      </c>
      <c r="J9">
        <v>534</v>
      </c>
      <c r="K9">
        <v>0</v>
      </c>
      <c r="L9" s="95">
        <f t="shared" si="0"/>
        <v>0</v>
      </c>
      <c r="X9">
        <v>947</v>
      </c>
      <c r="Y9" t="s">
        <v>404</v>
      </c>
      <c r="AA9" t="s">
        <v>550</v>
      </c>
    </row>
    <row r="10" spans="1:27" x14ac:dyDescent="0.3">
      <c r="A10">
        <v>13</v>
      </c>
      <c r="D10">
        <v>5138312</v>
      </c>
      <c r="J10">
        <v>13</v>
      </c>
      <c r="K10">
        <v>5138312</v>
      </c>
      <c r="L10" s="95">
        <f t="shared" si="0"/>
        <v>0</v>
      </c>
      <c r="P10">
        <v>13</v>
      </c>
      <c r="Q10" t="s">
        <v>314</v>
      </c>
      <c r="S10">
        <v>5138312</v>
      </c>
      <c r="X10">
        <v>949</v>
      </c>
      <c r="Y10" t="s">
        <v>406</v>
      </c>
      <c r="AA10" t="s">
        <v>217</v>
      </c>
    </row>
    <row r="11" spans="1:27" x14ac:dyDescent="0.3">
      <c r="A11">
        <v>14</v>
      </c>
      <c r="D11">
        <v>3180598</v>
      </c>
      <c r="J11">
        <v>14</v>
      </c>
      <c r="K11">
        <v>3180598</v>
      </c>
      <c r="L11" s="95">
        <f t="shared" si="0"/>
        <v>0</v>
      </c>
      <c r="P11">
        <v>14</v>
      </c>
      <c r="Q11" t="s">
        <v>315</v>
      </c>
      <c r="S11">
        <v>3180598</v>
      </c>
      <c r="X11">
        <v>960</v>
      </c>
      <c r="Y11" t="s">
        <v>415</v>
      </c>
      <c r="AA11" t="s">
        <v>534</v>
      </c>
    </row>
    <row r="12" spans="1:27" x14ac:dyDescent="0.3">
      <c r="A12">
        <v>32</v>
      </c>
      <c r="D12">
        <v>642899</v>
      </c>
      <c r="J12">
        <v>32</v>
      </c>
      <c r="K12">
        <v>642899</v>
      </c>
      <c r="L12" s="95">
        <f t="shared" si="0"/>
        <v>0</v>
      </c>
      <c r="P12">
        <v>32</v>
      </c>
      <c r="Q12" t="s">
        <v>317</v>
      </c>
      <c r="S12">
        <v>642899</v>
      </c>
      <c r="X12">
        <v>962</v>
      </c>
      <c r="Y12" t="s">
        <v>416</v>
      </c>
      <c r="AA12" t="s">
        <v>457</v>
      </c>
    </row>
    <row r="13" spans="1:27" x14ac:dyDescent="0.3">
      <c r="A13">
        <v>31</v>
      </c>
      <c r="D13">
        <v>821963</v>
      </c>
      <c r="E13" t="s">
        <v>564</v>
      </c>
      <c r="J13">
        <v>31</v>
      </c>
      <c r="K13">
        <v>821963</v>
      </c>
      <c r="L13" s="95">
        <f t="shared" si="0"/>
        <v>0</v>
      </c>
      <c r="P13">
        <v>31</v>
      </c>
      <c r="Q13" t="s">
        <v>316</v>
      </c>
      <c r="S13">
        <v>821963</v>
      </c>
      <c r="X13">
        <v>966</v>
      </c>
      <c r="Y13" t="s">
        <v>419</v>
      </c>
      <c r="AA13" t="s">
        <v>528</v>
      </c>
    </row>
    <row r="14" spans="1:27" x14ac:dyDescent="0.3">
      <c r="A14">
        <v>193</v>
      </c>
      <c r="D14">
        <v>45136</v>
      </c>
      <c r="J14">
        <v>193</v>
      </c>
      <c r="K14">
        <v>45136</v>
      </c>
      <c r="L14" s="95">
        <f t="shared" si="0"/>
        <v>0</v>
      </c>
      <c r="P14">
        <v>193</v>
      </c>
      <c r="Q14" t="s">
        <v>155</v>
      </c>
      <c r="S14">
        <v>45136</v>
      </c>
      <c r="AA14" t="s">
        <v>563</v>
      </c>
    </row>
    <row r="15" spans="1:27" x14ac:dyDescent="0.3">
      <c r="A15">
        <v>33</v>
      </c>
      <c r="D15">
        <v>880131</v>
      </c>
      <c r="J15">
        <v>33</v>
      </c>
      <c r="K15">
        <v>880131</v>
      </c>
      <c r="L15" s="95">
        <f t="shared" si="0"/>
        <v>0</v>
      </c>
      <c r="P15">
        <v>33</v>
      </c>
      <c r="Q15" t="s">
        <v>154</v>
      </c>
      <c r="S15">
        <v>880131</v>
      </c>
      <c r="X15">
        <v>964</v>
      </c>
      <c r="Y15" t="s">
        <v>417</v>
      </c>
      <c r="AA15" t="s">
        <v>562</v>
      </c>
    </row>
    <row r="16" spans="1:27" x14ac:dyDescent="0.3">
      <c r="D16">
        <v>0</v>
      </c>
      <c r="L16" s="95">
        <f t="shared" si="0"/>
        <v>0</v>
      </c>
      <c r="X16">
        <v>952</v>
      </c>
      <c r="Y16" t="s">
        <v>409</v>
      </c>
      <c r="AA16" t="s">
        <v>527</v>
      </c>
    </row>
    <row r="17" spans="1:19" x14ac:dyDescent="0.3">
      <c r="A17">
        <v>512</v>
      </c>
      <c r="D17">
        <v>4696577</v>
      </c>
      <c r="J17">
        <v>512</v>
      </c>
      <c r="K17">
        <v>4696577</v>
      </c>
      <c r="L17" s="95">
        <f t="shared" si="0"/>
        <v>0</v>
      </c>
      <c r="P17">
        <v>512</v>
      </c>
      <c r="Q17" t="s">
        <v>116</v>
      </c>
      <c r="S17">
        <v>4696577</v>
      </c>
    </row>
    <row r="18" spans="1:19" x14ac:dyDescent="0.3">
      <c r="D18">
        <v>0</v>
      </c>
      <c r="L18" s="95">
        <f t="shared" si="0"/>
        <v>0</v>
      </c>
    </row>
    <row r="19" spans="1:19" x14ac:dyDescent="0.3">
      <c r="A19">
        <v>622</v>
      </c>
      <c r="D19">
        <v>2934383</v>
      </c>
      <c r="J19">
        <v>622</v>
      </c>
      <c r="K19">
        <v>2934383</v>
      </c>
      <c r="L19" s="95">
        <f t="shared" si="0"/>
        <v>0</v>
      </c>
      <c r="P19">
        <v>622</v>
      </c>
      <c r="Q19" t="s">
        <v>378</v>
      </c>
      <c r="S19">
        <v>2934383</v>
      </c>
    </row>
    <row r="20" spans="1:19" x14ac:dyDescent="0.3">
      <c r="A20">
        <v>577</v>
      </c>
      <c r="D20">
        <v>2</v>
      </c>
      <c r="J20" s="350">
        <v>577</v>
      </c>
      <c r="K20" s="350"/>
      <c r="L20" s="350">
        <f t="shared" si="0"/>
        <v>2</v>
      </c>
      <c r="P20" s="95"/>
      <c r="Q20" s="95"/>
      <c r="R20" s="95"/>
      <c r="S20" s="95"/>
    </row>
    <row r="21" spans="1:19" x14ac:dyDescent="0.3">
      <c r="D21">
        <v>0</v>
      </c>
      <c r="L21" s="95">
        <f t="shared" si="0"/>
        <v>0</v>
      </c>
      <c r="P21" s="95"/>
      <c r="Q21" s="95"/>
      <c r="R21" s="95"/>
      <c r="S21" s="95"/>
    </row>
    <row r="22" spans="1:19" x14ac:dyDescent="0.3">
      <c r="A22">
        <v>547</v>
      </c>
      <c r="D22">
        <v>3</v>
      </c>
      <c r="J22">
        <v>547</v>
      </c>
      <c r="K22">
        <v>3</v>
      </c>
      <c r="L22" s="95">
        <f t="shared" si="0"/>
        <v>0</v>
      </c>
      <c r="P22" s="95"/>
      <c r="Q22" s="95"/>
      <c r="R22" s="95"/>
      <c r="S22" s="95"/>
    </row>
    <row r="23" spans="1:19" x14ac:dyDescent="0.3">
      <c r="A23">
        <v>659</v>
      </c>
      <c r="D23">
        <v>3323930</v>
      </c>
      <c r="J23">
        <v>659</v>
      </c>
      <c r="K23">
        <v>3323930</v>
      </c>
      <c r="L23" s="95">
        <f t="shared" si="0"/>
        <v>0</v>
      </c>
      <c r="P23">
        <v>659</v>
      </c>
      <c r="Q23" t="s">
        <v>399</v>
      </c>
      <c r="S23">
        <v>3323930</v>
      </c>
    </row>
    <row r="24" spans="1:19" x14ac:dyDescent="0.3">
      <c r="A24">
        <v>660</v>
      </c>
      <c r="D24">
        <v>4703121</v>
      </c>
      <c r="J24">
        <v>660</v>
      </c>
      <c r="K24">
        <v>4703121</v>
      </c>
      <c r="L24" s="95">
        <f t="shared" si="0"/>
        <v>0</v>
      </c>
      <c r="P24">
        <v>660</v>
      </c>
      <c r="Q24" t="s">
        <v>400</v>
      </c>
      <c r="S24">
        <v>4703121</v>
      </c>
    </row>
    <row r="25" spans="1:19" x14ac:dyDescent="0.3">
      <c r="A25">
        <v>661</v>
      </c>
      <c r="D25">
        <v>141.5</v>
      </c>
      <c r="J25">
        <v>661</v>
      </c>
      <c r="K25">
        <v>141.5</v>
      </c>
      <c r="L25" s="95">
        <f t="shared" si="0"/>
        <v>0</v>
      </c>
      <c r="P25">
        <v>661</v>
      </c>
      <c r="Q25" t="s">
        <v>223</v>
      </c>
      <c r="S25">
        <v>141.5</v>
      </c>
    </row>
    <row r="26" spans="1:19" x14ac:dyDescent="0.3">
      <c r="D26">
        <v>0</v>
      </c>
      <c r="P26" s="95"/>
      <c r="Q26" s="95"/>
      <c r="R26" s="95"/>
      <c r="S26" s="95"/>
    </row>
    <row r="27" spans="1:19" x14ac:dyDescent="0.3">
      <c r="D27">
        <v>0</v>
      </c>
      <c r="P27" s="95"/>
      <c r="Q27" s="95"/>
      <c r="R27" s="95"/>
    </row>
    <row r="28" spans="1:19" x14ac:dyDescent="0.3">
      <c r="A28">
        <v>620</v>
      </c>
      <c r="D28">
        <v>2</v>
      </c>
      <c r="J28">
        <v>620</v>
      </c>
      <c r="K28">
        <f>SUM(K3:K27)</f>
        <v>64311035.5</v>
      </c>
      <c r="P28" s="95"/>
      <c r="Q28" s="95"/>
      <c r="R28" s="95"/>
      <c r="S28" s="95">
        <f>SUM(S3:S26)</f>
        <v>64311032.5</v>
      </c>
    </row>
    <row r="29" spans="1:19" x14ac:dyDescent="0.3">
      <c r="D29">
        <f>SUM(D3:D28)</f>
        <v>64311039.5</v>
      </c>
      <c r="F29" s="464">
        <v>64090874.5</v>
      </c>
      <c r="H29" s="465">
        <f>D29-F29</f>
        <v>220165</v>
      </c>
    </row>
    <row r="31" spans="1:19" x14ac:dyDescent="0.3">
      <c r="P31">
        <v>999</v>
      </c>
      <c r="Q31" t="s">
        <v>150</v>
      </c>
      <c r="S31">
        <v>601725</v>
      </c>
    </row>
    <row r="32" spans="1:19" x14ac:dyDescent="0.3">
      <c r="P32">
        <v>998</v>
      </c>
      <c r="Q32" t="s">
        <v>149</v>
      </c>
      <c r="S32">
        <v>60</v>
      </c>
    </row>
    <row r="37" spans="16:19" x14ac:dyDescent="0.3">
      <c r="P37">
        <v>547</v>
      </c>
      <c r="Q37" t="s">
        <v>349</v>
      </c>
      <c r="S37">
        <v>3</v>
      </c>
    </row>
    <row r="38" spans="16:19" x14ac:dyDescent="0.3">
      <c r="P38">
        <v>953</v>
      </c>
      <c r="Q38" t="s">
        <v>410</v>
      </c>
      <c r="S38">
        <v>2</v>
      </c>
    </row>
    <row r="39" spans="16:19" x14ac:dyDescent="0.3">
      <c r="P39">
        <v>951</v>
      </c>
      <c r="Q39" t="s">
        <v>408</v>
      </c>
      <c r="S39">
        <v>2</v>
      </c>
    </row>
    <row r="40" spans="16:19" x14ac:dyDescent="0.3">
      <c r="P40">
        <v>907</v>
      </c>
      <c r="Q40" t="s">
        <v>403</v>
      </c>
      <c r="S40">
        <v>2</v>
      </c>
    </row>
    <row r="41" spans="16:19" x14ac:dyDescent="0.3">
      <c r="P41">
        <v>620</v>
      </c>
      <c r="Q41" t="s">
        <v>376</v>
      </c>
      <c r="S41">
        <v>2</v>
      </c>
    </row>
    <row r="42" spans="16:19" x14ac:dyDescent="0.3">
      <c r="P42">
        <v>577</v>
      </c>
      <c r="Q42" t="s">
        <v>362</v>
      </c>
      <c r="S42">
        <v>2</v>
      </c>
    </row>
    <row r="43" spans="16:19" x14ac:dyDescent="0.3">
      <c r="S43">
        <v>2</v>
      </c>
    </row>
    <row r="44" spans="16:19" x14ac:dyDescent="0.3">
      <c r="S44">
        <v>2</v>
      </c>
    </row>
    <row r="45" spans="16:19" x14ac:dyDescent="0.3">
      <c r="P45">
        <v>906</v>
      </c>
      <c r="Q45" t="s">
        <v>402</v>
      </c>
      <c r="S45">
        <v>1</v>
      </c>
    </row>
    <row r="46" spans="16:19" x14ac:dyDescent="0.3">
      <c r="S46">
        <v>1</v>
      </c>
    </row>
    <row r="47" spans="16:19" x14ac:dyDescent="0.3">
      <c r="S47">
        <v>1</v>
      </c>
    </row>
    <row r="48" spans="16:19" x14ac:dyDescent="0.3">
      <c r="P48">
        <v>996</v>
      </c>
      <c r="Q48" t="s">
        <v>148</v>
      </c>
      <c r="S48">
        <v>0</v>
      </c>
    </row>
    <row r="49" spans="16:19" x14ac:dyDescent="0.3">
      <c r="P49">
        <v>995</v>
      </c>
      <c r="Q49" t="s">
        <v>147</v>
      </c>
      <c r="S49">
        <v>0</v>
      </c>
    </row>
    <row r="50" spans="16:19" x14ac:dyDescent="0.3">
      <c r="P50">
        <v>965</v>
      </c>
      <c r="Q50" t="s">
        <v>418</v>
      </c>
      <c r="S50">
        <v>0</v>
      </c>
    </row>
    <row r="51" spans="16:19" x14ac:dyDescent="0.3">
      <c r="P51">
        <v>959</v>
      </c>
      <c r="Q51" t="s">
        <v>414</v>
      </c>
      <c r="S51">
        <v>0</v>
      </c>
    </row>
    <row r="52" spans="16:19" x14ac:dyDescent="0.3">
      <c r="P52">
        <v>957</v>
      </c>
      <c r="Q52" t="s">
        <v>412</v>
      </c>
      <c r="S52">
        <v>0</v>
      </c>
    </row>
    <row r="53" spans="16:19" x14ac:dyDescent="0.3">
      <c r="P53">
        <v>955</v>
      </c>
      <c r="Q53" t="s">
        <v>411</v>
      </c>
      <c r="S53">
        <v>0</v>
      </c>
    </row>
    <row r="54" spans="16:19" x14ac:dyDescent="0.3">
      <c r="P54">
        <v>658</v>
      </c>
      <c r="Q54" t="s">
        <v>398</v>
      </c>
      <c r="S54">
        <v>0</v>
      </c>
    </row>
    <row r="55" spans="16:19" x14ac:dyDescent="0.3">
      <c r="P55">
        <v>657</v>
      </c>
      <c r="Q55" t="s">
        <v>397</v>
      </c>
      <c r="S55">
        <v>0</v>
      </c>
    </row>
    <row r="56" spans="16:19" x14ac:dyDescent="0.3">
      <c r="P56">
        <v>656</v>
      </c>
      <c r="Q56" t="s">
        <v>224</v>
      </c>
      <c r="S56">
        <v>0</v>
      </c>
    </row>
    <row r="57" spans="16:19" x14ac:dyDescent="0.3">
      <c r="P57">
        <v>655</v>
      </c>
      <c r="Q57" t="s">
        <v>396</v>
      </c>
      <c r="S57">
        <v>0</v>
      </c>
    </row>
    <row r="58" spans="16:19" x14ac:dyDescent="0.3">
      <c r="P58">
        <v>654</v>
      </c>
      <c r="Q58" t="s">
        <v>220</v>
      </c>
      <c r="S58">
        <v>0</v>
      </c>
    </row>
    <row r="59" spans="16:19" x14ac:dyDescent="0.3">
      <c r="P59">
        <v>648</v>
      </c>
      <c r="Q59" t="s">
        <v>265</v>
      </c>
      <c r="S59">
        <v>0</v>
      </c>
    </row>
    <row r="60" spans="16:19" x14ac:dyDescent="0.3">
      <c r="P60">
        <v>647</v>
      </c>
      <c r="Q60" t="s">
        <v>395</v>
      </c>
      <c r="S60">
        <v>0</v>
      </c>
    </row>
    <row r="61" spans="16:19" x14ac:dyDescent="0.3">
      <c r="P61">
        <v>646</v>
      </c>
      <c r="Q61" t="s">
        <v>199</v>
      </c>
      <c r="S61">
        <v>0</v>
      </c>
    </row>
    <row r="62" spans="16:19" x14ac:dyDescent="0.3">
      <c r="P62">
        <v>645</v>
      </c>
      <c r="Q62" t="s">
        <v>204</v>
      </c>
      <c r="S62">
        <v>0</v>
      </c>
    </row>
    <row r="63" spans="16:19" x14ac:dyDescent="0.3">
      <c r="P63">
        <v>644</v>
      </c>
      <c r="Q63" t="s">
        <v>394</v>
      </c>
      <c r="S63">
        <v>0</v>
      </c>
    </row>
    <row r="64" spans="16:19" x14ac:dyDescent="0.3">
      <c r="P64">
        <v>643</v>
      </c>
      <c r="Q64" t="s">
        <v>393</v>
      </c>
      <c r="S64">
        <v>0</v>
      </c>
    </row>
    <row r="65" spans="16:19" x14ac:dyDescent="0.3">
      <c r="P65">
        <v>642</v>
      </c>
      <c r="Q65" t="s">
        <v>392</v>
      </c>
      <c r="S65">
        <v>0</v>
      </c>
    </row>
    <row r="66" spans="16:19" x14ac:dyDescent="0.3">
      <c r="P66">
        <v>641</v>
      </c>
      <c r="Q66" t="s">
        <v>391</v>
      </c>
      <c r="S66">
        <v>0</v>
      </c>
    </row>
    <row r="67" spans="16:19" x14ac:dyDescent="0.3">
      <c r="P67">
        <v>640</v>
      </c>
      <c r="Q67" t="s">
        <v>390</v>
      </c>
      <c r="S67">
        <v>0</v>
      </c>
    </row>
    <row r="68" spans="16:19" x14ac:dyDescent="0.3">
      <c r="P68">
        <v>639</v>
      </c>
      <c r="Q68" t="s">
        <v>389</v>
      </c>
      <c r="S68">
        <v>0</v>
      </c>
    </row>
    <row r="69" spans="16:19" x14ac:dyDescent="0.3">
      <c r="P69">
        <v>638</v>
      </c>
      <c r="Q69" t="s">
        <v>388</v>
      </c>
      <c r="S69">
        <v>0</v>
      </c>
    </row>
    <row r="70" spans="16:19" x14ac:dyDescent="0.3">
      <c r="P70">
        <v>637</v>
      </c>
      <c r="Q70" t="s">
        <v>387</v>
      </c>
      <c r="S70">
        <v>0</v>
      </c>
    </row>
    <row r="71" spans="16:19" x14ac:dyDescent="0.3">
      <c r="P71">
        <v>636</v>
      </c>
      <c r="Q71" t="s">
        <v>386</v>
      </c>
      <c r="S71">
        <v>0</v>
      </c>
    </row>
    <row r="72" spans="16:19" x14ac:dyDescent="0.3">
      <c r="P72">
        <v>635</v>
      </c>
      <c r="Q72" t="s">
        <v>202</v>
      </c>
      <c r="S72">
        <v>0</v>
      </c>
    </row>
    <row r="73" spans="16:19" x14ac:dyDescent="0.3">
      <c r="P73">
        <v>634</v>
      </c>
      <c r="Q73" t="s">
        <v>201</v>
      </c>
      <c r="S73">
        <v>0</v>
      </c>
    </row>
    <row r="74" spans="16:19" x14ac:dyDescent="0.3">
      <c r="P74">
        <v>633</v>
      </c>
      <c r="Q74" t="s">
        <v>200</v>
      </c>
      <c r="S74">
        <v>0</v>
      </c>
    </row>
    <row r="75" spans="16:19" x14ac:dyDescent="0.3">
      <c r="P75">
        <v>632</v>
      </c>
      <c r="Q75" t="s">
        <v>385</v>
      </c>
      <c r="S75">
        <v>0</v>
      </c>
    </row>
    <row r="76" spans="16:19" x14ac:dyDescent="0.3">
      <c r="P76">
        <v>631</v>
      </c>
      <c r="Q76" t="s">
        <v>384</v>
      </c>
      <c r="S76">
        <v>0</v>
      </c>
    </row>
    <row r="77" spans="16:19" x14ac:dyDescent="0.3">
      <c r="P77">
        <v>630</v>
      </c>
      <c r="Q77" t="s">
        <v>383</v>
      </c>
      <c r="S77">
        <v>0</v>
      </c>
    </row>
    <row r="78" spans="16:19" x14ac:dyDescent="0.3">
      <c r="P78">
        <v>629</v>
      </c>
      <c r="Q78" t="s">
        <v>382</v>
      </c>
      <c r="S78">
        <v>0</v>
      </c>
    </row>
    <row r="79" spans="16:19" x14ac:dyDescent="0.3">
      <c r="P79">
        <v>628</v>
      </c>
      <c r="Q79" t="s">
        <v>381</v>
      </c>
      <c r="S79">
        <v>0</v>
      </c>
    </row>
    <row r="80" spans="16:19" x14ac:dyDescent="0.3">
      <c r="P80">
        <v>627</v>
      </c>
      <c r="Q80" t="s">
        <v>380</v>
      </c>
      <c r="S80">
        <v>0</v>
      </c>
    </row>
    <row r="81" spans="16:19" x14ac:dyDescent="0.3">
      <c r="P81">
        <v>626</v>
      </c>
      <c r="Q81" t="s">
        <v>379</v>
      </c>
      <c r="S81">
        <v>0</v>
      </c>
    </row>
    <row r="82" spans="16:19" x14ac:dyDescent="0.3">
      <c r="P82">
        <v>624</v>
      </c>
      <c r="Q82" t="s">
        <v>196</v>
      </c>
      <c r="S82">
        <v>0</v>
      </c>
    </row>
    <row r="83" spans="16:19" x14ac:dyDescent="0.3">
      <c r="P83">
        <v>621</v>
      </c>
      <c r="Q83" t="s">
        <v>377</v>
      </c>
      <c r="S83">
        <v>0</v>
      </c>
    </row>
    <row r="84" spans="16:19" x14ac:dyDescent="0.3">
      <c r="P84">
        <v>619</v>
      </c>
      <c r="Q84" t="s">
        <v>375</v>
      </c>
      <c r="S84">
        <v>0</v>
      </c>
    </row>
    <row r="85" spans="16:19" x14ac:dyDescent="0.3">
      <c r="P85">
        <v>602</v>
      </c>
      <c r="Q85" t="s">
        <v>188</v>
      </c>
      <c r="S85">
        <v>0</v>
      </c>
    </row>
    <row r="86" spans="16:19" x14ac:dyDescent="0.3">
      <c r="P86">
        <v>599</v>
      </c>
      <c r="Q86" t="s">
        <v>186</v>
      </c>
      <c r="S86">
        <v>0</v>
      </c>
    </row>
    <row r="87" spans="16:19" x14ac:dyDescent="0.3">
      <c r="P87">
        <v>598</v>
      </c>
      <c r="Q87" t="s">
        <v>187</v>
      </c>
      <c r="S87">
        <v>0</v>
      </c>
    </row>
    <row r="88" spans="16:19" x14ac:dyDescent="0.3">
      <c r="P88">
        <v>597</v>
      </c>
      <c r="Q88" t="s">
        <v>185</v>
      </c>
      <c r="S88">
        <v>0</v>
      </c>
    </row>
    <row r="89" spans="16:19" x14ac:dyDescent="0.3">
      <c r="P89">
        <v>596</v>
      </c>
      <c r="Q89" t="s">
        <v>183</v>
      </c>
      <c r="S89">
        <v>0</v>
      </c>
    </row>
    <row r="90" spans="16:19" x14ac:dyDescent="0.3">
      <c r="P90">
        <v>594</v>
      </c>
      <c r="Q90" t="s">
        <v>373</v>
      </c>
      <c r="S90">
        <v>0</v>
      </c>
    </row>
    <row r="91" spans="16:19" x14ac:dyDescent="0.3">
      <c r="P91">
        <v>593</v>
      </c>
      <c r="Q91" t="s">
        <v>372</v>
      </c>
      <c r="S91">
        <v>0</v>
      </c>
    </row>
    <row r="92" spans="16:19" x14ac:dyDescent="0.3">
      <c r="P92">
        <v>589</v>
      </c>
      <c r="Q92" t="s">
        <v>371</v>
      </c>
      <c r="S92">
        <v>0</v>
      </c>
    </row>
    <row r="93" spans="16:19" x14ac:dyDescent="0.3">
      <c r="P93">
        <v>588</v>
      </c>
      <c r="Q93" t="s">
        <v>370</v>
      </c>
      <c r="S93">
        <v>0</v>
      </c>
    </row>
    <row r="94" spans="16:19" x14ac:dyDescent="0.3">
      <c r="P94">
        <v>587</v>
      </c>
      <c r="Q94" t="s">
        <v>369</v>
      </c>
      <c r="S94">
        <v>0</v>
      </c>
    </row>
    <row r="95" spans="16:19" x14ac:dyDescent="0.3">
      <c r="P95">
        <v>586</v>
      </c>
      <c r="Q95" t="s">
        <v>368</v>
      </c>
      <c r="S95">
        <v>0</v>
      </c>
    </row>
    <row r="96" spans="16:19" x14ac:dyDescent="0.3">
      <c r="P96">
        <v>585</v>
      </c>
      <c r="Q96" t="s">
        <v>367</v>
      </c>
      <c r="S96">
        <v>0</v>
      </c>
    </row>
    <row r="97" spans="16:19" x14ac:dyDescent="0.3">
      <c r="P97">
        <v>581</v>
      </c>
      <c r="Q97" t="s">
        <v>366</v>
      </c>
      <c r="S97">
        <v>0</v>
      </c>
    </row>
    <row r="98" spans="16:19" x14ac:dyDescent="0.3">
      <c r="P98">
        <v>580</v>
      </c>
      <c r="Q98" t="s">
        <v>365</v>
      </c>
      <c r="S98">
        <v>0</v>
      </c>
    </row>
    <row r="99" spans="16:19" x14ac:dyDescent="0.3">
      <c r="P99">
        <v>579</v>
      </c>
      <c r="Q99" t="s">
        <v>364</v>
      </c>
      <c r="S99">
        <v>0</v>
      </c>
    </row>
    <row r="100" spans="16:19" x14ac:dyDescent="0.3">
      <c r="P100">
        <v>578</v>
      </c>
      <c r="Q100" t="s">
        <v>363</v>
      </c>
      <c r="S100">
        <v>0</v>
      </c>
    </row>
    <row r="101" spans="16:19" x14ac:dyDescent="0.3">
      <c r="P101">
        <v>576</v>
      </c>
      <c r="Q101" t="s">
        <v>162</v>
      </c>
      <c r="S101">
        <v>0</v>
      </c>
    </row>
    <row r="102" spans="16:19" x14ac:dyDescent="0.3">
      <c r="P102">
        <v>575</v>
      </c>
      <c r="Q102" t="s">
        <v>161</v>
      </c>
      <c r="S102">
        <v>0</v>
      </c>
    </row>
    <row r="103" spans="16:19" x14ac:dyDescent="0.3">
      <c r="P103">
        <v>573</v>
      </c>
      <c r="Q103" t="s">
        <v>288</v>
      </c>
      <c r="S103">
        <v>0</v>
      </c>
    </row>
    <row r="104" spans="16:19" x14ac:dyDescent="0.3">
      <c r="P104">
        <v>572</v>
      </c>
      <c r="Q104" t="s">
        <v>279</v>
      </c>
      <c r="S104">
        <v>0</v>
      </c>
    </row>
    <row r="105" spans="16:19" x14ac:dyDescent="0.3">
      <c r="P105">
        <v>571</v>
      </c>
      <c r="Q105" t="s">
        <v>278</v>
      </c>
      <c r="S105">
        <v>0</v>
      </c>
    </row>
    <row r="106" spans="16:19" x14ac:dyDescent="0.3">
      <c r="P106">
        <v>569</v>
      </c>
      <c r="Q106" t="s">
        <v>361</v>
      </c>
      <c r="S106">
        <v>0</v>
      </c>
    </row>
    <row r="107" spans="16:19" x14ac:dyDescent="0.3">
      <c r="P107">
        <v>568</v>
      </c>
      <c r="Q107" t="s">
        <v>360</v>
      </c>
      <c r="S107">
        <v>0</v>
      </c>
    </row>
    <row r="108" spans="16:19" x14ac:dyDescent="0.3">
      <c r="P108">
        <v>567</v>
      </c>
      <c r="Q108" t="s">
        <v>359</v>
      </c>
      <c r="S108">
        <v>0</v>
      </c>
    </row>
    <row r="109" spans="16:19" x14ac:dyDescent="0.3">
      <c r="P109">
        <v>566</v>
      </c>
      <c r="Q109" t="s">
        <v>358</v>
      </c>
      <c r="S109">
        <v>0</v>
      </c>
    </row>
    <row r="110" spans="16:19" x14ac:dyDescent="0.3">
      <c r="P110">
        <v>565</v>
      </c>
      <c r="Q110" t="s">
        <v>357</v>
      </c>
      <c r="S110">
        <v>0</v>
      </c>
    </row>
    <row r="111" spans="16:19" x14ac:dyDescent="0.3">
      <c r="P111">
        <v>564</v>
      </c>
      <c r="Q111" t="s">
        <v>356</v>
      </c>
      <c r="S111">
        <v>0</v>
      </c>
    </row>
    <row r="112" spans="16:19" x14ac:dyDescent="0.3">
      <c r="P112">
        <v>563</v>
      </c>
      <c r="Q112" t="s">
        <v>355</v>
      </c>
      <c r="S112">
        <v>0</v>
      </c>
    </row>
    <row r="113" spans="16:19" x14ac:dyDescent="0.3">
      <c r="P113">
        <v>562</v>
      </c>
      <c r="Q113" t="s">
        <v>354</v>
      </c>
      <c r="S113">
        <v>0</v>
      </c>
    </row>
    <row r="114" spans="16:19" x14ac:dyDescent="0.3">
      <c r="P114">
        <v>561</v>
      </c>
      <c r="Q114" t="s">
        <v>353</v>
      </c>
      <c r="S114">
        <v>0</v>
      </c>
    </row>
    <row r="115" spans="16:19" x14ac:dyDescent="0.3">
      <c r="P115">
        <v>560</v>
      </c>
      <c r="Q115" t="s">
        <v>352</v>
      </c>
      <c r="S115">
        <v>0</v>
      </c>
    </row>
    <row r="116" spans="16:19" x14ac:dyDescent="0.3">
      <c r="P116">
        <v>559</v>
      </c>
      <c r="Q116" t="s">
        <v>351</v>
      </c>
      <c r="S116">
        <v>0</v>
      </c>
    </row>
    <row r="117" spans="16:19" x14ac:dyDescent="0.3">
      <c r="P117">
        <v>558</v>
      </c>
      <c r="Q117" t="s">
        <v>350</v>
      </c>
      <c r="S117">
        <v>0</v>
      </c>
    </row>
    <row r="118" spans="16:19" x14ac:dyDescent="0.3">
      <c r="P118">
        <v>546</v>
      </c>
      <c r="Q118" t="s">
        <v>348</v>
      </c>
      <c r="S118">
        <v>0</v>
      </c>
    </row>
    <row r="119" spans="16:19" x14ac:dyDescent="0.3">
      <c r="P119">
        <v>545</v>
      </c>
      <c r="Q119" t="s">
        <v>19</v>
      </c>
      <c r="S119">
        <v>0</v>
      </c>
    </row>
    <row r="120" spans="16:19" x14ac:dyDescent="0.3">
      <c r="P120">
        <v>544</v>
      </c>
      <c r="Q120" t="s">
        <v>18</v>
      </c>
      <c r="S120">
        <v>0</v>
      </c>
    </row>
    <row r="121" spans="16:19" x14ac:dyDescent="0.3">
      <c r="P121">
        <v>542</v>
      </c>
      <c r="Q121" t="s">
        <v>347</v>
      </c>
      <c r="S121">
        <v>0</v>
      </c>
    </row>
    <row r="122" spans="16:19" x14ac:dyDescent="0.3">
      <c r="P122">
        <v>541</v>
      </c>
      <c r="Q122" t="s">
        <v>168</v>
      </c>
      <c r="S122">
        <v>0</v>
      </c>
    </row>
    <row r="123" spans="16:19" x14ac:dyDescent="0.3">
      <c r="P123">
        <v>540</v>
      </c>
      <c r="Q123" t="s">
        <v>125</v>
      </c>
      <c r="S123">
        <v>0</v>
      </c>
    </row>
    <row r="124" spans="16:19" x14ac:dyDescent="0.3">
      <c r="P124">
        <v>538</v>
      </c>
      <c r="Q124" t="s">
        <v>151</v>
      </c>
      <c r="S124">
        <v>0</v>
      </c>
    </row>
    <row r="125" spans="16:19" x14ac:dyDescent="0.3">
      <c r="P125">
        <v>537</v>
      </c>
      <c r="Q125" t="s">
        <v>152</v>
      </c>
      <c r="S125">
        <v>0</v>
      </c>
    </row>
    <row r="126" spans="16:19" x14ac:dyDescent="0.3">
      <c r="P126">
        <v>536</v>
      </c>
      <c r="Q126" t="s">
        <v>67</v>
      </c>
      <c r="S126">
        <v>0</v>
      </c>
    </row>
    <row r="127" spans="16:19" x14ac:dyDescent="0.3">
      <c r="P127">
        <v>535</v>
      </c>
      <c r="Q127" t="s">
        <v>117</v>
      </c>
      <c r="S127">
        <v>0</v>
      </c>
    </row>
    <row r="128" spans="16:19" x14ac:dyDescent="0.3">
      <c r="P128">
        <v>534</v>
      </c>
      <c r="Q128" t="s">
        <v>346</v>
      </c>
      <c r="S128">
        <v>0</v>
      </c>
    </row>
    <row r="129" spans="16:19" x14ac:dyDescent="0.3">
      <c r="P129">
        <v>533</v>
      </c>
      <c r="Q129" t="s">
        <v>345</v>
      </c>
      <c r="S129">
        <v>0</v>
      </c>
    </row>
    <row r="130" spans="16:19" x14ac:dyDescent="0.3">
      <c r="P130">
        <v>532</v>
      </c>
      <c r="Q130" t="s">
        <v>344</v>
      </c>
      <c r="S130">
        <v>0</v>
      </c>
    </row>
    <row r="131" spans="16:19" x14ac:dyDescent="0.3">
      <c r="P131">
        <v>531</v>
      </c>
      <c r="Q131" t="s">
        <v>132</v>
      </c>
      <c r="S131">
        <v>0</v>
      </c>
    </row>
    <row r="132" spans="16:19" x14ac:dyDescent="0.3">
      <c r="P132">
        <v>530</v>
      </c>
      <c r="Q132" t="s">
        <v>131</v>
      </c>
      <c r="S132">
        <v>0</v>
      </c>
    </row>
    <row r="133" spans="16:19" x14ac:dyDescent="0.3">
      <c r="P133">
        <v>529</v>
      </c>
      <c r="Q133" t="s">
        <v>130</v>
      </c>
      <c r="S133">
        <v>0</v>
      </c>
    </row>
    <row r="134" spans="16:19" x14ac:dyDescent="0.3">
      <c r="P134">
        <v>528</v>
      </c>
      <c r="Q134" t="s">
        <v>129</v>
      </c>
      <c r="S134">
        <v>0</v>
      </c>
    </row>
    <row r="135" spans="16:19" x14ac:dyDescent="0.3">
      <c r="P135">
        <v>527</v>
      </c>
      <c r="Q135" t="s">
        <v>146</v>
      </c>
      <c r="S135">
        <v>0</v>
      </c>
    </row>
    <row r="136" spans="16:19" x14ac:dyDescent="0.3">
      <c r="P136">
        <v>526</v>
      </c>
      <c r="Q136" t="s">
        <v>145</v>
      </c>
      <c r="S136">
        <v>0</v>
      </c>
    </row>
    <row r="137" spans="16:19" x14ac:dyDescent="0.3">
      <c r="P137">
        <v>525</v>
      </c>
      <c r="Q137" t="s">
        <v>144</v>
      </c>
      <c r="S137">
        <v>0</v>
      </c>
    </row>
    <row r="138" spans="16:19" x14ac:dyDescent="0.3">
      <c r="P138">
        <v>524</v>
      </c>
      <c r="Q138" t="s">
        <v>143</v>
      </c>
      <c r="S138">
        <v>0</v>
      </c>
    </row>
    <row r="139" spans="16:19" x14ac:dyDescent="0.3">
      <c r="P139">
        <v>523</v>
      </c>
      <c r="Q139" t="s">
        <v>142</v>
      </c>
      <c r="S139">
        <v>0</v>
      </c>
    </row>
    <row r="140" spans="16:19" x14ac:dyDescent="0.3">
      <c r="P140">
        <v>522</v>
      </c>
      <c r="Q140" t="s">
        <v>141</v>
      </c>
      <c r="S140">
        <v>0</v>
      </c>
    </row>
    <row r="141" spans="16:19" x14ac:dyDescent="0.3">
      <c r="P141">
        <v>521</v>
      </c>
      <c r="Q141" t="s">
        <v>140</v>
      </c>
      <c r="S141">
        <v>0</v>
      </c>
    </row>
    <row r="142" spans="16:19" x14ac:dyDescent="0.3">
      <c r="P142">
        <v>520</v>
      </c>
      <c r="Q142" t="s">
        <v>139</v>
      </c>
      <c r="S142">
        <v>0</v>
      </c>
    </row>
    <row r="143" spans="16:19" x14ac:dyDescent="0.3">
      <c r="P143">
        <v>519</v>
      </c>
      <c r="Q143" t="s">
        <v>138</v>
      </c>
      <c r="S143">
        <v>0</v>
      </c>
    </row>
    <row r="144" spans="16:19" x14ac:dyDescent="0.3">
      <c r="P144">
        <v>518</v>
      </c>
      <c r="Q144" t="s">
        <v>137</v>
      </c>
      <c r="S144">
        <v>0</v>
      </c>
    </row>
    <row r="145" spans="16:19" x14ac:dyDescent="0.3">
      <c r="P145">
        <v>517</v>
      </c>
      <c r="Q145" t="s">
        <v>136</v>
      </c>
      <c r="S145">
        <v>0</v>
      </c>
    </row>
    <row r="146" spans="16:19" x14ac:dyDescent="0.3">
      <c r="P146">
        <v>516</v>
      </c>
      <c r="Q146" t="s">
        <v>135</v>
      </c>
      <c r="S146">
        <v>0</v>
      </c>
    </row>
    <row r="147" spans="16:19" x14ac:dyDescent="0.3">
      <c r="P147">
        <v>515</v>
      </c>
      <c r="Q147" t="s">
        <v>134</v>
      </c>
      <c r="S147">
        <v>0</v>
      </c>
    </row>
    <row r="148" spans="16:19" x14ac:dyDescent="0.3">
      <c r="P148">
        <v>514</v>
      </c>
      <c r="Q148" t="s">
        <v>123</v>
      </c>
      <c r="S148">
        <v>0</v>
      </c>
    </row>
    <row r="149" spans="16:19" x14ac:dyDescent="0.3">
      <c r="P149">
        <v>513</v>
      </c>
      <c r="Q149" t="s">
        <v>122</v>
      </c>
      <c r="S149">
        <v>0</v>
      </c>
    </row>
    <row r="150" spans="16:19" x14ac:dyDescent="0.3">
      <c r="P150">
        <v>511</v>
      </c>
      <c r="Q150" t="s">
        <v>90</v>
      </c>
      <c r="S150">
        <v>0</v>
      </c>
    </row>
    <row r="151" spans="16:19" x14ac:dyDescent="0.3">
      <c r="P151">
        <v>510</v>
      </c>
      <c r="Q151" t="s">
        <v>85</v>
      </c>
      <c r="S151">
        <v>0</v>
      </c>
    </row>
    <row r="152" spans="16:19" x14ac:dyDescent="0.3">
      <c r="P152">
        <v>509</v>
      </c>
      <c r="Q152" t="s">
        <v>80</v>
      </c>
      <c r="S152">
        <v>0</v>
      </c>
    </row>
    <row r="153" spans="16:19" x14ac:dyDescent="0.3">
      <c r="P153">
        <v>508</v>
      </c>
      <c r="Q153" t="s">
        <v>79</v>
      </c>
      <c r="S153">
        <v>0</v>
      </c>
    </row>
    <row r="154" spans="16:19" x14ac:dyDescent="0.3">
      <c r="P154">
        <v>507</v>
      </c>
      <c r="Q154" t="s">
        <v>343</v>
      </c>
      <c r="S154">
        <v>0</v>
      </c>
    </row>
    <row r="155" spans="16:19" x14ac:dyDescent="0.3">
      <c r="P155">
        <v>506</v>
      </c>
      <c r="Q155" t="s">
        <v>66</v>
      </c>
      <c r="S155">
        <v>0</v>
      </c>
    </row>
    <row r="156" spans="16:19" x14ac:dyDescent="0.3">
      <c r="P156">
        <v>505</v>
      </c>
      <c r="Q156" t="s">
        <v>61</v>
      </c>
      <c r="S156">
        <v>0</v>
      </c>
    </row>
    <row r="157" spans="16:19" x14ac:dyDescent="0.3">
      <c r="P157">
        <v>504</v>
      </c>
      <c r="Q157" t="s">
        <v>60</v>
      </c>
      <c r="S157">
        <v>0</v>
      </c>
    </row>
    <row r="158" spans="16:19" x14ac:dyDescent="0.3">
      <c r="P158">
        <v>503</v>
      </c>
      <c r="Q158" t="s">
        <v>56</v>
      </c>
      <c r="S158">
        <v>0</v>
      </c>
    </row>
    <row r="159" spans="16:19" x14ac:dyDescent="0.3">
      <c r="P159">
        <v>500</v>
      </c>
      <c r="Q159" t="s">
        <v>53</v>
      </c>
      <c r="S159">
        <v>0</v>
      </c>
    </row>
    <row r="160" spans="16:19" x14ac:dyDescent="0.3">
      <c r="P160">
        <v>391</v>
      </c>
      <c r="Q160" t="s">
        <v>69</v>
      </c>
      <c r="S160">
        <v>0</v>
      </c>
    </row>
    <row r="161" spans="16:19" x14ac:dyDescent="0.3">
      <c r="P161">
        <v>389</v>
      </c>
      <c r="Q161" t="s">
        <v>64</v>
      </c>
      <c r="S161">
        <v>0</v>
      </c>
    </row>
    <row r="162" spans="16:19" x14ac:dyDescent="0.3">
      <c r="P162">
        <v>388</v>
      </c>
      <c r="Q162" t="s">
        <v>58</v>
      </c>
      <c r="S162">
        <v>0</v>
      </c>
    </row>
    <row r="163" spans="16:19" x14ac:dyDescent="0.3">
      <c r="P163">
        <v>387</v>
      </c>
      <c r="Q163" t="s">
        <v>63</v>
      </c>
      <c r="S163">
        <v>0</v>
      </c>
    </row>
    <row r="164" spans="16:19" x14ac:dyDescent="0.3">
      <c r="P164">
        <v>386</v>
      </c>
      <c r="Q164" t="s">
        <v>62</v>
      </c>
      <c r="S164">
        <v>0</v>
      </c>
    </row>
    <row r="165" spans="16:19" x14ac:dyDescent="0.3">
      <c r="P165">
        <v>385</v>
      </c>
      <c r="Q165" t="s">
        <v>36</v>
      </c>
      <c r="S165">
        <v>0</v>
      </c>
    </row>
    <row r="166" spans="16:19" x14ac:dyDescent="0.3">
      <c r="P166">
        <v>384</v>
      </c>
      <c r="Q166" t="s">
        <v>45</v>
      </c>
      <c r="S166">
        <v>0</v>
      </c>
    </row>
    <row r="167" spans="16:19" x14ac:dyDescent="0.3">
      <c r="P167">
        <v>383</v>
      </c>
      <c r="Q167" t="s">
        <v>86</v>
      </c>
      <c r="S167">
        <v>0</v>
      </c>
    </row>
    <row r="168" spans="16:19" x14ac:dyDescent="0.3">
      <c r="P168">
        <v>382</v>
      </c>
      <c r="Q168" t="s">
        <v>35</v>
      </c>
      <c r="S168">
        <v>0</v>
      </c>
    </row>
    <row r="169" spans="16:19" x14ac:dyDescent="0.3">
      <c r="P169">
        <v>381</v>
      </c>
      <c r="Q169" t="s">
        <v>34</v>
      </c>
      <c r="S169">
        <v>0</v>
      </c>
    </row>
    <row r="170" spans="16:19" x14ac:dyDescent="0.3">
      <c r="P170">
        <v>380</v>
      </c>
      <c r="Q170" t="s">
        <v>42</v>
      </c>
      <c r="S170">
        <v>0</v>
      </c>
    </row>
    <row r="171" spans="16:19" x14ac:dyDescent="0.3">
      <c r="P171">
        <v>379</v>
      </c>
      <c r="Q171" t="s">
        <v>39</v>
      </c>
      <c r="S171">
        <v>0</v>
      </c>
    </row>
    <row r="172" spans="16:19" x14ac:dyDescent="0.3">
      <c r="P172">
        <v>378</v>
      </c>
      <c r="Q172" t="s">
        <v>32</v>
      </c>
      <c r="S172">
        <v>0</v>
      </c>
    </row>
    <row r="173" spans="16:19" x14ac:dyDescent="0.3">
      <c r="P173">
        <v>377</v>
      </c>
      <c r="Q173" t="s">
        <v>31</v>
      </c>
      <c r="S173">
        <v>0</v>
      </c>
    </row>
    <row r="174" spans="16:19" x14ac:dyDescent="0.3">
      <c r="P174">
        <v>376</v>
      </c>
      <c r="Q174" t="s">
        <v>30</v>
      </c>
      <c r="S174">
        <v>0</v>
      </c>
    </row>
    <row r="175" spans="16:19" x14ac:dyDescent="0.3">
      <c r="P175">
        <v>375</v>
      </c>
      <c r="Q175" t="s">
        <v>87</v>
      </c>
      <c r="S175">
        <v>0</v>
      </c>
    </row>
    <row r="176" spans="16:19" x14ac:dyDescent="0.3">
      <c r="P176">
        <v>373</v>
      </c>
      <c r="Q176" t="s">
        <v>163</v>
      </c>
      <c r="S176">
        <v>0</v>
      </c>
    </row>
    <row r="177" spans="16:19" x14ac:dyDescent="0.3">
      <c r="P177">
        <v>371</v>
      </c>
      <c r="Q177" t="s">
        <v>121</v>
      </c>
      <c r="S177">
        <v>0</v>
      </c>
    </row>
    <row r="178" spans="16:19" x14ac:dyDescent="0.3">
      <c r="P178">
        <v>370</v>
      </c>
      <c r="Q178" t="s">
        <v>75</v>
      </c>
      <c r="S178">
        <v>0</v>
      </c>
    </row>
    <row r="179" spans="16:19" x14ac:dyDescent="0.3">
      <c r="P179">
        <v>369</v>
      </c>
      <c r="Q179" t="s">
        <v>73</v>
      </c>
      <c r="S179">
        <v>0</v>
      </c>
    </row>
    <row r="180" spans="16:19" x14ac:dyDescent="0.3">
      <c r="P180">
        <v>368</v>
      </c>
      <c r="Q180" t="s">
        <v>68</v>
      </c>
      <c r="S180">
        <v>0</v>
      </c>
    </row>
    <row r="181" spans="16:19" x14ac:dyDescent="0.3">
      <c r="P181">
        <v>366</v>
      </c>
      <c r="Q181" t="s">
        <v>342</v>
      </c>
      <c r="S181">
        <v>0</v>
      </c>
    </row>
    <row r="182" spans="16:19" x14ac:dyDescent="0.3">
      <c r="P182">
        <v>365</v>
      </c>
      <c r="Q182" t="s">
        <v>109</v>
      </c>
      <c r="S182">
        <v>0</v>
      </c>
    </row>
    <row r="183" spans="16:19" x14ac:dyDescent="0.3">
      <c r="P183">
        <v>364</v>
      </c>
      <c r="Q183" t="s">
        <v>107</v>
      </c>
      <c r="S183">
        <v>0</v>
      </c>
    </row>
    <row r="184" spans="16:19" x14ac:dyDescent="0.3">
      <c r="P184">
        <v>363</v>
      </c>
      <c r="Q184" t="s">
        <v>106</v>
      </c>
      <c r="S184">
        <v>0</v>
      </c>
    </row>
    <row r="185" spans="16:19" x14ac:dyDescent="0.3">
      <c r="P185">
        <v>362</v>
      </c>
      <c r="Q185" t="s">
        <v>29</v>
      </c>
      <c r="S185">
        <v>0</v>
      </c>
    </row>
    <row r="186" spans="16:19" x14ac:dyDescent="0.3">
      <c r="P186">
        <v>361</v>
      </c>
      <c r="Q186" t="s">
        <v>28</v>
      </c>
      <c r="S186">
        <v>0</v>
      </c>
    </row>
    <row r="187" spans="16:19" x14ac:dyDescent="0.3">
      <c r="P187">
        <v>360</v>
      </c>
      <c r="Q187" t="s">
        <v>46</v>
      </c>
      <c r="S187">
        <v>0</v>
      </c>
    </row>
    <row r="188" spans="16:19" x14ac:dyDescent="0.3">
      <c r="P188">
        <v>359</v>
      </c>
      <c r="Q188" t="s">
        <v>120</v>
      </c>
      <c r="S188">
        <v>0</v>
      </c>
    </row>
    <row r="189" spans="16:19" x14ac:dyDescent="0.3">
      <c r="P189">
        <v>357</v>
      </c>
      <c r="Q189" t="s">
        <v>166</v>
      </c>
      <c r="S189">
        <v>0</v>
      </c>
    </row>
    <row r="190" spans="16:19" x14ac:dyDescent="0.3">
      <c r="P190">
        <v>356</v>
      </c>
      <c r="Q190" t="s">
        <v>165</v>
      </c>
      <c r="S190">
        <v>0</v>
      </c>
    </row>
    <row r="191" spans="16:19" x14ac:dyDescent="0.3">
      <c r="P191">
        <v>353</v>
      </c>
      <c r="Q191" t="s">
        <v>99</v>
      </c>
      <c r="S191">
        <v>0</v>
      </c>
    </row>
    <row r="192" spans="16:19" x14ac:dyDescent="0.3">
      <c r="P192">
        <v>352</v>
      </c>
      <c r="Q192" t="s">
        <v>98</v>
      </c>
      <c r="S192">
        <v>0</v>
      </c>
    </row>
    <row r="193" spans="16:19" x14ac:dyDescent="0.3">
      <c r="P193">
        <v>351</v>
      </c>
      <c r="Q193" t="s">
        <v>96</v>
      </c>
      <c r="S193">
        <v>0</v>
      </c>
    </row>
    <row r="194" spans="16:19" x14ac:dyDescent="0.3">
      <c r="P194">
        <v>350</v>
      </c>
      <c r="Q194" t="s">
        <v>341</v>
      </c>
      <c r="S194">
        <v>0</v>
      </c>
    </row>
    <row r="195" spans="16:19" x14ac:dyDescent="0.3">
      <c r="P195">
        <v>349</v>
      </c>
      <c r="Q195" t="s">
        <v>43</v>
      </c>
      <c r="S195">
        <v>0</v>
      </c>
    </row>
    <row r="196" spans="16:19" x14ac:dyDescent="0.3">
      <c r="P196">
        <v>344</v>
      </c>
      <c r="Q196" t="s">
        <v>57</v>
      </c>
      <c r="S196">
        <v>0</v>
      </c>
    </row>
    <row r="197" spans="16:19" x14ac:dyDescent="0.3">
      <c r="P197">
        <v>343</v>
      </c>
      <c r="Q197" t="s">
        <v>119</v>
      </c>
      <c r="S197">
        <v>0</v>
      </c>
    </row>
    <row r="198" spans="16:19" x14ac:dyDescent="0.3">
      <c r="P198">
        <v>341</v>
      </c>
      <c r="Q198" t="s">
        <v>340</v>
      </c>
      <c r="S198">
        <v>0</v>
      </c>
    </row>
    <row r="199" spans="16:19" x14ac:dyDescent="0.3">
      <c r="P199">
        <v>339</v>
      </c>
      <c r="Q199" t="s">
        <v>59</v>
      </c>
      <c r="S199">
        <v>0</v>
      </c>
    </row>
    <row r="200" spans="16:19" x14ac:dyDescent="0.3">
      <c r="P200">
        <v>338</v>
      </c>
      <c r="Q200" t="s">
        <v>37</v>
      </c>
      <c r="S200">
        <v>0</v>
      </c>
    </row>
    <row r="201" spans="16:19" x14ac:dyDescent="0.3">
      <c r="P201">
        <v>337</v>
      </c>
      <c r="Q201" t="s">
        <v>118</v>
      </c>
      <c r="S201">
        <v>0</v>
      </c>
    </row>
    <row r="202" spans="16:19" x14ac:dyDescent="0.3">
      <c r="P202">
        <v>336</v>
      </c>
      <c r="Q202" t="s">
        <v>339</v>
      </c>
      <c r="S202">
        <v>0</v>
      </c>
    </row>
    <row r="203" spans="16:19" x14ac:dyDescent="0.3">
      <c r="P203">
        <v>335</v>
      </c>
      <c r="Q203" t="s">
        <v>38</v>
      </c>
      <c r="S203">
        <v>0</v>
      </c>
    </row>
    <row r="204" spans="16:19" x14ac:dyDescent="0.3">
      <c r="P204">
        <v>334</v>
      </c>
      <c r="Q204" t="s">
        <v>133</v>
      </c>
      <c r="S204">
        <v>0</v>
      </c>
    </row>
    <row r="205" spans="16:19" x14ac:dyDescent="0.3">
      <c r="P205">
        <v>333</v>
      </c>
      <c r="Q205" t="s">
        <v>54</v>
      </c>
      <c r="S205">
        <v>0</v>
      </c>
    </row>
    <row r="206" spans="16:19" x14ac:dyDescent="0.3">
      <c r="P206">
        <v>332</v>
      </c>
      <c r="Q206" t="s">
        <v>112</v>
      </c>
      <c r="S206">
        <v>0</v>
      </c>
    </row>
    <row r="207" spans="16:19" x14ac:dyDescent="0.3">
      <c r="P207">
        <v>331</v>
      </c>
      <c r="Q207" t="s">
        <v>111</v>
      </c>
      <c r="S207">
        <v>0</v>
      </c>
    </row>
    <row r="208" spans="16:19" x14ac:dyDescent="0.3">
      <c r="P208">
        <v>328</v>
      </c>
      <c r="Q208" t="s">
        <v>164</v>
      </c>
      <c r="S208">
        <v>0</v>
      </c>
    </row>
    <row r="209" spans="16:19" x14ac:dyDescent="0.3">
      <c r="P209">
        <v>327</v>
      </c>
      <c r="Q209" t="s">
        <v>338</v>
      </c>
      <c r="S209">
        <v>0</v>
      </c>
    </row>
    <row r="210" spans="16:19" x14ac:dyDescent="0.3">
      <c r="P210">
        <v>294</v>
      </c>
      <c r="Q210" t="s">
        <v>337</v>
      </c>
      <c r="S210">
        <v>0</v>
      </c>
    </row>
    <row r="211" spans="16:19" x14ac:dyDescent="0.3">
      <c r="P211">
        <v>255</v>
      </c>
      <c r="Q211" t="s">
        <v>65</v>
      </c>
      <c r="S211">
        <v>0</v>
      </c>
    </row>
    <row r="212" spans="16:19" x14ac:dyDescent="0.3">
      <c r="P212">
        <v>254</v>
      </c>
      <c r="Q212" t="s">
        <v>27</v>
      </c>
      <c r="S212">
        <v>0</v>
      </c>
    </row>
    <row r="213" spans="16:19" x14ac:dyDescent="0.3">
      <c r="P213">
        <v>253</v>
      </c>
      <c r="Q213" t="s">
        <v>26</v>
      </c>
      <c r="S213">
        <v>0</v>
      </c>
    </row>
    <row r="214" spans="16:19" x14ac:dyDescent="0.3">
      <c r="P214">
        <v>252</v>
      </c>
      <c r="Q214" t="s">
        <v>25</v>
      </c>
      <c r="S214">
        <v>0</v>
      </c>
    </row>
    <row r="215" spans="16:19" x14ac:dyDescent="0.3">
      <c r="P215">
        <v>194</v>
      </c>
      <c r="Q215" t="s">
        <v>336</v>
      </c>
      <c r="S215">
        <v>0</v>
      </c>
    </row>
    <row r="216" spans="16:19" x14ac:dyDescent="0.3">
      <c r="P216">
        <v>192</v>
      </c>
      <c r="Q216" t="s">
        <v>108</v>
      </c>
      <c r="S216">
        <v>0</v>
      </c>
    </row>
    <row r="217" spans="16:19" x14ac:dyDescent="0.3">
      <c r="P217">
        <v>191</v>
      </c>
      <c r="Q217" t="s">
        <v>97</v>
      </c>
      <c r="S217">
        <v>0</v>
      </c>
    </row>
    <row r="218" spans="16:19" x14ac:dyDescent="0.3">
      <c r="P218">
        <v>171</v>
      </c>
      <c r="Q218" t="s">
        <v>82</v>
      </c>
      <c r="S218">
        <v>0</v>
      </c>
    </row>
    <row r="219" spans="16:19" x14ac:dyDescent="0.3">
      <c r="P219">
        <v>150</v>
      </c>
      <c r="Q219" t="s">
        <v>335</v>
      </c>
      <c r="S219">
        <v>0</v>
      </c>
    </row>
    <row r="220" spans="16:19" x14ac:dyDescent="0.3">
      <c r="P220">
        <v>149</v>
      </c>
      <c r="Q220" t="s">
        <v>334</v>
      </c>
      <c r="S220">
        <v>0</v>
      </c>
    </row>
    <row r="221" spans="16:19" x14ac:dyDescent="0.3">
      <c r="P221">
        <v>148</v>
      </c>
      <c r="Q221" t="s">
        <v>333</v>
      </c>
      <c r="S221">
        <v>0</v>
      </c>
    </row>
    <row r="222" spans="16:19" x14ac:dyDescent="0.3">
      <c r="P222">
        <v>147</v>
      </c>
      <c r="Q222" t="s">
        <v>332</v>
      </c>
      <c r="S222">
        <v>0</v>
      </c>
    </row>
    <row r="223" spans="16:19" x14ac:dyDescent="0.3">
      <c r="P223">
        <v>108</v>
      </c>
      <c r="Q223" t="s">
        <v>331</v>
      </c>
      <c r="S223">
        <v>0</v>
      </c>
    </row>
    <row r="224" spans="16:19" x14ac:dyDescent="0.3">
      <c r="P224">
        <v>107</v>
      </c>
      <c r="Q224" t="s">
        <v>330</v>
      </c>
      <c r="S224">
        <v>0</v>
      </c>
    </row>
    <row r="225" spans="16:19" x14ac:dyDescent="0.3">
      <c r="P225">
        <v>104</v>
      </c>
      <c r="Q225" t="s">
        <v>329</v>
      </c>
      <c r="S225">
        <v>0</v>
      </c>
    </row>
    <row r="226" spans="16:19" x14ac:dyDescent="0.3">
      <c r="P226">
        <v>103</v>
      </c>
      <c r="Q226" t="s">
        <v>128</v>
      </c>
      <c r="S226">
        <v>0</v>
      </c>
    </row>
    <row r="227" spans="16:19" x14ac:dyDescent="0.3">
      <c r="P227">
        <v>102</v>
      </c>
      <c r="Q227" t="s">
        <v>127</v>
      </c>
      <c r="S227">
        <v>0</v>
      </c>
    </row>
    <row r="228" spans="16:19" x14ac:dyDescent="0.3">
      <c r="P228">
        <v>101</v>
      </c>
      <c r="Q228" t="s">
        <v>114</v>
      </c>
      <c r="S228">
        <v>0</v>
      </c>
    </row>
    <row r="229" spans="16:19" x14ac:dyDescent="0.3">
      <c r="P229">
        <v>100</v>
      </c>
      <c r="Q229" t="s">
        <v>115</v>
      </c>
      <c r="S229">
        <v>0</v>
      </c>
    </row>
    <row r="230" spans="16:19" x14ac:dyDescent="0.3">
      <c r="P230">
        <v>99</v>
      </c>
      <c r="Q230" t="s">
        <v>102</v>
      </c>
      <c r="S230">
        <v>0</v>
      </c>
    </row>
    <row r="231" spans="16:19" x14ac:dyDescent="0.3">
      <c r="P231">
        <v>98</v>
      </c>
      <c r="Q231" t="s">
        <v>105</v>
      </c>
      <c r="S231">
        <v>0</v>
      </c>
    </row>
    <row r="232" spans="16:19" x14ac:dyDescent="0.3">
      <c r="P232">
        <v>97</v>
      </c>
      <c r="Q232" t="s">
        <v>100</v>
      </c>
      <c r="S232">
        <v>0</v>
      </c>
    </row>
    <row r="233" spans="16:19" x14ac:dyDescent="0.3">
      <c r="P233">
        <v>94</v>
      </c>
      <c r="Q233" t="s">
        <v>104</v>
      </c>
      <c r="S233">
        <v>0</v>
      </c>
    </row>
    <row r="234" spans="16:19" x14ac:dyDescent="0.3">
      <c r="P234">
        <v>93</v>
      </c>
      <c r="Q234" t="s">
        <v>101</v>
      </c>
      <c r="S234">
        <v>0</v>
      </c>
    </row>
    <row r="235" spans="16:19" x14ac:dyDescent="0.3">
      <c r="P235">
        <v>91</v>
      </c>
      <c r="Q235" t="s">
        <v>89</v>
      </c>
      <c r="S235">
        <v>0</v>
      </c>
    </row>
    <row r="236" spans="16:19" x14ac:dyDescent="0.3">
      <c r="P236">
        <v>90</v>
      </c>
      <c r="Q236" t="s">
        <v>88</v>
      </c>
      <c r="S236">
        <v>0</v>
      </c>
    </row>
    <row r="237" spans="16:19" x14ac:dyDescent="0.3">
      <c r="P237">
        <v>89</v>
      </c>
      <c r="Q237" t="s">
        <v>95</v>
      </c>
      <c r="S237">
        <v>0</v>
      </c>
    </row>
    <row r="238" spans="16:19" x14ac:dyDescent="0.3">
      <c r="P238">
        <v>88</v>
      </c>
      <c r="Q238" t="s">
        <v>91</v>
      </c>
      <c r="S238">
        <v>0</v>
      </c>
    </row>
    <row r="239" spans="16:19" x14ac:dyDescent="0.3">
      <c r="P239">
        <v>85</v>
      </c>
      <c r="Q239" t="s">
        <v>94</v>
      </c>
      <c r="S239">
        <v>0</v>
      </c>
    </row>
    <row r="240" spans="16:19" x14ac:dyDescent="0.3">
      <c r="P240">
        <v>84</v>
      </c>
      <c r="Q240" t="s">
        <v>92</v>
      </c>
      <c r="S240">
        <v>0</v>
      </c>
    </row>
    <row r="241" spans="16:19" x14ac:dyDescent="0.3">
      <c r="P241">
        <v>83</v>
      </c>
      <c r="Q241" t="s">
        <v>24</v>
      </c>
      <c r="S241">
        <v>0</v>
      </c>
    </row>
    <row r="242" spans="16:19" x14ac:dyDescent="0.3">
      <c r="P242">
        <v>82</v>
      </c>
      <c r="Q242" t="s">
        <v>167</v>
      </c>
      <c r="S242">
        <v>0</v>
      </c>
    </row>
    <row r="243" spans="16:19" x14ac:dyDescent="0.3">
      <c r="P243">
        <v>81</v>
      </c>
      <c r="Q243" t="s">
        <v>84</v>
      </c>
      <c r="S243">
        <v>0</v>
      </c>
    </row>
    <row r="244" spans="16:19" x14ac:dyDescent="0.3">
      <c r="P244">
        <v>80</v>
      </c>
      <c r="Q244" t="s">
        <v>83</v>
      </c>
      <c r="S244">
        <v>0</v>
      </c>
    </row>
    <row r="245" spans="16:19" x14ac:dyDescent="0.3">
      <c r="P245">
        <v>61</v>
      </c>
      <c r="Q245" t="s">
        <v>126</v>
      </c>
      <c r="S245">
        <v>0</v>
      </c>
    </row>
    <row r="246" spans="16:19" x14ac:dyDescent="0.3">
      <c r="P246">
        <v>55</v>
      </c>
      <c r="Q246" t="s">
        <v>113</v>
      </c>
      <c r="S246">
        <v>0</v>
      </c>
    </row>
    <row r="247" spans="16:19" x14ac:dyDescent="0.3">
      <c r="P247">
        <v>53</v>
      </c>
      <c r="Q247" t="s">
        <v>23</v>
      </c>
      <c r="S247">
        <v>0</v>
      </c>
    </row>
    <row r="248" spans="16:19" x14ac:dyDescent="0.3">
      <c r="P248">
        <v>52</v>
      </c>
      <c r="Q248" t="s">
        <v>103</v>
      </c>
      <c r="S248">
        <v>0</v>
      </c>
    </row>
    <row r="249" spans="16:19" x14ac:dyDescent="0.3">
      <c r="P249">
        <v>51</v>
      </c>
      <c r="Q249" t="s">
        <v>110</v>
      </c>
      <c r="S249">
        <v>0</v>
      </c>
    </row>
    <row r="250" spans="16:19" x14ac:dyDescent="0.3">
      <c r="P250">
        <v>50</v>
      </c>
      <c r="Q250" t="s">
        <v>22</v>
      </c>
      <c r="S250">
        <v>0</v>
      </c>
    </row>
    <row r="251" spans="16:19" x14ac:dyDescent="0.3">
      <c r="P251">
        <v>49</v>
      </c>
      <c r="Q251" t="s">
        <v>93</v>
      </c>
      <c r="S251">
        <v>0</v>
      </c>
    </row>
    <row r="252" spans="16:19" x14ac:dyDescent="0.3">
      <c r="P252">
        <v>48</v>
      </c>
      <c r="Q252" t="s">
        <v>44</v>
      </c>
      <c r="S252">
        <v>0</v>
      </c>
    </row>
    <row r="253" spans="16:19" x14ac:dyDescent="0.3">
      <c r="P253">
        <v>47</v>
      </c>
      <c r="Q253" t="s">
        <v>328</v>
      </c>
      <c r="S253">
        <v>0</v>
      </c>
    </row>
    <row r="254" spans="16:19" x14ac:dyDescent="0.3">
      <c r="P254">
        <v>45</v>
      </c>
      <c r="Q254" t="s">
        <v>327</v>
      </c>
      <c r="S254">
        <v>0</v>
      </c>
    </row>
    <row r="255" spans="16:19" x14ac:dyDescent="0.3">
      <c r="P255">
        <v>44</v>
      </c>
      <c r="Q255" t="s">
        <v>326</v>
      </c>
      <c r="S255">
        <v>0</v>
      </c>
    </row>
    <row r="256" spans="16:19" x14ac:dyDescent="0.3">
      <c r="P256">
        <v>41</v>
      </c>
      <c r="Q256" t="s">
        <v>325</v>
      </c>
      <c r="S256">
        <v>0</v>
      </c>
    </row>
    <row r="257" spans="16:19" x14ac:dyDescent="0.3">
      <c r="P257">
        <v>40</v>
      </c>
      <c r="Q257" t="s">
        <v>324</v>
      </c>
      <c r="S257">
        <v>0</v>
      </c>
    </row>
    <row r="258" spans="16:19" x14ac:dyDescent="0.3">
      <c r="P258">
        <v>39</v>
      </c>
      <c r="Q258" t="s">
        <v>323</v>
      </c>
      <c r="S258">
        <v>0</v>
      </c>
    </row>
    <row r="259" spans="16:19" x14ac:dyDescent="0.3">
      <c r="P259">
        <v>38</v>
      </c>
      <c r="Q259" t="s">
        <v>322</v>
      </c>
      <c r="S259">
        <v>0</v>
      </c>
    </row>
    <row r="260" spans="16:19" x14ac:dyDescent="0.3">
      <c r="P260">
        <v>37</v>
      </c>
      <c r="Q260" t="s">
        <v>321</v>
      </c>
      <c r="S260">
        <v>0</v>
      </c>
    </row>
    <row r="261" spans="16:19" x14ac:dyDescent="0.3">
      <c r="P261">
        <v>36</v>
      </c>
      <c r="Q261" t="s">
        <v>320</v>
      </c>
      <c r="S261">
        <v>0</v>
      </c>
    </row>
    <row r="262" spans="16:19" x14ac:dyDescent="0.3">
      <c r="P262">
        <v>35</v>
      </c>
      <c r="Q262" t="s">
        <v>319</v>
      </c>
      <c r="S262">
        <v>0</v>
      </c>
    </row>
    <row r="263" spans="16:19" x14ac:dyDescent="0.3">
      <c r="P263">
        <v>34</v>
      </c>
      <c r="Q263" t="s">
        <v>318</v>
      </c>
      <c r="S263">
        <v>0</v>
      </c>
    </row>
    <row r="264" spans="16:19" x14ac:dyDescent="0.3">
      <c r="P264">
        <v>23</v>
      </c>
      <c r="Q264" t="s">
        <v>81</v>
      </c>
      <c r="S264">
        <v>0</v>
      </c>
    </row>
    <row r="265" spans="16:19" x14ac:dyDescent="0.3">
      <c r="P265">
        <v>22</v>
      </c>
      <c r="Q265" t="s">
        <v>78</v>
      </c>
      <c r="S265">
        <v>0</v>
      </c>
    </row>
    <row r="266" spans="16:19" x14ac:dyDescent="0.3">
      <c r="P266">
        <v>20</v>
      </c>
      <c r="Q266" t="s">
        <v>77</v>
      </c>
      <c r="S266">
        <v>0</v>
      </c>
    </row>
    <row r="267" spans="16:19" x14ac:dyDescent="0.3">
      <c r="P267">
        <v>17</v>
      </c>
      <c r="Q267" t="s">
        <v>76</v>
      </c>
      <c r="S267">
        <v>0</v>
      </c>
    </row>
    <row r="268" spans="16:19" x14ac:dyDescent="0.3">
      <c r="P268">
        <v>16</v>
      </c>
      <c r="Q268" t="s">
        <v>74</v>
      </c>
      <c r="S268">
        <v>0</v>
      </c>
    </row>
    <row r="269" spans="16:19" x14ac:dyDescent="0.3">
      <c r="P269">
        <v>11</v>
      </c>
      <c r="Q269" t="s">
        <v>71</v>
      </c>
      <c r="S269">
        <v>0</v>
      </c>
    </row>
    <row r="270" spans="16:19" x14ac:dyDescent="0.3">
      <c r="P270">
        <v>9</v>
      </c>
      <c r="Q270" t="s">
        <v>72</v>
      </c>
      <c r="S270">
        <v>0</v>
      </c>
    </row>
    <row r="271" spans="16:19" x14ac:dyDescent="0.3">
      <c r="P271">
        <v>7</v>
      </c>
      <c r="Q271" t="s">
        <v>70</v>
      </c>
      <c r="S271">
        <v>0</v>
      </c>
    </row>
    <row r="272" spans="16:19" x14ac:dyDescent="0.3">
      <c r="P272">
        <v>6</v>
      </c>
      <c r="Q272" t="s">
        <v>124</v>
      </c>
      <c r="S272">
        <v>0</v>
      </c>
    </row>
    <row r="273" spans="16:19" x14ac:dyDescent="0.3">
      <c r="P273">
        <v>5</v>
      </c>
      <c r="Q273" t="s">
        <v>41</v>
      </c>
      <c r="S273">
        <v>0</v>
      </c>
    </row>
    <row r="274" spans="16:19" x14ac:dyDescent="0.3">
      <c r="P274">
        <v>4</v>
      </c>
      <c r="Q274" t="s">
        <v>40</v>
      </c>
      <c r="S274">
        <v>0</v>
      </c>
    </row>
    <row r="275" spans="16:19" x14ac:dyDescent="0.3">
      <c r="S275">
        <v>0</v>
      </c>
    </row>
    <row r="276" spans="16:19" x14ac:dyDescent="0.3">
      <c r="S276">
        <v>0</v>
      </c>
    </row>
    <row r="277" spans="16:19" x14ac:dyDescent="0.3">
      <c r="S277">
        <v>0</v>
      </c>
    </row>
    <row r="278" spans="16:19" x14ac:dyDescent="0.3">
      <c r="S278">
        <v>0</v>
      </c>
    </row>
    <row r="279" spans="16:19" x14ac:dyDescent="0.3">
      <c r="S279">
        <v>0</v>
      </c>
    </row>
    <row r="280" spans="16:19" x14ac:dyDescent="0.3">
      <c r="S280">
        <v>0</v>
      </c>
    </row>
    <row r="281" spans="16:19" x14ac:dyDescent="0.3">
      <c r="S281">
        <v>0</v>
      </c>
    </row>
    <row r="282" spans="16:19" x14ac:dyDescent="0.3">
      <c r="S282">
        <v>0</v>
      </c>
    </row>
    <row r="283" spans="16:19" x14ac:dyDescent="0.3">
      <c r="S283">
        <v>0</v>
      </c>
    </row>
    <row r="284" spans="16:19" x14ac:dyDescent="0.3">
      <c r="S284">
        <v>0</v>
      </c>
    </row>
    <row r="285" spans="16:19" x14ac:dyDescent="0.3">
      <c r="S285">
        <v>0</v>
      </c>
    </row>
    <row r="286" spans="16:19" x14ac:dyDescent="0.3">
      <c r="P286">
        <v>663</v>
      </c>
      <c r="Q286" t="s">
        <v>401</v>
      </c>
    </row>
    <row r="287" spans="16:19" x14ac:dyDescent="0.3">
      <c r="P287">
        <v>662</v>
      </c>
      <c r="Q287" t="s">
        <v>237</v>
      </c>
    </row>
    <row r="288" spans="16:19" x14ac:dyDescent="0.3">
      <c r="P288">
        <v>606</v>
      </c>
      <c r="Q288" t="s">
        <v>374</v>
      </c>
    </row>
    <row r="289" spans="16:17" x14ac:dyDescent="0.3">
      <c r="P289">
        <v>557</v>
      </c>
      <c r="Q289" t="s">
        <v>174</v>
      </c>
    </row>
    <row r="290" spans="16:17" x14ac:dyDescent="0.3">
      <c r="P290">
        <v>556</v>
      </c>
      <c r="Q290" t="s">
        <v>173</v>
      </c>
    </row>
    <row r="291" spans="16:17" x14ac:dyDescent="0.3">
      <c r="P291">
        <v>555</v>
      </c>
      <c r="Q291" t="s">
        <v>172</v>
      </c>
    </row>
    <row r="292" spans="16:17" x14ac:dyDescent="0.3">
      <c r="P292">
        <v>554</v>
      </c>
      <c r="Q292" t="s">
        <v>171</v>
      </c>
    </row>
  </sheetData>
  <sortState xmlns:xlrd2="http://schemas.microsoft.com/office/spreadsheetml/2017/richdata2" ref="P3:S292">
    <sortCondition descending="1" ref="S3:S292"/>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6CD5-EC5E-464A-94B3-C0CA93EDE12D}">
  <dimension ref="A1:D174"/>
  <sheetViews>
    <sheetView workbookViewId="0">
      <selection activeCell="B1" sqref="B1"/>
    </sheetView>
  </sheetViews>
  <sheetFormatPr defaultColWidth="8.88671875" defaultRowHeight="14.4" x14ac:dyDescent="0.3"/>
  <cols>
    <col min="1" max="1" width="29.33203125" style="413" customWidth="1"/>
    <col min="2" max="2" width="72.6640625" style="414" customWidth="1"/>
    <col min="3" max="3" width="54.33203125" style="414" customWidth="1"/>
    <col min="4" max="6" width="20.77734375" style="414" customWidth="1"/>
    <col min="7" max="16384" width="8.88671875" style="414"/>
  </cols>
  <sheetData>
    <row r="1" spans="1:4" s="415" customFormat="1" ht="28.8" x14ac:dyDescent="0.3">
      <c r="A1" s="431" t="s">
        <v>525</v>
      </c>
      <c r="B1" s="415" t="s">
        <v>193</v>
      </c>
      <c r="C1" s="415" t="s">
        <v>193</v>
      </c>
      <c r="D1" s="415" t="s">
        <v>549</v>
      </c>
    </row>
    <row r="2" spans="1:4" x14ac:dyDescent="0.3">
      <c r="A2" s="432" t="s">
        <v>313</v>
      </c>
      <c r="B2" s="415" t="s">
        <v>9</v>
      </c>
      <c r="C2" s="414" t="s">
        <v>2</v>
      </c>
      <c r="D2" s="414">
        <v>601725</v>
      </c>
    </row>
    <row r="3" spans="1:4" x14ac:dyDescent="0.3">
      <c r="A3" s="432">
        <v>4</v>
      </c>
      <c r="B3" s="415" t="s">
        <v>40</v>
      </c>
    </row>
    <row r="4" spans="1:4" x14ac:dyDescent="0.3">
      <c r="A4" s="432">
        <v>5</v>
      </c>
      <c r="B4" s="415" t="s">
        <v>41</v>
      </c>
    </row>
    <row r="5" spans="1:4" x14ac:dyDescent="0.3">
      <c r="A5" s="432">
        <v>6</v>
      </c>
      <c r="B5" s="415" t="s">
        <v>124</v>
      </c>
    </row>
    <row r="6" spans="1:4" x14ac:dyDescent="0.3">
      <c r="A6" s="432">
        <v>7</v>
      </c>
      <c r="B6" s="415" t="s">
        <v>70</v>
      </c>
    </row>
    <row r="7" spans="1:4" x14ac:dyDescent="0.3">
      <c r="A7" s="432">
        <v>9</v>
      </c>
      <c r="B7" s="415" t="s">
        <v>72</v>
      </c>
    </row>
    <row r="8" spans="1:4" x14ac:dyDescent="0.3">
      <c r="A8" s="432">
        <v>13</v>
      </c>
      <c r="B8" s="415" t="s">
        <v>314</v>
      </c>
      <c r="D8" s="414">
        <v>4758750</v>
      </c>
    </row>
    <row r="9" spans="1:4" x14ac:dyDescent="0.3">
      <c r="A9" s="432">
        <v>14</v>
      </c>
      <c r="B9" s="415" t="s">
        <v>315</v>
      </c>
      <c r="D9" s="414">
        <v>2496038</v>
      </c>
    </row>
    <row r="10" spans="1:4" x14ac:dyDescent="0.3">
      <c r="A10" s="432">
        <v>16</v>
      </c>
      <c r="B10" s="415" t="s">
        <v>74</v>
      </c>
    </row>
    <row r="11" spans="1:4" x14ac:dyDescent="0.3">
      <c r="A11" s="432">
        <v>17</v>
      </c>
      <c r="B11" s="415" t="s">
        <v>76</v>
      </c>
    </row>
    <row r="12" spans="1:4" x14ac:dyDescent="0.3">
      <c r="A12" s="432">
        <v>20</v>
      </c>
      <c r="B12" s="415" t="s">
        <v>77</v>
      </c>
    </row>
    <row r="13" spans="1:4" x14ac:dyDescent="0.3">
      <c r="A13" s="432">
        <v>22</v>
      </c>
      <c r="B13" s="415" t="s">
        <v>78</v>
      </c>
    </row>
    <row r="14" spans="1:4" x14ac:dyDescent="0.3">
      <c r="A14" s="432">
        <v>23</v>
      </c>
      <c r="B14" s="415" t="s">
        <v>81</v>
      </c>
    </row>
    <row r="15" spans="1:4" x14ac:dyDescent="0.3">
      <c r="A15" s="432">
        <v>31</v>
      </c>
      <c r="B15" s="415" t="s">
        <v>316</v>
      </c>
      <c r="D15" s="414">
        <v>11794</v>
      </c>
    </row>
    <row r="16" spans="1:4" x14ac:dyDescent="0.3">
      <c r="A16" s="432">
        <v>32</v>
      </c>
      <c r="B16" s="415" t="s">
        <v>317</v>
      </c>
      <c r="D16" s="414">
        <v>276171</v>
      </c>
    </row>
    <row r="17" spans="1:4" x14ac:dyDescent="0.3">
      <c r="A17" s="432">
        <v>33</v>
      </c>
      <c r="B17" s="415" t="s">
        <v>154</v>
      </c>
      <c r="D17" s="414">
        <v>950639</v>
      </c>
    </row>
    <row r="18" spans="1:4" x14ac:dyDescent="0.3">
      <c r="A18" s="432">
        <v>44</v>
      </c>
      <c r="B18" s="415" t="s">
        <v>326</v>
      </c>
    </row>
    <row r="19" spans="1:4" x14ac:dyDescent="0.3">
      <c r="A19" s="432">
        <v>45</v>
      </c>
      <c r="B19" s="415" t="s">
        <v>327</v>
      </c>
    </row>
    <row r="20" spans="1:4" x14ac:dyDescent="0.3">
      <c r="A20" s="432">
        <v>47</v>
      </c>
      <c r="B20" s="415" t="s">
        <v>328</v>
      </c>
    </row>
    <row r="21" spans="1:4" x14ac:dyDescent="0.3">
      <c r="A21" s="432">
        <v>48</v>
      </c>
      <c r="B21" s="415" t="s">
        <v>44</v>
      </c>
    </row>
    <row r="22" spans="1:4" x14ac:dyDescent="0.3">
      <c r="A22" s="432">
        <v>193</v>
      </c>
      <c r="B22" s="415" t="s">
        <v>155</v>
      </c>
      <c r="D22" s="414">
        <v>393566</v>
      </c>
    </row>
    <row r="23" spans="1:4" x14ac:dyDescent="0.3">
      <c r="A23" s="432">
        <v>252</v>
      </c>
      <c r="B23" s="415" t="s">
        <v>25</v>
      </c>
    </row>
    <row r="24" spans="1:4" x14ac:dyDescent="0.3">
      <c r="A24" s="432">
        <v>253</v>
      </c>
      <c r="B24" s="415" t="s">
        <v>26</v>
      </c>
    </row>
    <row r="25" spans="1:4" x14ac:dyDescent="0.3">
      <c r="A25" s="432">
        <v>254</v>
      </c>
      <c r="B25" s="415" t="s">
        <v>27</v>
      </c>
    </row>
    <row r="26" spans="1:4" x14ac:dyDescent="0.3">
      <c r="A26" s="432">
        <v>255</v>
      </c>
      <c r="B26" s="415" t="s">
        <v>65</v>
      </c>
    </row>
    <row r="27" spans="1:4" x14ac:dyDescent="0.3">
      <c r="A27" s="432">
        <v>333</v>
      </c>
      <c r="B27" s="415" t="s">
        <v>54</v>
      </c>
    </row>
    <row r="28" spans="1:4" x14ac:dyDescent="0.3">
      <c r="A28" s="432">
        <v>334</v>
      </c>
      <c r="B28" s="415" t="s">
        <v>133</v>
      </c>
    </row>
    <row r="29" spans="1:4" x14ac:dyDescent="0.3">
      <c r="A29" s="432">
        <v>335</v>
      </c>
      <c r="B29" s="415" t="s">
        <v>38</v>
      </c>
    </row>
    <row r="30" spans="1:4" x14ac:dyDescent="0.3">
      <c r="A30" s="432">
        <v>336</v>
      </c>
      <c r="B30" s="415" t="s">
        <v>339</v>
      </c>
    </row>
    <row r="31" spans="1:4" x14ac:dyDescent="0.3">
      <c r="A31" s="432">
        <v>338</v>
      </c>
      <c r="B31" s="415" t="s">
        <v>37</v>
      </c>
    </row>
    <row r="32" spans="1:4" x14ac:dyDescent="0.3">
      <c r="A32" s="432">
        <v>339</v>
      </c>
      <c r="B32" s="415" t="s">
        <v>59</v>
      </c>
    </row>
    <row r="33" spans="1:4" x14ac:dyDescent="0.3">
      <c r="A33" s="432">
        <v>341</v>
      </c>
      <c r="B33" s="415" t="s">
        <v>340</v>
      </c>
    </row>
    <row r="34" spans="1:4" x14ac:dyDescent="0.3">
      <c r="A34" s="432">
        <v>373</v>
      </c>
      <c r="B34" s="415" t="s">
        <v>163</v>
      </c>
    </row>
    <row r="35" spans="1:4" x14ac:dyDescent="0.3">
      <c r="A35" s="432">
        <v>376</v>
      </c>
      <c r="B35" s="415" t="s">
        <v>30</v>
      </c>
    </row>
    <row r="36" spans="1:4" x14ac:dyDescent="0.3">
      <c r="A36" s="432">
        <v>379</v>
      </c>
      <c r="B36" s="415" t="s">
        <v>39</v>
      </c>
    </row>
    <row r="37" spans="1:4" x14ac:dyDescent="0.3">
      <c r="A37" s="432">
        <v>380</v>
      </c>
      <c r="B37" s="415" t="s">
        <v>42</v>
      </c>
    </row>
    <row r="38" spans="1:4" x14ac:dyDescent="0.3">
      <c r="A38" s="432">
        <v>385</v>
      </c>
      <c r="B38" s="415" t="s">
        <v>36</v>
      </c>
    </row>
    <row r="39" spans="1:4" x14ac:dyDescent="0.3">
      <c r="A39" s="432">
        <v>386</v>
      </c>
      <c r="B39" s="415" t="s">
        <v>62</v>
      </c>
    </row>
    <row r="40" spans="1:4" x14ac:dyDescent="0.3">
      <c r="A40" s="432">
        <v>387</v>
      </c>
      <c r="B40" s="415" t="s">
        <v>63</v>
      </c>
    </row>
    <row r="41" spans="1:4" x14ac:dyDescent="0.3">
      <c r="A41" s="432">
        <v>388</v>
      </c>
      <c r="B41" s="415" t="s">
        <v>58</v>
      </c>
    </row>
    <row r="42" spans="1:4" x14ac:dyDescent="0.3">
      <c r="A42" s="432">
        <v>389</v>
      </c>
      <c r="B42" s="415" t="s">
        <v>64</v>
      </c>
    </row>
    <row r="43" spans="1:4" x14ac:dyDescent="0.3">
      <c r="A43" s="432">
        <v>391</v>
      </c>
      <c r="B43" s="415" t="s">
        <v>69</v>
      </c>
    </row>
    <row r="44" spans="1:4" x14ac:dyDescent="0.3">
      <c r="A44" s="432">
        <v>500</v>
      </c>
      <c r="B44" s="415" t="s">
        <v>53</v>
      </c>
    </row>
    <row r="45" spans="1:4" x14ac:dyDescent="0.3">
      <c r="A45" s="432">
        <v>502</v>
      </c>
      <c r="B45" s="415" t="s">
        <v>55</v>
      </c>
      <c r="D45" s="414">
        <v>2947318</v>
      </c>
    </row>
    <row r="46" spans="1:4" x14ac:dyDescent="0.3">
      <c r="A46" s="432">
        <v>503</v>
      </c>
      <c r="B46" s="415" t="s">
        <v>56</v>
      </c>
    </row>
    <row r="47" spans="1:4" x14ac:dyDescent="0.3">
      <c r="A47" s="432">
        <v>504</v>
      </c>
      <c r="B47" s="415" t="s">
        <v>60</v>
      </c>
    </row>
    <row r="48" spans="1:4" x14ac:dyDescent="0.3">
      <c r="A48" s="432">
        <v>505</v>
      </c>
      <c r="B48" s="415" t="s">
        <v>61</v>
      </c>
    </row>
    <row r="49" spans="1:4" x14ac:dyDescent="0.3">
      <c r="A49" s="432">
        <v>506</v>
      </c>
      <c r="B49" s="415" t="s">
        <v>66</v>
      </c>
    </row>
    <row r="50" spans="1:4" x14ac:dyDescent="0.3">
      <c r="A50" s="432">
        <v>507</v>
      </c>
      <c r="B50" s="415" t="s">
        <v>343</v>
      </c>
    </row>
    <row r="51" spans="1:4" x14ac:dyDescent="0.3">
      <c r="A51" s="432">
        <v>508</v>
      </c>
      <c r="B51" s="415" t="s">
        <v>79</v>
      </c>
    </row>
    <row r="52" spans="1:4" x14ac:dyDescent="0.3">
      <c r="A52" s="432">
        <v>509</v>
      </c>
      <c r="B52" s="415" t="s">
        <v>80</v>
      </c>
    </row>
    <row r="53" spans="1:4" x14ac:dyDescent="0.3">
      <c r="A53" s="432">
        <v>512</v>
      </c>
      <c r="B53" s="415" t="s">
        <v>116</v>
      </c>
      <c r="D53" s="414">
        <v>4416992</v>
      </c>
    </row>
    <row r="54" spans="1:4" x14ac:dyDescent="0.3">
      <c r="A54" s="432">
        <v>532</v>
      </c>
      <c r="B54" s="415" t="s">
        <v>344</v>
      </c>
    </row>
    <row r="55" spans="1:4" x14ac:dyDescent="0.3">
      <c r="A55" s="432">
        <v>533</v>
      </c>
      <c r="B55" s="415" t="s">
        <v>345</v>
      </c>
    </row>
    <row r="56" spans="1:4" x14ac:dyDescent="0.3">
      <c r="A56" s="432">
        <v>534</v>
      </c>
      <c r="B56" s="415" t="s">
        <v>346</v>
      </c>
    </row>
    <row r="57" spans="1:4" x14ac:dyDescent="0.3">
      <c r="A57" s="432">
        <v>535</v>
      </c>
      <c r="B57" s="415" t="s">
        <v>117</v>
      </c>
    </row>
    <row r="58" spans="1:4" x14ac:dyDescent="0.3">
      <c r="A58" s="432">
        <v>536</v>
      </c>
      <c r="B58" s="415" t="s">
        <v>67</v>
      </c>
    </row>
    <row r="59" spans="1:4" x14ac:dyDescent="0.3">
      <c r="A59" s="432">
        <v>540</v>
      </c>
      <c r="B59" s="415" t="s">
        <v>125</v>
      </c>
    </row>
    <row r="60" spans="1:4" ht="72" x14ac:dyDescent="0.3">
      <c r="A60" s="432">
        <v>547</v>
      </c>
      <c r="B60" s="415" t="s">
        <v>349</v>
      </c>
      <c r="D60" s="414">
        <v>3</v>
      </c>
    </row>
    <row r="61" spans="1:4" ht="28.8" x14ac:dyDescent="0.3">
      <c r="A61" s="432">
        <v>554</v>
      </c>
      <c r="B61" s="415" t="s">
        <v>171</v>
      </c>
    </row>
    <row r="62" spans="1:4" ht="28.8" x14ac:dyDescent="0.3">
      <c r="A62" s="432">
        <v>555</v>
      </c>
      <c r="B62" s="415" t="s">
        <v>172</v>
      </c>
    </row>
    <row r="63" spans="1:4" ht="28.8" x14ac:dyDescent="0.3">
      <c r="A63" s="432">
        <v>556</v>
      </c>
      <c r="B63" s="415" t="s">
        <v>173</v>
      </c>
    </row>
    <row r="64" spans="1:4" ht="28.8" x14ac:dyDescent="0.3">
      <c r="A64" s="432">
        <v>557</v>
      </c>
      <c r="B64" s="415" t="s">
        <v>174</v>
      </c>
    </row>
    <row r="65" spans="1:4" x14ac:dyDescent="0.3">
      <c r="A65" s="432">
        <v>575</v>
      </c>
      <c r="B65" s="415" t="s">
        <v>161</v>
      </c>
    </row>
    <row r="66" spans="1:4" x14ac:dyDescent="0.3">
      <c r="A66" s="432">
        <v>576</v>
      </c>
      <c r="B66" s="415" t="s">
        <v>162</v>
      </c>
    </row>
    <row r="67" spans="1:4" x14ac:dyDescent="0.3">
      <c r="A67" s="432">
        <v>577</v>
      </c>
      <c r="B67" s="415" t="s">
        <v>362</v>
      </c>
      <c r="D67" s="414">
        <v>2</v>
      </c>
    </row>
    <row r="68" spans="1:4" x14ac:dyDescent="0.3">
      <c r="A68" s="432">
        <v>586</v>
      </c>
      <c r="B68" s="415" t="s">
        <v>368</v>
      </c>
    </row>
    <row r="69" spans="1:4" x14ac:dyDescent="0.3">
      <c r="A69" s="432">
        <v>591</v>
      </c>
      <c r="B69" s="415" t="s">
        <v>180</v>
      </c>
      <c r="D69" s="414">
        <v>34403264</v>
      </c>
    </row>
    <row r="70" spans="1:4" x14ac:dyDescent="0.3">
      <c r="A70" s="432">
        <v>592</v>
      </c>
      <c r="B70" s="415" t="s">
        <v>181</v>
      </c>
      <c r="D70" s="414">
        <v>11794</v>
      </c>
    </row>
    <row r="71" spans="1:4" x14ac:dyDescent="0.3">
      <c r="A71" s="432">
        <v>598</v>
      </c>
      <c r="B71" s="415" t="s">
        <v>187</v>
      </c>
    </row>
    <row r="72" spans="1:4" x14ac:dyDescent="0.3">
      <c r="A72" s="432">
        <v>599</v>
      </c>
      <c r="B72" s="415" t="s">
        <v>186</v>
      </c>
    </row>
    <row r="73" spans="1:4" x14ac:dyDescent="0.3">
      <c r="A73" s="432">
        <v>602</v>
      </c>
      <c r="B73" s="415" t="s">
        <v>188</v>
      </c>
    </row>
    <row r="74" spans="1:4" ht="129.6" x14ac:dyDescent="0.3">
      <c r="A74" s="432">
        <v>603</v>
      </c>
      <c r="B74" s="415" t="s">
        <v>460</v>
      </c>
      <c r="D74" s="414">
        <v>0</v>
      </c>
    </row>
    <row r="75" spans="1:4" x14ac:dyDescent="0.3">
      <c r="A75" s="432">
        <v>606</v>
      </c>
      <c r="B75" s="415" t="s">
        <v>374</v>
      </c>
    </row>
    <row r="76" spans="1:4" x14ac:dyDescent="0.3">
      <c r="A76" s="432">
        <v>619</v>
      </c>
      <c r="B76" s="415" t="s">
        <v>375</v>
      </c>
    </row>
    <row r="77" spans="1:4" ht="28.8" x14ac:dyDescent="0.3">
      <c r="A77" s="432">
        <v>620</v>
      </c>
      <c r="B77" s="415" t="s">
        <v>376</v>
      </c>
      <c r="D77" s="414">
        <v>2</v>
      </c>
    </row>
    <row r="78" spans="1:4" ht="57.6" x14ac:dyDescent="0.3">
      <c r="A78" s="432">
        <v>622</v>
      </c>
      <c r="B78" s="415" t="s">
        <v>378</v>
      </c>
      <c r="D78" s="414">
        <v>6733407</v>
      </c>
    </row>
    <row r="79" spans="1:4" x14ac:dyDescent="0.3">
      <c r="A79" s="432">
        <v>626</v>
      </c>
      <c r="B79" s="415" t="s">
        <v>379</v>
      </c>
    </row>
    <row r="80" spans="1:4" x14ac:dyDescent="0.3">
      <c r="A80" s="432">
        <v>627</v>
      </c>
      <c r="B80" s="415" t="s">
        <v>380</v>
      </c>
    </row>
    <row r="81" spans="1:4" x14ac:dyDescent="0.3">
      <c r="A81" s="432">
        <v>628</v>
      </c>
      <c r="B81" s="415" t="s">
        <v>381</v>
      </c>
    </row>
    <row r="82" spans="1:4" x14ac:dyDescent="0.3">
      <c r="A82" s="432">
        <v>629</v>
      </c>
      <c r="B82" s="415" t="s">
        <v>382</v>
      </c>
    </row>
    <row r="83" spans="1:4" x14ac:dyDescent="0.3">
      <c r="A83" s="432">
        <v>630</v>
      </c>
      <c r="B83" s="415" t="s">
        <v>383</v>
      </c>
    </row>
    <row r="84" spans="1:4" x14ac:dyDescent="0.3">
      <c r="A84" s="432">
        <v>631</v>
      </c>
      <c r="B84" s="415" t="s">
        <v>384</v>
      </c>
    </row>
    <row r="85" spans="1:4" x14ac:dyDescent="0.3">
      <c r="A85" s="432">
        <v>645</v>
      </c>
      <c r="B85" s="415" t="s">
        <v>204</v>
      </c>
    </row>
    <row r="86" spans="1:4" x14ac:dyDescent="0.3">
      <c r="A86" s="432">
        <v>646</v>
      </c>
      <c r="B86" s="415" t="s">
        <v>199</v>
      </c>
    </row>
    <row r="87" spans="1:4" x14ac:dyDescent="0.3">
      <c r="A87" s="432">
        <v>647</v>
      </c>
      <c r="B87" s="415" t="s">
        <v>395</v>
      </c>
    </row>
    <row r="88" spans="1:4" x14ac:dyDescent="0.3">
      <c r="A88" s="432">
        <v>659</v>
      </c>
      <c r="B88" s="415" t="s">
        <v>399</v>
      </c>
      <c r="D88" s="414">
        <v>3187779</v>
      </c>
    </row>
    <row r="89" spans="1:4" x14ac:dyDescent="0.3">
      <c r="A89" s="432">
        <v>660</v>
      </c>
      <c r="B89" s="415" t="s">
        <v>400</v>
      </c>
      <c r="D89" s="414">
        <v>4381120</v>
      </c>
    </row>
    <row r="90" spans="1:4" x14ac:dyDescent="0.3">
      <c r="A90" s="432">
        <v>661</v>
      </c>
      <c r="B90" s="415" t="s">
        <v>223</v>
      </c>
      <c r="D90" s="414">
        <v>137</v>
      </c>
    </row>
    <row r="91" spans="1:4" x14ac:dyDescent="0.3">
      <c r="A91" s="432">
        <v>662</v>
      </c>
      <c r="B91" s="415" t="s">
        <v>237</v>
      </c>
    </row>
    <row r="92" spans="1:4" x14ac:dyDescent="0.3">
      <c r="A92" s="432">
        <v>663</v>
      </c>
      <c r="B92" s="415" t="s">
        <v>401</v>
      </c>
    </row>
    <row r="93" spans="1:4" ht="28.8" x14ac:dyDescent="0.3">
      <c r="A93" s="432">
        <v>900</v>
      </c>
      <c r="B93" s="415" t="s">
        <v>461</v>
      </c>
      <c r="D93" s="414" t="s">
        <v>17</v>
      </c>
    </row>
    <row r="94" spans="1:4" ht="28.8" x14ac:dyDescent="0.3">
      <c r="A94" s="432">
        <v>901</v>
      </c>
      <c r="B94" s="415" t="s">
        <v>462</v>
      </c>
      <c r="D94" s="414" t="s">
        <v>529</v>
      </c>
    </row>
    <row r="95" spans="1:4" x14ac:dyDescent="0.3">
      <c r="A95" s="432">
        <v>902</v>
      </c>
      <c r="B95" s="415" t="s">
        <v>463</v>
      </c>
      <c r="D95" s="414" t="s">
        <v>530</v>
      </c>
    </row>
    <row r="96" spans="1:4" x14ac:dyDescent="0.3">
      <c r="A96" s="432">
        <v>903</v>
      </c>
      <c r="B96" s="415" t="s">
        <v>464</v>
      </c>
      <c r="D96" s="414" t="s">
        <v>531</v>
      </c>
    </row>
    <row r="97" spans="1:4" x14ac:dyDescent="0.3">
      <c r="A97" s="432">
        <v>904</v>
      </c>
      <c r="B97" s="415" t="s">
        <v>465</v>
      </c>
      <c r="D97" s="414" t="s">
        <v>466</v>
      </c>
    </row>
    <row r="98" spans="1:4" x14ac:dyDescent="0.3">
      <c r="A98" s="432">
        <v>905</v>
      </c>
      <c r="B98" s="415" t="s">
        <v>467</v>
      </c>
      <c r="D98" s="414" t="s">
        <v>466</v>
      </c>
    </row>
    <row r="99" spans="1:4" x14ac:dyDescent="0.3">
      <c r="A99" s="432">
        <v>906</v>
      </c>
      <c r="B99" s="415" t="s">
        <v>402</v>
      </c>
      <c r="D99" s="414">
        <v>1</v>
      </c>
    </row>
    <row r="100" spans="1:4" x14ac:dyDescent="0.3">
      <c r="A100" s="432">
        <v>907</v>
      </c>
      <c r="B100" s="415" t="s">
        <v>403</v>
      </c>
      <c r="D100" s="414">
        <v>2</v>
      </c>
    </row>
    <row r="101" spans="1:4" x14ac:dyDescent="0.3">
      <c r="A101" s="432">
        <v>917</v>
      </c>
      <c r="B101" s="415" t="s">
        <v>468</v>
      </c>
      <c r="D101" s="414" t="s">
        <v>532</v>
      </c>
    </row>
    <row r="102" spans="1:4" x14ac:dyDescent="0.3">
      <c r="A102" s="432">
        <v>920</v>
      </c>
      <c r="B102" s="415" t="s">
        <v>469</v>
      </c>
      <c r="D102" s="414" t="s">
        <v>470</v>
      </c>
    </row>
    <row r="103" spans="1:4" x14ac:dyDescent="0.3">
      <c r="A103" s="432">
        <v>921</v>
      </c>
      <c r="B103" s="415" t="s">
        <v>471</v>
      </c>
      <c r="D103" s="414" t="s">
        <v>533</v>
      </c>
    </row>
    <row r="104" spans="1:4" x14ac:dyDescent="0.3">
      <c r="A104" s="432">
        <v>922</v>
      </c>
      <c r="B104" s="415" t="s">
        <v>472</v>
      </c>
      <c r="D104" s="414" t="s">
        <v>533</v>
      </c>
    </row>
    <row r="105" spans="1:4" x14ac:dyDescent="0.3">
      <c r="A105" s="432">
        <v>923</v>
      </c>
      <c r="B105" s="415" t="s">
        <v>473</v>
      </c>
      <c r="D105" s="414" t="s">
        <v>474</v>
      </c>
    </row>
    <row r="106" spans="1:4" x14ac:dyDescent="0.3">
      <c r="A106" s="432">
        <v>924</v>
      </c>
      <c r="B106" s="415" t="s">
        <v>475</v>
      </c>
      <c r="D106" s="414" t="s">
        <v>533</v>
      </c>
    </row>
    <row r="107" spans="1:4" x14ac:dyDescent="0.3">
      <c r="A107" s="432">
        <v>925</v>
      </c>
      <c r="B107" s="415" t="s">
        <v>476</v>
      </c>
      <c r="D107" s="414" t="s">
        <v>470</v>
      </c>
    </row>
    <row r="108" spans="1:4" x14ac:dyDescent="0.3">
      <c r="A108" s="432">
        <v>926</v>
      </c>
      <c r="B108" s="415" t="s">
        <v>477</v>
      </c>
      <c r="D108" s="414" t="s">
        <v>478</v>
      </c>
    </row>
    <row r="109" spans="1:4" x14ac:dyDescent="0.3">
      <c r="A109" s="432">
        <v>927</v>
      </c>
      <c r="B109" s="415" t="s">
        <v>479</v>
      </c>
      <c r="D109" s="414" t="s">
        <v>533</v>
      </c>
    </row>
    <row r="110" spans="1:4" x14ac:dyDescent="0.3">
      <c r="A110" s="432">
        <v>928</v>
      </c>
      <c r="B110" s="415" t="s">
        <v>480</v>
      </c>
      <c r="D110" s="414">
        <v>0</v>
      </c>
    </row>
    <row r="111" spans="1:4" x14ac:dyDescent="0.3">
      <c r="A111" s="432">
        <v>929</v>
      </c>
      <c r="B111" s="415" t="s">
        <v>481</v>
      </c>
      <c r="D111" s="414">
        <v>0</v>
      </c>
    </row>
    <row r="112" spans="1:4" x14ac:dyDescent="0.3">
      <c r="A112" s="432">
        <v>930</v>
      </c>
      <c r="B112" s="415" t="s">
        <v>482</v>
      </c>
      <c r="D112" s="414">
        <v>0</v>
      </c>
    </row>
    <row r="113" spans="1:4" x14ac:dyDescent="0.3">
      <c r="A113" s="432">
        <v>931</v>
      </c>
      <c r="B113" s="415" t="s">
        <v>483</v>
      </c>
      <c r="D113" s="414">
        <v>0</v>
      </c>
    </row>
    <row r="114" spans="1:4" x14ac:dyDescent="0.3">
      <c r="A114" s="432">
        <v>932</v>
      </c>
      <c r="B114" s="415" t="s">
        <v>484</v>
      </c>
      <c r="D114" s="414">
        <v>0</v>
      </c>
    </row>
    <row r="115" spans="1:4" x14ac:dyDescent="0.3">
      <c r="A115" s="432">
        <v>933</v>
      </c>
      <c r="B115" s="415" t="s">
        <v>485</v>
      </c>
      <c r="D115" s="414">
        <v>0</v>
      </c>
    </row>
    <row r="116" spans="1:4" x14ac:dyDescent="0.3">
      <c r="A116" s="432">
        <v>934</v>
      </c>
      <c r="B116" s="415" t="s">
        <v>486</v>
      </c>
      <c r="D116" s="414">
        <v>0</v>
      </c>
    </row>
    <row r="117" spans="1:4" x14ac:dyDescent="0.3">
      <c r="A117" s="432">
        <v>936</v>
      </c>
      <c r="B117" s="415" t="s">
        <v>487</v>
      </c>
    </row>
    <row r="118" spans="1:4" x14ac:dyDescent="0.3">
      <c r="A118" s="432">
        <v>937</v>
      </c>
      <c r="B118" s="415" t="s">
        <v>488</v>
      </c>
    </row>
    <row r="119" spans="1:4" x14ac:dyDescent="0.3">
      <c r="A119" s="432">
        <v>938</v>
      </c>
      <c r="B119" s="415" t="s">
        <v>489</v>
      </c>
    </row>
    <row r="120" spans="1:4" x14ac:dyDescent="0.3">
      <c r="A120" s="432">
        <v>939</v>
      </c>
      <c r="B120" s="415" t="s">
        <v>490</v>
      </c>
      <c r="D120" s="414" t="s">
        <v>491</v>
      </c>
    </row>
    <row r="121" spans="1:4" x14ac:dyDescent="0.3">
      <c r="A121" s="432">
        <v>940</v>
      </c>
      <c r="B121" s="415" t="s">
        <v>492</v>
      </c>
    </row>
    <row r="122" spans="1:4" x14ac:dyDescent="0.3">
      <c r="A122" s="432">
        <v>941</v>
      </c>
      <c r="B122" s="415" t="s">
        <v>493</v>
      </c>
    </row>
    <row r="123" spans="1:4" x14ac:dyDescent="0.3">
      <c r="A123" s="432">
        <v>942</v>
      </c>
      <c r="B123" s="415" t="s">
        <v>494</v>
      </c>
      <c r="D123" s="414">
        <v>0</v>
      </c>
    </row>
    <row r="124" spans="1:4" x14ac:dyDescent="0.3">
      <c r="A124" s="432">
        <v>943</v>
      </c>
      <c r="B124" s="415" t="s">
        <v>495</v>
      </c>
      <c r="D124" s="414">
        <v>0</v>
      </c>
    </row>
    <row r="125" spans="1:4" x14ac:dyDescent="0.3">
      <c r="A125" s="432">
        <v>944</v>
      </c>
      <c r="B125" s="415" t="s">
        <v>496</v>
      </c>
      <c r="D125" s="414">
        <v>0</v>
      </c>
    </row>
    <row r="126" spans="1:4" x14ac:dyDescent="0.3">
      <c r="A126" s="432">
        <v>945</v>
      </c>
      <c r="B126" s="415" t="s">
        <v>497</v>
      </c>
    </row>
    <row r="127" spans="1:4" x14ac:dyDescent="0.3">
      <c r="A127" s="432">
        <v>946</v>
      </c>
      <c r="B127" s="415" t="s">
        <v>498</v>
      </c>
      <c r="D127" s="414">
        <v>0</v>
      </c>
    </row>
    <row r="128" spans="1:4" ht="28.8" x14ac:dyDescent="0.3">
      <c r="A128" s="432">
        <v>947</v>
      </c>
      <c r="B128" s="415" t="s">
        <v>499</v>
      </c>
      <c r="D128" s="414" t="s">
        <v>550</v>
      </c>
    </row>
    <row r="129" spans="1:4" ht="28.8" x14ac:dyDescent="0.3">
      <c r="A129" s="432">
        <v>948</v>
      </c>
      <c r="B129" s="415" t="s">
        <v>500</v>
      </c>
      <c r="D129" s="414" t="s">
        <v>526</v>
      </c>
    </row>
    <row r="130" spans="1:4" ht="28.8" x14ac:dyDescent="0.3">
      <c r="A130" s="432">
        <v>949</v>
      </c>
      <c r="B130" s="415" t="s">
        <v>406</v>
      </c>
      <c r="D130" s="414">
        <v>0</v>
      </c>
    </row>
    <row r="131" spans="1:4" ht="28.8" x14ac:dyDescent="0.3">
      <c r="A131" s="432">
        <v>950</v>
      </c>
      <c r="B131" s="415" t="s">
        <v>407</v>
      </c>
      <c r="D131" s="414" t="s">
        <v>16</v>
      </c>
    </row>
    <row r="132" spans="1:4" ht="28.8" x14ac:dyDescent="0.3">
      <c r="A132" s="432">
        <v>951</v>
      </c>
      <c r="B132" s="415" t="s">
        <v>408</v>
      </c>
      <c r="D132" s="414">
        <v>2</v>
      </c>
    </row>
    <row r="133" spans="1:4" ht="43.2" x14ac:dyDescent="0.3">
      <c r="A133" s="432">
        <v>952</v>
      </c>
      <c r="B133" s="415" t="s">
        <v>409</v>
      </c>
      <c r="D133" s="414" t="s">
        <v>527</v>
      </c>
    </row>
    <row r="134" spans="1:4" x14ac:dyDescent="0.3">
      <c r="A134" s="432">
        <v>953</v>
      </c>
      <c r="B134" s="415" t="s">
        <v>410</v>
      </c>
      <c r="D134" s="414">
        <v>2</v>
      </c>
    </row>
    <row r="135" spans="1:4" ht="43.2" x14ac:dyDescent="0.3">
      <c r="A135" s="432">
        <v>954</v>
      </c>
      <c r="B135" s="415" t="s">
        <v>215</v>
      </c>
      <c r="D135" s="414" t="s">
        <v>16</v>
      </c>
    </row>
    <row r="136" spans="1:4" x14ac:dyDescent="0.3">
      <c r="A136" s="432">
        <v>955</v>
      </c>
      <c r="B136" s="415" t="s">
        <v>411</v>
      </c>
      <c r="D136" s="414">
        <v>0</v>
      </c>
    </row>
    <row r="137" spans="1:4" ht="43.2" x14ac:dyDescent="0.3">
      <c r="A137" s="432">
        <v>956</v>
      </c>
      <c r="B137" s="415" t="s">
        <v>216</v>
      </c>
      <c r="D137" s="414" t="s">
        <v>16</v>
      </c>
    </row>
    <row r="138" spans="1:4" x14ac:dyDescent="0.3">
      <c r="A138" s="432">
        <v>957</v>
      </c>
      <c r="B138" s="415" t="s">
        <v>412</v>
      </c>
      <c r="D138" s="414">
        <v>0</v>
      </c>
    </row>
    <row r="139" spans="1:4" ht="57.6" x14ac:dyDescent="0.3">
      <c r="A139" s="432">
        <v>958</v>
      </c>
      <c r="B139" s="415" t="s">
        <v>501</v>
      </c>
      <c r="D139" s="414" t="s">
        <v>16</v>
      </c>
    </row>
    <row r="140" spans="1:4" ht="28.8" x14ac:dyDescent="0.3">
      <c r="A140" s="432">
        <v>959</v>
      </c>
      <c r="B140" s="415" t="s">
        <v>414</v>
      </c>
      <c r="D140" s="414">
        <v>2</v>
      </c>
    </row>
    <row r="141" spans="1:4" x14ac:dyDescent="0.3">
      <c r="A141" s="432">
        <v>960</v>
      </c>
      <c r="B141" s="415" t="s">
        <v>415</v>
      </c>
      <c r="D141" s="414" t="s">
        <v>534</v>
      </c>
    </row>
    <row r="142" spans="1:4" ht="28.8" x14ac:dyDescent="0.3">
      <c r="A142" s="432">
        <v>961</v>
      </c>
      <c r="B142" s="415" t="s">
        <v>502</v>
      </c>
      <c r="D142" s="414">
        <v>2</v>
      </c>
    </row>
    <row r="143" spans="1:4" x14ac:dyDescent="0.3">
      <c r="A143" s="432">
        <v>962</v>
      </c>
      <c r="B143" s="415" t="s">
        <v>416</v>
      </c>
      <c r="D143" s="414" t="s">
        <v>457</v>
      </c>
    </row>
    <row r="144" spans="1:4" x14ac:dyDescent="0.3">
      <c r="A144" s="432">
        <v>963</v>
      </c>
      <c r="B144" s="415" t="s">
        <v>503</v>
      </c>
      <c r="D144" s="414">
        <v>1</v>
      </c>
    </row>
    <row r="145" spans="1:4" x14ac:dyDescent="0.3">
      <c r="A145" s="432">
        <v>964</v>
      </c>
      <c r="B145" s="415" t="s">
        <v>417</v>
      </c>
      <c r="D145" s="414" t="s">
        <v>532</v>
      </c>
    </row>
    <row r="146" spans="1:4" x14ac:dyDescent="0.3">
      <c r="A146" s="432">
        <v>965</v>
      </c>
      <c r="B146" s="415" t="s">
        <v>418</v>
      </c>
      <c r="D146" s="414">
        <v>1</v>
      </c>
    </row>
    <row r="147" spans="1:4" x14ac:dyDescent="0.3">
      <c r="A147" s="432">
        <v>966</v>
      </c>
      <c r="B147" s="415" t="s">
        <v>419</v>
      </c>
      <c r="D147" s="414" t="s">
        <v>528</v>
      </c>
    </row>
    <row r="148" spans="1:4" x14ac:dyDescent="0.3">
      <c r="A148" s="432">
        <v>967</v>
      </c>
      <c r="B148" s="415" t="s">
        <v>504</v>
      </c>
      <c r="D148" s="414" t="s">
        <v>505</v>
      </c>
    </row>
    <row r="149" spans="1:4" x14ac:dyDescent="0.3">
      <c r="A149" s="432">
        <v>968</v>
      </c>
      <c r="B149" s="415" t="s">
        <v>420</v>
      </c>
      <c r="D149" s="414" t="s">
        <v>529</v>
      </c>
    </row>
    <row r="150" spans="1:4" x14ac:dyDescent="0.3">
      <c r="A150" s="432">
        <v>969</v>
      </c>
      <c r="B150" s="415" t="s">
        <v>506</v>
      </c>
      <c r="D150" s="414" t="s">
        <v>17</v>
      </c>
    </row>
    <row r="151" spans="1:4" ht="28.8" x14ac:dyDescent="0.3">
      <c r="A151" s="432">
        <v>970</v>
      </c>
      <c r="B151" s="415" t="s">
        <v>507</v>
      </c>
      <c r="D151" s="414">
        <v>0</v>
      </c>
    </row>
    <row r="152" spans="1:4" x14ac:dyDescent="0.3">
      <c r="A152" s="432">
        <v>971</v>
      </c>
      <c r="B152" s="415" t="s">
        <v>508</v>
      </c>
      <c r="D152" s="414">
        <v>0</v>
      </c>
    </row>
    <row r="153" spans="1:4" x14ac:dyDescent="0.3">
      <c r="A153" s="432">
        <v>972</v>
      </c>
      <c r="B153" s="415" t="s">
        <v>509</v>
      </c>
      <c r="D153" s="414">
        <v>0</v>
      </c>
    </row>
    <row r="154" spans="1:4" x14ac:dyDescent="0.3">
      <c r="A154" s="432">
        <v>998</v>
      </c>
      <c r="B154" s="415" t="s">
        <v>149</v>
      </c>
      <c r="D154" s="414">
        <v>60</v>
      </c>
    </row>
    <row r="155" spans="1:4" x14ac:dyDescent="0.3">
      <c r="A155" s="432">
        <v>999</v>
      </c>
      <c r="B155" s="415" t="s">
        <v>150</v>
      </c>
      <c r="D155" s="414">
        <v>601725</v>
      </c>
    </row>
    <row r="156" spans="1:4" x14ac:dyDescent="0.3">
      <c r="A156" s="432">
        <v>9000</v>
      </c>
      <c r="B156" s="415" t="s">
        <v>421</v>
      </c>
      <c r="C156" s="414" t="s">
        <v>193</v>
      </c>
      <c r="D156" s="414">
        <v>65570574</v>
      </c>
    </row>
    <row r="157" spans="1:4" x14ac:dyDescent="0.3">
      <c r="A157" s="432">
        <v>9001</v>
      </c>
      <c r="B157" s="415" t="s">
        <v>422</v>
      </c>
      <c r="C157" s="414" t="s">
        <v>423</v>
      </c>
      <c r="D157" s="414">
        <v>0</v>
      </c>
    </row>
    <row r="158" spans="1:4" x14ac:dyDescent="0.3">
      <c r="A158" s="432">
        <v>9002</v>
      </c>
      <c r="B158" s="415" t="s">
        <v>424</v>
      </c>
      <c r="C158" s="414" t="s">
        <v>425</v>
      </c>
      <c r="D158" s="414">
        <v>0</v>
      </c>
    </row>
    <row r="159" spans="1:4" x14ac:dyDescent="0.3">
      <c r="A159" s="432">
        <v>9003</v>
      </c>
      <c r="B159" s="415" t="s">
        <v>426</v>
      </c>
      <c r="C159" s="414" t="s">
        <v>427</v>
      </c>
      <c r="D159" s="414">
        <v>0</v>
      </c>
    </row>
    <row r="160" spans="1:4" ht="43.2" x14ac:dyDescent="0.3">
      <c r="A160" s="432">
        <v>9004</v>
      </c>
      <c r="B160" s="415" t="s">
        <v>428</v>
      </c>
      <c r="C160" s="414" t="s">
        <v>429</v>
      </c>
      <c r="D160" s="414" t="s">
        <v>193</v>
      </c>
    </row>
    <row r="161" spans="1:4" x14ac:dyDescent="0.3">
      <c r="A161" s="432">
        <v>9005</v>
      </c>
      <c r="B161" s="415" t="s">
        <v>430</v>
      </c>
      <c r="C161" s="414" t="s">
        <v>431</v>
      </c>
      <c r="D161" s="414">
        <v>0</v>
      </c>
    </row>
    <row r="162" spans="1:4" x14ac:dyDescent="0.3">
      <c r="A162" s="432">
        <v>9006</v>
      </c>
      <c r="B162" s="415" t="s">
        <v>432</v>
      </c>
      <c r="C162" s="414" t="s">
        <v>433</v>
      </c>
      <c r="D162" s="414">
        <v>0</v>
      </c>
    </row>
    <row r="163" spans="1:4" ht="28.8" x14ac:dyDescent="0.3">
      <c r="A163" s="432">
        <v>9007</v>
      </c>
      <c r="B163" s="415" t="s">
        <v>524</v>
      </c>
      <c r="C163" s="414" t="s">
        <v>434</v>
      </c>
      <c r="D163" s="414">
        <v>0</v>
      </c>
    </row>
    <row r="164" spans="1:4" x14ac:dyDescent="0.3">
      <c r="A164" s="432">
        <v>9008</v>
      </c>
      <c r="B164" s="415" t="s">
        <v>435</v>
      </c>
      <c r="C164" s="414" t="s">
        <v>193</v>
      </c>
      <c r="D164" s="414">
        <v>1.91</v>
      </c>
    </row>
    <row r="165" spans="1:4" x14ac:dyDescent="0.3">
      <c r="A165" s="432">
        <v>9010</v>
      </c>
      <c r="B165" s="415" t="s">
        <v>436</v>
      </c>
      <c r="C165" s="414" t="s">
        <v>437</v>
      </c>
      <c r="D165" s="414">
        <v>0</v>
      </c>
    </row>
    <row r="166" spans="1:4" ht="43.2" x14ac:dyDescent="0.3">
      <c r="A166" s="432">
        <v>9011</v>
      </c>
      <c r="B166" s="415" t="s">
        <v>438</v>
      </c>
      <c r="C166" s="414" t="s">
        <v>439</v>
      </c>
      <c r="D166" s="414">
        <v>0</v>
      </c>
    </row>
    <row r="167" spans="1:4" ht="43.2" x14ac:dyDescent="0.3">
      <c r="A167" s="432">
        <v>9012</v>
      </c>
      <c r="B167" s="415" t="s">
        <v>440</v>
      </c>
      <c r="C167" s="414" t="s">
        <v>439</v>
      </c>
      <c r="D167" s="414">
        <v>0</v>
      </c>
    </row>
    <row r="168" spans="1:4" x14ac:dyDescent="0.3">
      <c r="A168" s="432">
        <v>9013</v>
      </c>
      <c r="B168" s="415" t="s">
        <v>441</v>
      </c>
      <c r="C168" s="414" t="s">
        <v>442</v>
      </c>
      <c r="D168" s="414">
        <v>0</v>
      </c>
    </row>
    <row r="169" spans="1:4" x14ac:dyDescent="0.3">
      <c r="A169" s="432">
        <v>9014</v>
      </c>
      <c r="B169" s="415" t="s">
        <v>443</v>
      </c>
      <c r="C169" s="414" t="s">
        <v>444</v>
      </c>
      <c r="D169" s="414">
        <v>0</v>
      </c>
    </row>
    <row r="170" spans="1:4" ht="43.2" x14ac:dyDescent="0.3">
      <c r="A170" s="432">
        <v>9015</v>
      </c>
      <c r="B170" s="415" t="s">
        <v>445</v>
      </c>
      <c r="C170" s="414" t="s">
        <v>193</v>
      </c>
      <c r="D170" s="414">
        <v>0</v>
      </c>
    </row>
    <row r="171" spans="1:4" ht="57.6" x14ac:dyDescent="0.3">
      <c r="A171" s="432">
        <v>9016</v>
      </c>
      <c r="B171" s="415" t="s">
        <v>446</v>
      </c>
      <c r="C171" s="414" t="s">
        <v>193</v>
      </c>
      <c r="D171" s="414">
        <v>0</v>
      </c>
    </row>
    <row r="172" spans="1:4" x14ac:dyDescent="0.3">
      <c r="A172" s="432">
        <v>9017</v>
      </c>
      <c r="B172" s="415" t="s">
        <v>447</v>
      </c>
      <c r="C172" s="414" t="s">
        <v>448</v>
      </c>
      <c r="D172" s="414">
        <v>0</v>
      </c>
    </row>
    <row r="173" spans="1:4" ht="28.8" x14ac:dyDescent="0.3">
      <c r="A173" s="432">
        <v>9018</v>
      </c>
      <c r="B173" s="415" t="s">
        <v>449</v>
      </c>
      <c r="C173" s="414" t="s">
        <v>450</v>
      </c>
      <c r="D173" s="414">
        <v>0</v>
      </c>
    </row>
    <row r="174" spans="1:4" x14ac:dyDescent="0.3">
      <c r="A174" s="432">
        <v>9019</v>
      </c>
      <c r="B174" s="415" t="s">
        <v>451</v>
      </c>
      <c r="C174" s="414" t="s">
        <v>452</v>
      </c>
      <c r="D174" s="414">
        <v>0</v>
      </c>
    </row>
  </sheetData>
  <sheetProtection algorithmName="SHA-512" hashValue="7DEDumaDpGrXFUgQkZKrjA3/lw7zElV46m0Q0/guq2TLO9L1J8kOGZIAC3g7jl02wli440Lr0wLCu1Lp+ApOwQ==" saltValue="mJmA/M6qBhAHetr4E/W0FA=="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customXml/itemProps2.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3.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Instructions</vt:lpstr>
      <vt:lpstr>Unit Data from Audit Worksheet</vt:lpstr>
      <vt:lpstr>TD Info Completed by Auditor</vt:lpstr>
      <vt:lpstr>Performance  Indicators Print</vt:lpstr>
      <vt:lpstr>Import</vt:lpstr>
      <vt:lpstr>PY1 Data(H)</vt:lpstr>
      <vt:lpstr>Formula for unit data</vt:lpstr>
      <vt:lpstr>Unit Data</vt:lpstr>
      <vt:lpstr>PY2 Data(H)</vt:lpstr>
      <vt:lpstr>Unit Names(H)</vt:lpstr>
      <vt:lpstr>Instructions!Print_Area</vt:lpstr>
      <vt:lpstr>'Performance  Indicators Print'!Print_Area</vt:lpstr>
      <vt:lpstr>'Unit Data from Audit Worksheet'!Print_Area</vt:lpstr>
      <vt:lpstr>'Performance  Indicators Print'!Print_Titles</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cp:lastModifiedBy>
  <cp:lastPrinted>2023-06-13T22:52:58Z</cp:lastPrinted>
  <dcterms:created xsi:type="dcterms:W3CDTF">2011-03-11T21:05:05Z</dcterms:created>
  <dcterms:modified xsi:type="dcterms:W3CDTF">2023-10-15T19:13:40Z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